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ØKSE\Publikationer\Statistik til hjemmesiden\2019\Investeringsforvaltningsselskaber\"/>
    </mc:Choice>
  </mc:AlternateContent>
  <workbookProtection workbookAlgorithmName="SHA-512" workbookHashValue="gzuwhi91g2wb/MiKEtOGPeklalsGBHUyTOwlGfF9ggimlg/Qj+sPTqpZDXL7/83jiX8gdO5OiuVIIR6MN7bEfw==" workbookSaltValue="XKXtpX41M/YTa6KF7xnRXA==" workbookSpinCount="100000" lockStructure="1"/>
  <bookViews>
    <workbookView xWindow="0" yWindow="0" windowWidth="28800" windowHeight="11175"/>
  </bookViews>
  <sheets>
    <sheet name="Indholdsfortegnelse" sheetId="1" r:id="rId1"/>
    <sheet name="Tabel 1.1" sheetId="3" r:id="rId2"/>
    <sheet name="Tabel 1.2" sheetId="4" r:id="rId3"/>
    <sheet name="Tabel 1.3" sheetId="5" r:id="rId4"/>
    <sheet name="Tabel 1.4" sheetId="6" r:id="rId5"/>
    <sheet name="Tabel 1.5" sheetId="7" r:id="rId6"/>
    <sheet name="Tabel 1.6 " sheetId="8" r:id="rId7"/>
    <sheet name="Tabel 2.1" sheetId="10" r:id="rId8"/>
    <sheet name="Tabel 2.2" sheetId="11" r:id="rId9"/>
    <sheet name="Register med tilladelse" sheetId="12" r:id="rId10"/>
    <sheet name="Tabel 3.1" sheetId="13" r:id="rId11"/>
    <sheet name="Tabel 3.2" sheetId="14" r:id="rId12"/>
    <sheet name="Tabel 3.3" sheetId="15" r:id="rId13"/>
    <sheet name="Register uden tilladelse" sheetId="21" r:id="rId14"/>
    <sheet name="Tabel 4.1" sheetId="17" r:id="rId15"/>
    <sheet name="Tabel 4.2" sheetId="18" r:id="rId16"/>
    <sheet name="Rådata med tilladelse" sheetId="19" r:id="rId17"/>
    <sheet name="Rådata uden tilladelse" sheetId="20" r:id="rId18"/>
  </sheets>
  <definedNames>
    <definedName name="data_sektor_smaa">#REF!</definedName>
    <definedName name="data_sektor_store">#REF!</definedName>
    <definedName name="data_smaa">'Rådata uden tilladelse'!$A$1:$BH$12</definedName>
    <definedName name="data_store">'Rådata med tilladelse'!$A$1:$CM$4</definedName>
    <definedName name="drop_regnr_stor">'Rådata med tilladelse'!$B$2:$B$4</definedName>
    <definedName name="drop_smaa">'Rådata uden tilladelse'!$C$11:$C$11</definedName>
    <definedName name="drop_smaa_regnr">'Rådata uden tilladelse'!$B$11:$B$12</definedName>
    <definedName name="Drop_stor">'Rådata med tilladelse'!$C$2:$C$4</definedName>
    <definedName name="Regnr_smaa">'Rådata uden tilladelse'!$B$1:$B$12</definedName>
    <definedName name="regnr_store">'Rådata med tilladelse'!$B$1:$B$4</definedName>
    <definedName name="_xlnm.Print_Area" localSheetId="0">Indholdsfortegnelse!$B$1:$G$28</definedName>
    <definedName name="_xlnm.Print_Area" localSheetId="1">'Tabel 1.1'!$C$2:$E$22</definedName>
    <definedName name="_xlnm.Print_Area" localSheetId="2">'Tabel 1.2'!$C$2:$F$71</definedName>
    <definedName name="_xlnm.Print_Area" localSheetId="3">'Tabel 1.3'!$C$2:$F$54</definedName>
    <definedName name="_xlnm.Print_Area" localSheetId="4">'Tabel 1.4'!$C$2:$E$16</definedName>
    <definedName name="_xlnm.Print_Area" localSheetId="5">'Tabel 1.5'!$E$2:$I$98</definedName>
    <definedName name="_xlnm.Print_Area" localSheetId="6">'Tabel 1.6 '!$D$2:$G$9</definedName>
    <definedName name="_xlnm.Print_Area" localSheetId="7">'Tabel 2.1'!$C$2:$F$19</definedName>
    <definedName name="_xlnm.Print_Area" localSheetId="8">'Tabel 2.2'!$C$2:$F$59</definedName>
    <definedName name="_xlnm.Print_Area" localSheetId="10">'Tabel 3.1'!$C$2:$F$25</definedName>
    <definedName name="_xlnm.Print_Area" localSheetId="11">'Tabel 3.2'!$C$2:$G$74</definedName>
    <definedName name="_xlnm.Print_Area" localSheetId="12">'Tabel 3.3'!$C$2:$F$19</definedName>
    <definedName name="_xlnm.Print_Area" localSheetId="14">'Tabel 4.1'!$C$2:$G$22</definedName>
    <definedName name="_xlnm.Print_Area" localSheetId="15">'Tabel 4.2'!$C$3:$G$62</definedName>
    <definedName name="variabel_sektor_smaa">#REF!</definedName>
    <definedName name="variabel_sektor_store">#REF!</definedName>
    <definedName name="variabel_smaa">'Rådata uden tilladelse'!$1:$1</definedName>
    <definedName name="variabel_store">'Rådata med tilladelse'!$1:$1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4" l="1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72" i="14"/>
  <c r="B73" i="14"/>
  <c r="B74" i="14"/>
  <c r="B62" i="18" l="1"/>
  <c r="B60" i="18"/>
  <c r="B59" i="18"/>
  <c r="B58" i="18"/>
  <c r="B57" i="18"/>
  <c r="B56" i="18"/>
  <c r="B55" i="18"/>
  <c r="B52" i="18"/>
  <c r="B51" i="18"/>
  <c r="B50" i="18"/>
  <c r="B49" i="18"/>
  <c r="B48" i="18"/>
  <c r="B45" i="18"/>
  <c r="B44" i="18"/>
  <c r="B42" i="18"/>
  <c r="B41" i="18"/>
  <c r="B40" i="18"/>
  <c r="B39" i="18"/>
  <c r="B38" i="18"/>
  <c r="B37" i="18"/>
  <c r="B36" i="18"/>
  <c r="B35" i="18"/>
  <c r="B34" i="18"/>
  <c r="B33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F4" i="18"/>
  <c r="G62" i="18" s="1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F4" i="17"/>
  <c r="G21" i="17" s="1"/>
  <c r="B18" i="15"/>
  <c r="B17" i="15"/>
  <c r="B16" i="15"/>
  <c r="B15" i="15"/>
  <c r="B14" i="15"/>
  <c r="B13" i="15"/>
  <c r="B12" i="15"/>
  <c r="B11" i="15"/>
  <c r="B10" i="15"/>
  <c r="B9" i="15"/>
  <c r="B8" i="15"/>
  <c r="E4" i="15"/>
  <c r="F18" i="15" s="1"/>
  <c r="F4" i="14"/>
  <c r="E4" i="13"/>
  <c r="G40" i="18" l="1"/>
  <c r="G10" i="18"/>
  <c r="G36" i="18"/>
  <c r="G22" i="18"/>
  <c r="G42" i="18"/>
  <c r="G20" i="18"/>
  <c r="G26" i="18"/>
  <c r="G16" i="18"/>
  <c r="G12" i="18"/>
  <c r="G28" i="18"/>
  <c r="G18" i="18"/>
  <c r="G38" i="18"/>
  <c r="G24" i="18"/>
  <c r="G14" i="18"/>
  <c r="G34" i="18"/>
  <c r="F9" i="15"/>
  <c r="F11" i="15"/>
  <c r="G10" i="14"/>
  <c r="G14" i="14"/>
  <c r="G18" i="14"/>
  <c r="G22" i="14"/>
  <c r="G26" i="14"/>
  <c r="G30" i="14"/>
  <c r="G36" i="14"/>
  <c r="G40" i="14"/>
  <c r="G44" i="14"/>
  <c r="G49" i="14"/>
  <c r="G53" i="14"/>
  <c r="G59" i="14"/>
  <c r="G63" i="14"/>
  <c r="G67" i="14"/>
  <c r="G71" i="14"/>
  <c r="G15" i="14"/>
  <c r="G23" i="14"/>
  <c r="G41" i="14"/>
  <c r="G50" i="14"/>
  <c r="G64" i="14"/>
  <c r="G72" i="14"/>
  <c r="G16" i="14"/>
  <c r="G24" i="14"/>
  <c r="G42" i="14"/>
  <c r="G56" i="14"/>
  <c r="G65" i="14"/>
  <c r="G13" i="14"/>
  <c r="G25" i="14"/>
  <c r="G35" i="14"/>
  <c r="G43" i="14"/>
  <c r="G48" i="14"/>
  <c r="G66" i="14"/>
  <c r="G74" i="14"/>
  <c r="G11" i="14"/>
  <c r="G19" i="14"/>
  <c r="G27" i="14"/>
  <c r="G37" i="14"/>
  <c r="G45" i="14"/>
  <c r="G60" i="14"/>
  <c r="G68" i="14"/>
  <c r="G12" i="14"/>
  <c r="G20" i="14"/>
  <c r="G28" i="14"/>
  <c r="G38" i="14"/>
  <c r="G51" i="14"/>
  <c r="G61" i="14"/>
  <c r="G69" i="14"/>
  <c r="G73" i="14"/>
  <c r="G9" i="14"/>
  <c r="G21" i="14"/>
  <c r="G29" i="14"/>
  <c r="G39" i="14"/>
  <c r="G52" i="14"/>
  <c r="G62" i="14"/>
  <c r="G70" i="14"/>
  <c r="G17" i="14"/>
  <c r="F17" i="15"/>
  <c r="F15" i="15"/>
  <c r="F12" i="15"/>
  <c r="F10" i="15"/>
  <c r="F8" i="15"/>
  <c r="F16" i="15"/>
  <c r="G10" i="17"/>
  <c r="G12" i="17"/>
  <c r="G14" i="17"/>
  <c r="G16" i="17"/>
  <c r="G18" i="17"/>
  <c r="G20" i="17"/>
  <c r="G22" i="17"/>
  <c r="G48" i="18"/>
  <c r="G50" i="18"/>
  <c r="G52" i="18"/>
  <c r="G56" i="18"/>
  <c r="G58" i="18"/>
  <c r="G60" i="18"/>
  <c r="G11" i="18"/>
  <c r="G13" i="18"/>
  <c r="G15" i="18"/>
  <c r="G17" i="18"/>
  <c r="G19" i="18"/>
  <c r="G21" i="18"/>
  <c r="G23" i="18"/>
  <c r="G25" i="18"/>
  <c r="G27" i="18"/>
  <c r="G33" i="18"/>
  <c r="G35" i="18"/>
  <c r="G37" i="18"/>
  <c r="G39" i="18"/>
  <c r="G41" i="18"/>
  <c r="G9" i="17"/>
  <c r="G11" i="17"/>
  <c r="G13" i="17"/>
  <c r="G15" i="17"/>
  <c r="G17" i="17"/>
  <c r="G19" i="17"/>
  <c r="G45" i="18"/>
  <c r="G49" i="18"/>
  <c r="G51" i="18"/>
  <c r="G55" i="18"/>
  <c r="G57" i="18"/>
  <c r="G59" i="18"/>
</calcChain>
</file>

<file path=xl/sharedStrings.xml><?xml version="1.0" encoding="utf-8"?>
<sst xmlns="http://schemas.openxmlformats.org/spreadsheetml/2006/main" count="1359" uniqueCount="808">
  <si>
    <t>Kapitel 1 - Investeringsforvaltningsselskaber, der har tilladelse til at udøve værdipapirhandelsvirksomhed (store)</t>
  </si>
  <si>
    <t>l</t>
  </si>
  <si>
    <t>Tabel 1.1</t>
  </si>
  <si>
    <t>Resultatoplysninger</t>
  </si>
  <si>
    <t>Tabel 1.2</t>
  </si>
  <si>
    <t>Balanceoplysninger</t>
  </si>
  <si>
    <t>Tabel 1.3</t>
  </si>
  <si>
    <t>Kapitalbevægelser</t>
  </si>
  <si>
    <t xml:space="preserve">Tabel 1.4 </t>
  </si>
  <si>
    <t xml:space="preserve">Garantier mv. </t>
  </si>
  <si>
    <t>Tabel 1.5</t>
  </si>
  <si>
    <t>Tabel 1.6</t>
  </si>
  <si>
    <t>Modtagne kurtager, gebyrer og provisionsindtægter samt afgivne kurtager, gebyrer og provisionsudgifter</t>
  </si>
  <si>
    <t>Kapitel 2 - Investeringsforvaltningsselskaber, der ikke har tilladelse til at udøve værdipapirhandelsvirksomhed (små)</t>
  </si>
  <si>
    <t>Tabel 2.1</t>
  </si>
  <si>
    <t>Tabel 2.2</t>
  </si>
  <si>
    <t>Kapitel 3. Enkeltregnskaber - investeringsforvaltningsselskaber, der har tilladelse til at udøve værdipapirhandelsvirksomhed (store)</t>
  </si>
  <si>
    <t>Register over investeringsforvaltningsselskaber, der har tilladelse til at udøve værdipapirhandelsvirksomhed</t>
  </si>
  <si>
    <t>Tabel 3.1</t>
  </si>
  <si>
    <t>Tabel 3.2</t>
  </si>
  <si>
    <t>Tabel 3.3</t>
  </si>
  <si>
    <t>Garantier mv.</t>
  </si>
  <si>
    <t>Kapitel 4. Enkeltregnskaber - investeringsforvaltningsselskaber, der ikke har tilladelse til at udøve værdipapirhandelsvirksomhed (små) </t>
  </si>
  <si>
    <t>Register over investeringsforvaltningsselskaber, der ikke har tilladelse til at udøve værdipapirhandelsvirksomhed</t>
  </si>
  <si>
    <t>Tabel 4.1</t>
  </si>
  <si>
    <t>Tabel 4.2</t>
  </si>
  <si>
    <t>Regnr</t>
  </si>
  <si>
    <t>Reportername</t>
  </si>
  <si>
    <t>Bal_BO_Aak</t>
  </si>
  <si>
    <t>Bal_BO_Aamb</t>
  </si>
  <si>
    <t>Bal_BO_Aas</t>
  </si>
  <si>
    <t>Bal_BO_Aatp</t>
  </si>
  <si>
    <t>Bal_BO_Ade</t>
  </si>
  <si>
    <t>Bal_BO_AdeL</t>
  </si>
  <si>
    <t>Bal_BO_Agb</t>
  </si>
  <si>
    <t>Bal_BO_AgbTot</t>
  </si>
  <si>
    <t>Bal_BO_Aia</t>
  </si>
  <si>
    <t>Bal_BO_Aie</t>
  </si>
  <si>
    <t>Bal_BO_Akac</t>
  </si>
  <si>
    <t>Bal_BO_Akav</t>
  </si>
  <si>
    <t>Bal_BO_Aktv</t>
  </si>
  <si>
    <t>Bal_BO_Aoa</t>
  </si>
  <si>
    <t>Bal_BO_Aod</t>
  </si>
  <si>
    <t>Bal_BO_Apap</t>
  </si>
  <si>
    <t>Bal_BO_Atkc</t>
  </si>
  <si>
    <t>Bal_BO_ATot</t>
  </si>
  <si>
    <t>Bal_BO_Aus</t>
  </si>
  <si>
    <t>Bal_BO_Auta</t>
  </si>
  <si>
    <t>Bal_BO_Autd</t>
  </si>
  <si>
    <t>Bal_BO_Axa</t>
  </si>
  <si>
    <t>Bal_BO_Axma</t>
  </si>
  <si>
    <t>Bal_BO_PEaag</t>
  </si>
  <si>
    <t>Bal_BO_PEav</t>
  </si>
  <si>
    <t>Bal_BO_PEavo</t>
  </si>
  <si>
    <t>Bal_BO_PEavs</t>
  </si>
  <si>
    <t>Bal_BO_PEavu</t>
  </si>
  <si>
    <t>Bal_BO_PEekTot</t>
  </si>
  <si>
    <t>Bal_BO_Pek</t>
  </si>
  <si>
    <t>Bal_BO_PElr</t>
  </si>
  <si>
    <t>Bal_BO_PEo</t>
  </si>
  <si>
    <t>Bal_BO_PEoe</t>
  </si>
  <si>
    <t>Bal_BO_PEou</t>
  </si>
  <si>
    <t>Bal_BO_PErs</t>
  </si>
  <si>
    <t>Bal_BO_PEvr</t>
  </si>
  <si>
    <t>Bal_BO_PExr</t>
  </si>
  <si>
    <t>Bal_BO_PExs</t>
  </si>
  <si>
    <t>Bal_BO_PExv</t>
  </si>
  <si>
    <t>Bal_BO_PGas</t>
  </si>
  <si>
    <t>Bal_BO_PGiag</t>
  </si>
  <si>
    <t>Bal_BO_PGip</t>
  </si>
  <si>
    <t>Bal_BO_PGkc</t>
  </si>
  <si>
    <t>Bal_BO_PGmof</t>
  </si>
  <si>
    <t>Bal_BO_PGpaf</t>
  </si>
  <si>
    <t>Bal_BO_PGTot</t>
  </si>
  <si>
    <t>Bal_BO_PGuoa</t>
  </si>
  <si>
    <t>Bal_BO_PGuod</t>
  </si>
  <si>
    <t>Bal_BO_PGxap</t>
  </si>
  <si>
    <t>Bal_BO_PGxfd</t>
  </si>
  <si>
    <t>Bal_BO_PHpf</t>
  </si>
  <si>
    <t>Bal_BO_PHrs</t>
  </si>
  <si>
    <t>Bal_BO_PHtg</t>
  </si>
  <si>
    <t>Bal_BO_PHTot</t>
  </si>
  <si>
    <t>Bal_BO_PHus</t>
  </si>
  <si>
    <t>Bal_BO_PHxf</t>
  </si>
  <si>
    <t>Bal_BO_PTot</t>
  </si>
  <si>
    <t>BeEk_BEk_aagP</t>
  </si>
  <si>
    <t>BeEk_BEk_aagU</t>
  </si>
  <si>
    <t>BeEk_BEk_ARDB</t>
  </si>
  <si>
    <t>BeEk_BEk_AREK</t>
  </si>
  <si>
    <t>BeEk_BEk_ARF</t>
  </si>
  <si>
    <t>BeEk_BEk_ARKK</t>
  </si>
  <si>
    <t>BeEk_BEk_ARP</t>
  </si>
  <si>
    <t>BeEk_BEk_ARrv</t>
  </si>
  <si>
    <t>BeEk_BEk_ART</t>
  </si>
  <si>
    <t>BeEk_BEk_ARU</t>
  </si>
  <si>
    <t>BeEk_BEk_ARX</t>
  </si>
  <si>
    <t>BeEk_BEk_AVE</t>
  </si>
  <si>
    <t>BeEk_BEk_AVF</t>
  </si>
  <si>
    <t>BeEk_BEk_AVP</t>
  </si>
  <si>
    <t>BeEk_BEk_AVrg</t>
  </si>
  <si>
    <t>BeEk_BEk_AVrr</t>
  </si>
  <si>
    <t>BeEk_BEk_AVT</t>
  </si>
  <si>
    <t>BeEk_BEk_AVTb</t>
  </si>
  <si>
    <t>BeEk_BEk_AVU</t>
  </si>
  <si>
    <t>BeEk_BEk_AVX</t>
  </si>
  <si>
    <t>BeEk_BEk_BehKa</t>
  </si>
  <si>
    <t>BeEk_BEk_FFord</t>
  </si>
  <si>
    <t>BeEk_BEk_FHeE</t>
  </si>
  <si>
    <t>BeEk_BEk_FRG</t>
  </si>
  <si>
    <t>BeEk_BEk_FRH</t>
  </si>
  <si>
    <t>BeEk_BEk_FUd</t>
  </si>
  <si>
    <t>BeEk_BEk_Fx</t>
  </si>
  <si>
    <t>BeEk_BEk_NyK</t>
  </si>
  <si>
    <t>BeEk_BEk_OEE</t>
  </si>
  <si>
    <t>BeEk_BEk_OEF</t>
  </si>
  <si>
    <t>BeEk_BEk_OEOs</t>
  </si>
  <si>
    <t>BeEk_BEk_OEP</t>
  </si>
  <si>
    <t>BeEk_BEk_OErv</t>
  </si>
  <si>
    <t>BeEk_BEk_OEU</t>
  </si>
  <si>
    <t>BeEk_BEk_OEX</t>
  </si>
  <si>
    <t>BeEk_BEk_OUaEK</t>
  </si>
  <si>
    <t>BeEk_BEk_OUEK</t>
  </si>
  <si>
    <t>BeEk_BEk_OUF</t>
  </si>
  <si>
    <t>BeEk_BEk_OUOU</t>
  </si>
  <si>
    <t>BeEk_BEk_OUP</t>
  </si>
  <si>
    <t>BeEk_BEk_OUrv</t>
  </si>
  <si>
    <t>BeEk_BEk_OUT</t>
  </si>
  <si>
    <t>BeEk_BEk_OUUU</t>
  </si>
  <si>
    <t>BeEk_BEk_OUX</t>
  </si>
  <si>
    <t>BeEk_BEk_OUY</t>
  </si>
  <si>
    <t>BeEk_BEk_TotEK</t>
  </si>
  <si>
    <t>BeEk_BEk_TotIO</t>
  </si>
  <si>
    <t>BeEk_BEk_UdFo</t>
  </si>
  <si>
    <t>BeEk_BEk_UdFu</t>
  </si>
  <si>
    <t>BeEk_BEk_UdNed</t>
  </si>
  <si>
    <t>Res_Rind_RY</t>
  </si>
  <si>
    <t>Res_ImMa_RY</t>
  </si>
  <si>
    <t>Res_UGn_RY</t>
  </si>
  <si>
    <t>Res_TiPR_RY</t>
  </si>
  <si>
    <t>Res_Rat_RY</t>
  </si>
  <si>
    <t>Res_RfS_RY</t>
  </si>
  <si>
    <t>Res_TiTot_RY</t>
  </si>
  <si>
    <t>Res_RP_RY</t>
  </si>
  <si>
    <t>Res_Xdi_RY</t>
  </si>
  <si>
    <t>Res_Kreg_RY</t>
  </si>
  <si>
    <t>Res_GPu_RY</t>
  </si>
  <si>
    <t>Res_TotR_RY</t>
  </si>
  <si>
    <t>Res_GPi_RY</t>
  </si>
  <si>
    <t>Res_RGTot_RY</t>
  </si>
  <si>
    <t>Res_Skat_RY</t>
  </si>
  <si>
    <t>Res_Raa_RY</t>
  </si>
  <si>
    <t>Res_TiX_RY</t>
  </si>
  <si>
    <t>Res_Xdu_RY</t>
  </si>
  <si>
    <t>Res_Rudg_RY</t>
  </si>
  <si>
    <t>Res_UPa_RY</t>
  </si>
  <si>
    <t>Res_UdAk_RY</t>
  </si>
  <si>
    <t>NoEf_Evf_BEAan</t>
  </si>
  <si>
    <t>NoEf_Evf_BEAmt</t>
  </si>
  <si>
    <t>NoEf_Evf_BEAp</t>
  </si>
  <si>
    <t>NoEf_Evf_BEApr</t>
  </si>
  <si>
    <t>NoEf_Evf_EvFg</t>
  </si>
  <si>
    <t>NoEf_Evf_EvTK</t>
  </si>
  <si>
    <t>NoEf_Evf_EvTot</t>
  </si>
  <si>
    <t>NoEf_Evf_EvTR</t>
  </si>
  <si>
    <t>NoEf_Evf_EvX</t>
  </si>
  <si>
    <t>NoEf_Evf_XFATot</t>
  </si>
  <si>
    <t>NoEf_Evf_XFAuk</t>
  </si>
  <si>
    <t>NoEf_Evf_XFAust</t>
  </si>
  <si>
    <t>NoEf_Evf_XFAX</t>
  </si>
  <si>
    <t>NoFi_Akt_Akg</t>
  </si>
  <si>
    <t>NoFi_Obl_Akg</t>
  </si>
  <si>
    <t>NoFi_Rav_Akg</t>
  </si>
  <si>
    <t>NoFi_Val_Akg</t>
  </si>
  <si>
    <t>NoFi_Akt_Mkg</t>
  </si>
  <si>
    <t>NoFi_Obl_Mkg</t>
  </si>
  <si>
    <t>NoFi_Rav_Mkg</t>
  </si>
  <si>
    <t>NoFi_Val_Mkg</t>
  </si>
  <si>
    <t>NoFi_AuA_UP</t>
  </si>
  <si>
    <t>NoFi_AuM_UP</t>
  </si>
  <si>
    <t>NoRd_Be_LY</t>
  </si>
  <si>
    <t>NoRd_Di_LY</t>
  </si>
  <si>
    <t>NoRd_Re_LY</t>
  </si>
  <si>
    <t>NoRd_ReTot_Rev</t>
  </si>
  <si>
    <t>NoRd_ReX_Rev</t>
  </si>
  <si>
    <t>NoRd_Be_SY</t>
  </si>
  <si>
    <t>NoRd_Di_SY</t>
  </si>
  <si>
    <t>NoRe_UPAl_nry</t>
  </si>
  <si>
    <t>NoRe_UPATotD_nry</t>
  </si>
  <si>
    <t>NoRe_UPATot_nry</t>
  </si>
  <si>
    <t>NoRe_RIut_nry</t>
  </si>
  <si>
    <t>NoRe_UPAsrl_nry</t>
  </si>
  <si>
    <t>NoRe_KUxa_nry</t>
  </si>
  <si>
    <t>NoRe_RIo_nry</t>
  </si>
  <si>
    <t>NoRe_KTut_nry</t>
  </si>
  <si>
    <t>NoRe_RUuo_nry</t>
  </si>
  <si>
    <t>NoRe_GPl_nry</t>
  </si>
  <si>
    <t>NoRe_RUek_nry</t>
  </si>
  <si>
    <t>NoRe_UPATotpa_nry</t>
  </si>
  <si>
    <t>NoRe_RUkc_nry</t>
  </si>
  <si>
    <t>NoRe_SKb_nry</t>
  </si>
  <si>
    <t>NoRe_UPAb_nry</t>
  </si>
  <si>
    <t>NoRe_GPg_nry</t>
  </si>
  <si>
    <t>NoRe_KUi_nry</t>
  </si>
  <si>
    <t>NoRe_Hak_nry</t>
  </si>
  <si>
    <t>NoRe_SKTot_nry</t>
  </si>
  <si>
    <t>NoRe_GPMfd_nry</t>
  </si>
  <si>
    <t>NoRe_UPAp_nry</t>
  </si>
  <si>
    <t>NoRe_RUx_nry</t>
  </si>
  <si>
    <t>NoRe_KUuo_nry</t>
  </si>
  <si>
    <t>NoRe_SKn_nry</t>
  </si>
  <si>
    <t>NoRe_RUur_nry</t>
  </si>
  <si>
    <t>NoRe_KUfi_nry</t>
  </si>
  <si>
    <t>NoRe_RUig_nry</t>
  </si>
  <si>
    <t>NoRe_RUTot_nry</t>
  </si>
  <si>
    <t>NoRe_KUv_nry</t>
  </si>
  <si>
    <t>NoRe_Hrek_nry</t>
  </si>
  <si>
    <t>NoRe_KUxp_nry</t>
  </si>
  <si>
    <t>NoRe_RIb_nry</t>
  </si>
  <si>
    <t>NoRe_SKe_nry</t>
  </si>
  <si>
    <t>NoRe_RITot_nry</t>
  </si>
  <si>
    <t>NoRe_KUatp_nry</t>
  </si>
  <si>
    <t>NoRe_RIkc_nry</t>
  </si>
  <si>
    <t>NoRe_GPb_nry</t>
  </si>
  <si>
    <t>NoRe_KUak_nry</t>
  </si>
  <si>
    <t>NoRe_SKu_nry</t>
  </si>
  <si>
    <t>NoRe_UPAuss_nry</t>
  </si>
  <si>
    <t>NoRe_Hrk_nry</t>
  </si>
  <si>
    <t>NoRe_UPAX_nry</t>
  </si>
  <si>
    <t>NoRe_RKVa_nry</t>
  </si>
  <si>
    <t>NoRe_KUo_nry</t>
  </si>
  <si>
    <t>NoRe_Hank_nry</t>
  </si>
  <si>
    <t>NoRe_KUut_nry</t>
  </si>
  <si>
    <t>NoRe_HTot_nry</t>
  </si>
  <si>
    <t>NoRe_GPx_nry</t>
  </si>
  <si>
    <t>NoRe_RKVt_nry</t>
  </si>
  <si>
    <t>NoRe_GPvd_nry</t>
  </si>
  <si>
    <t>NoRe_KUip_nry</t>
  </si>
  <si>
    <t>NoRe_RUg_nry</t>
  </si>
  <si>
    <t>NoRe_STkc_nry</t>
  </si>
  <si>
    <t>NoRe_Hxr_nry</t>
  </si>
  <si>
    <t>NoRe_GPTot_nry</t>
  </si>
  <si>
    <t>NoRe_KTkc_nry</t>
  </si>
  <si>
    <t>NoRe_UPAd_nry</t>
  </si>
  <si>
    <t>NoRe_STig_nry</t>
  </si>
  <si>
    <t>NoRe_Hvk_nry</t>
  </si>
  <si>
    <t>NoRe_RKVTot_nry</t>
  </si>
  <si>
    <t>NoRe_KUr_nry</t>
  </si>
  <si>
    <t>NoRe_KUTot_nry</t>
  </si>
  <si>
    <t>Tilbage til indholdsfortegnelsen</t>
  </si>
  <si>
    <t>Tabel 1.1 Resultatoplysninger for investeringsforvaltningsselskaber (store)</t>
  </si>
  <si>
    <t>Beløb år 
til dato 
1.000 kr.</t>
  </si>
  <si>
    <t>1.</t>
  </si>
  <si>
    <t>Renteindtægter</t>
  </si>
  <si>
    <t>2.</t>
  </si>
  <si>
    <t>Renteudgifter</t>
  </si>
  <si>
    <t>Netto renteindtægter</t>
  </si>
  <si>
    <t>3.</t>
  </si>
  <si>
    <t>Udbytte af aktier mv.</t>
  </si>
  <si>
    <t>4.</t>
  </si>
  <si>
    <t>Gebyrer og provisionsindtægter</t>
  </si>
  <si>
    <t>5.</t>
  </si>
  <si>
    <t>Afgivne gebyrer og provisionsudgifter</t>
  </si>
  <si>
    <t>Netto rente- og gebyrindtægter</t>
  </si>
  <si>
    <t>Kreg</t>
  </si>
  <si>
    <t>6.</t>
  </si>
  <si>
    <t>Kursreguleringer</t>
  </si>
  <si>
    <t>7.</t>
  </si>
  <si>
    <t>Andre driftsindtægter</t>
  </si>
  <si>
    <t>8.</t>
  </si>
  <si>
    <t>Udgifter til personale og administration</t>
  </si>
  <si>
    <t>9.</t>
  </si>
  <si>
    <t>Af- og nedskrivninger på immaterielle og materielle aktiver</t>
  </si>
  <si>
    <t>10.</t>
  </si>
  <si>
    <t>Andre driftsudgifter</t>
  </si>
  <si>
    <t>11.</t>
  </si>
  <si>
    <t>Nedskrivninger på udlån og tilgodehavender mv.</t>
  </si>
  <si>
    <t>12.</t>
  </si>
  <si>
    <t>Resultat af kapitalandele i associerede og tilknyttede virksomheder</t>
  </si>
  <si>
    <t>13.</t>
  </si>
  <si>
    <t>Resultat af aktiviteter under afvikling</t>
  </si>
  <si>
    <t>RfS</t>
  </si>
  <si>
    <t>Resultat før skat</t>
  </si>
  <si>
    <t>Skat</t>
  </si>
  <si>
    <t>14.</t>
  </si>
  <si>
    <t>Periodens resultat</t>
  </si>
  <si>
    <t>Bal</t>
  </si>
  <si>
    <t xml:space="preserve"> Tabel 1.2 Balanceoplysninger for investeringsforvaltningsselskaber (store)</t>
  </si>
  <si>
    <t>Beløb
1.000 kr.</t>
  </si>
  <si>
    <t>Aktiver</t>
  </si>
  <si>
    <t>Akac</t>
  </si>
  <si>
    <t>Kassebeholdning og anfordringstilgodehavender hos centralbanker</t>
  </si>
  <si>
    <t>Agb</t>
  </si>
  <si>
    <t>Gældsbeviser, der kan refinansieres i centralbanker</t>
  </si>
  <si>
    <t>Atkc</t>
  </si>
  <si>
    <t>Tilgodehavender hos kreditinstitutter og centralbanker</t>
  </si>
  <si>
    <t>Autd</t>
  </si>
  <si>
    <t>Udlån og andre tilgodehavender til dagsværdi</t>
  </si>
  <si>
    <t>Auta</t>
  </si>
  <si>
    <t>Udlån og andre tilgodehavender til amortiseret kostpris</t>
  </si>
  <si>
    <t>Aod</t>
  </si>
  <si>
    <t>Obligationer til dagsværdi</t>
  </si>
  <si>
    <t>Aoa</t>
  </si>
  <si>
    <t>Obligationer til amortiseret kostpris</t>
  </si>
  <si>
    <t>Aak</t>
  </si>
  <si>
    <t>Aktier mv.</t>
  </si>
  <si>
    <t>Akav</t>
  </si>
  <si>
    <t>Kapitalandele i associerede virksomheder</t>
  </si>
  <si>
    <t>Aktv</t>
  </si>
  <si>
    <t>Kapitalandele i tilknyttede virksomheder</t>
  </si>
  <si>
    <t>Aatp</t>
  </si>
  <si>
    <t>Aktiver tilknyttet puljeordninger</t>
  </si>
  <si>
    <t>Aia</t>
  </si>
  <si>
    <t>Immaterielle aktiver</t>
  </si>
  <si>
    <t>AgbTot</t>
  </si>
  <si>
    <t>Grunde og bygninger i alt</t>
  </si>
  <si>
    <t>Aie</t>
  </si>
  <si>
    <t>13.1</t>
  </si>
  <si>
    <t>Investeringsejendomme</t>
  </si>
  <si>
    <t>Ade</t>
  </si>
  <si>
    <t>13.2</t>
  </si>
  <si>
    <t>Domicilejendomme</t>
  </si>
  <si>
    <t>Axma</t>
  </si>
  <si>
    <t>Øvrige materielle aktiver</t>
  </si>
  <si>
    <t>Aas</t>
  </si>
  <si>
    <t>15.</t>
  </si>
  <si>
    <t>Aktuelle skatteaktiver</t>
  </si>
  <si>
    <t>Aus</t>
  </si>
  <si>
    <t>16.</t>
  </si>
  <si>
    <t>Udskudte skatteaktiver</t>
  </si>
  <si>
    <t>Aamb</t>
  </si>
  <si>
    <t>17.</t>
  </si>
  <si>
    <t>Aktiver i midlertidig besiddelse</t>
  </si>
  <si>
    <t>Axa</t>
  </si>
  <si>
    <t>18.</t>
  </si>
  <si>
    <t>Andre aktiver</t>
  </si>
  <si>
    <t>Apap</t>
  </si>
  <si>
    <t>19.</t>
  </si>
  <si>
    <t>Periodeafgrænsningsposter</t>
  </si>
  <si>
    <t>ATot</t>
  </si>
  <si>
    <t>Aktiver i alt</t>
  </si>
  <si>
    <t>Passiver</t>
  </si>
  <si>
    <t>Gæld</t>
  </si>
  <si>
    <t>PGkc</t>
  </si>
  <si>
    <t>Gæld til kreditinstitutter og centralbanker</t>
  </si>
  <si>
    <t>PGiag</t>
  </si>
  <si>
    <t>Indlån og anden gæld</t>
  </si>
  <si>
    <t>PGip</t>
  </si>
  <si>
    <t>Indlån i puljeordninger</t>
  </si>
  <si>
    <t>PGuod</t>
  </si>
  <si>
    <t>Udstedte obligationer til dagsværdi</t>
  </si>
  <si>
    <t>PGuoa</t>
  </si>
  <si>
    <t>Udstedte obligationer til amortiseret kostpris</t>
  </si>
  <si>
    <t>PGxfd</t>
  </si>
  <si>
    <t>Øvrige ikke-afledte finansielle forpligtelser til dagsværdi</t>
  </si>
  <si>
    <t>PGas</t>
  </si>
  <si>
    <t>Aktuelle skatteforpligtelser</t>
  </si>
  <si>
    <t>PGmof</t>
  </si>
  <si>
    <t>Midlertidigt overtagne forpligtelser</t>
  </si>
  <si>
    <t>PGxap</t>
  </si>
  <si>
    <t>Andre passiver</t>
  </si>
  <si>
    <t>PGpaf</t>
  </si>
  <si>
    <t>PGTot</t>
  </si>
  <si>
    <t>Gæld i alt</t>
  </si>
  <si>
    <t>Hensatte forpligtelser</t>
  </si>
  <si>
    <t>PHpf</t>
  </si>
  <si>
    <t>Hensættelser til pensioner og lignende forpligtelser</t>
  </si>
  <si>
    <t>PHus</t>
  </si>
  <si>
    <t>Hensættelser til udskudt skat</t>
  </si>
  <si>
    <t>PHrs</t>
  </si>
  <si>
    <t>Tilbagebetalingspligtige reserver i ældre serier</t>
  </si>
  <si>
    <t>PHtg</t>
  </si>
  <si>
    <t>Hensættelser til tab på garantier</t>
  </si>
  <si>
    <t>PHxf</t>
  </si>
  <si>
    <t>Andre hensatte forpligtelser</t>
  </si>
  <si>
    <t>PHTot</t>
  </si>
  <si>
    <t>Hensatte forpligtelser i alt</t>
  </si>
  <si>
    <t>Efterstillede kapitalindskud</t>
  </si>
  <si>
    <t>Pek</t>
  </si>
  <si>
    <t>Egenkapital</t>
  </si>
  <si>
    <t>PEaag</t>
  </si>
  <si>
    <t>Aktiekapital/andelskapital/garantikapital</t>
  </si>
  <si>
    <t>PEoe</t>
  </si>
  <si>
    <t>Overkurs ved emission</t>
  </si>
  <si>
    <t>PEav</t>
  </si>
  <si>
    <t>Akkumulerede værdiændringer</t>
  </si>
  <si>
    <t>PEo</t>
  </si>
  <si>
    <t>19.1</t>
  </si>
  <si>
    <t>Opskrivningshenlæggelser</t>
  </si>
  <si>
    <t>PEavu</t>
  </si>
  <si>
    <t>19.2</t>
  </si>
  <si>
    <t>Akkumuleret valutakursregulering af udenlandske enheder</t>
  </si>
  <si>
    <t>PEavs</t>
  </si>
  <si>
    <t>19.3</t>
  </si>
  <si>
    <t>Akkumuleret værdiregulering af sikringsinstrumenter ved sikring af betalingsstrømme</t>
  </si>
  <si>
    <t>PEavo</t>
  </si>
  <si>
    <t>19.4</t>
  </si>
  <si>
    <t>Akkumuleret værdiregulering, der følger af omvurdering af hold til udløb aktiver til dagsværdi</t>
  </si>
  <si>
    <t>PExv</t>
  </si>
  <si>
    <t>19.5</t>
  </si>
  <si>
    <t>Øvrige værdireguleringer</t>
  </si>
  <si>
    <t>PExr</t>
  </si>
  <si>
    <t>20.</t>
  </si>
  <si>
    <t>Andre reserver</t>
  </si>
  <si>
    <t>PElr</t>
  </si>
  <si>
    <t>20.1</t>
  </si>
  <si>
    <t>Lovpligtige reserver</t>
  </si>
  <si>
    <t>PEvr</t>
  </si>
  <si>
    <t>20.2</t>
  </si>
  <si>
    <t>Vedtægtsmæssige reserver</t>
  </si>
  <si>
    <t>PErs</t>
  </si>
  <si>
    <t>20.3</t>
  </si>
  <si>
    <t>Reserver i serier</t>
  </si>
  <si>
    <t>PExs</t>
  </si>
  <si>
    <t>20.4</t>
  </si>
  <si>
    <t>Øvrige reserver</t>
  </si>
  <si>
    <t>PEou</t>
  </si>
  <si>
    <t>21.</t>
  </si>
  <si>
    <t>Overført overskud eller underskud</t>
  </si>
  <si>
    <t>PEekTot</t>
  </si>
  <si>
    <t>Egenkapital i alt</t>
  </si>
  <si>
    <t>PTot</t>
  </si>
  <si>
    <t>Passiver i alt</t>
  </si>
  <si>
    <t>Tabel 1.3 Kapitalbevægelser for investeringsforvaltningsselskaber (store)</t>
  </si>
  <si>
    <t>Oplysninger om bevægelser i egenkapital</t>
  </si>
  <si>
    <t>Aktie-/andels-/garantikapital primo</t>
  </si>
  <si>
    <t>1.1</t>
  </si>
  <si>
    <t>Ny indbetalt aktie-/andels-/garantikapital</t>
  </si>
  <si>
    <t>1.2</t>
  </si>
  <si>
    <t>Udvidelse ved fondsaktier</t>
  </si>
  <si>
    <t>1.3</t>
  </si>
  <si>
    <t>Udvidelse ved fusion</t>
  </si>
  <si>
    <t>1.4</t>
  </si>
  <si>
    <t>Udgået ved nedskrivning af aktiekapital/andelskapital/tilbagebetaling af garantikapital</t>
  </si>
  <si>
    <t>Aktie-/andels-/garantikapital ultimo</t>
  </si>
  <si>
    <t>Overkurs ved emission primo</t>
  </si>
  <si>
    <t>2.1</t>
  </si>
  <si>
    <t>Ændring i regnskabspraksis og væsentlige fejl</t>
  </si>
  <si>
    <t>2.2</t>
  </si>
  <si>
    <t>Tilgang ved emission</t>
  </si>
  <si>
    <t>2.3</t>
  </si>
  <si>
    <t>Tilgang ved fusion</t>
  </si>
  <si>
    <t>2.4</t>
  </si>
  <si>
    <t>Overført til overskudsfordeling</t>
  </si>
  <si>
    <t>2.5</t>
  </si>
  <si>
    <t>Anden afgang</t>
  </si>
  <si>
    <t>Overkurs ved emission ultimo</t>
  </si>
  <si>
    <t>Akkumulerede værdiændringer primo</t>
  </si>
  <si>
    <t>3.1</t>
  </si>
  <si>
    <t>3.2</t>
  </si>
  <si>
    <t>Tilgang ved omvurdering</t>
  </si>
  <si>
    <t>3.3</t>
  </si>
  <si>
    <t>3.4</t>
  </si>
  <si>
    <t>Anden tilgang</t>
  </si>
  <si>
    <t>3.5</t>
  </si>
  <si>
    <t>Overført til resultatopgørelsen ved realisation</t>
  </si>
  <si>
    <t>3.6</t>
  </si>
  <si>
    <t>Tilbageføring af tidligere års opskrivninger</t>
  </si>
  <si>
    <t>3.7</t>
  </si>
  <si>
    <t>Indtægter og omkostninger (3.2 + 3.3 + 3.4 - 3.5 - 3.6 - 3.7)</t>
  </si>
  <si>
    <t>Akkumulerede værdiændringer ultimo</t>
  </si>
  <si>
    <t>Andre reserver primo</t>
  </si>
  <si>
    <t>4.1</t>
  </si>
  <si>
    <t>4.2</t>
  </si>
  <si>
    <t>Henlagt af det til disposition værende beløb</t>
  </si>
  <si>
    <t>4.3</t>
  </si>
  <si>
    <t>4.4</t>
  </si>
  <si>
    <t>Tilgang ved salg af egne kapitalandele</t>
  </si>
  <si>
    <t>4.5</t>
  </si>
  <si>
    <t>4.6</t>
  </si>
  <si>
    <t>Afgang ved køb af egne kapitalandele</t>
  </si>
  <si>
    <t>4.7</t>
  </si>
  <si>
    <t>Andre reserver ultimo</t>
  </si>
  <si>
    <t>Overført overskud eller underskud primo</t>
  </si>
  <si>
    <t>5.1</t>
  </si>
  <si>
    <t>5.2</t>
  </si>
  <si>
    <t>Årets overskud eller underskud</t>
  </si>
  <si>
    <t>5.3</t>
  </si>
  <si>
    <t>5.4</t>
  </si>
  <si>
    <t>5.5</t>
  </si>
  <si>
    <t>5.6</t>
  </si>
  <si>
    <t>5.7</t>
  </si>
  <si>
    <t>Udbetalt udbytte</t>
  </si>
  <si>
    <t>5.8</t>
  </si>
  <si>
    <t>Overført overskud eller underskud ultimo</t>
  </si>
  <si>
    <t>Heraf foreslået udbytte</t>
  </si>
  <si>
    <t>Heraf foreslået anvendt til andre formål</t>
  </si>
  <si>
    <t>NoEf</t>
  </si>
  <si>
    <t>Tabel 1.4 - Garantier mv.  for investeringsforvaltningsselskaber (store)</t>
  </si>
  <si>
    <t>EvFg</t>
  </si>
  <si>
    <t>1.1.</t>
  </si>
  <si>
    <t>Finansgarantier</t>
  </si>
  <si>
    <t>EvTR</t>
  </si>
  <si>
    <t>1.2.</t>
  </si>
  <si>
    <t>Tabsgarantier for realkreditudlån</t>
  </si>
  <si>
    <t>EvTK</t>
  </si>
  <si>
    <t>1.3.</t>
  </si>
  <si>
    <t>Tingslysnings- og konverteringsgarantier</t>
  </si>
  <si>
    <t>EvX</t>
  </si>
  <si>
    <t>1.4.</t>
  </si>
  <si>
    <t>Øvrige eventualforpligtelser</t>
  </si>
  <si>
    <t>EvTot</t>
  </si>
  <si>
    <t>I alt</t>
  </si>
  <si>
    <t>Andre forpligtende aftaler</t>
  </si>
  <si>
    <t>XFAuk</t>
  </si>
  <si>
    <t>2.1.</t>
  </si>
  <si>
    <t>Uigenkaldelige kredittilsagn</t>
  </si>
  <si>
    <t>XFAust</t>
  </si>
  <si>
    <t>2.2.</t>
  </si>
  <si>
    <t>Uægte salgs- og tilbagekøbsforretninger</t>
  </si>
  <si>
    <t>XFAX</t>
  </si>
  <si>
    <t>2.3.</t>
  </si>
  <si>
    <t>Øvrige</t>
  </si>
  <si>
    <t>XFATot</t>
  </si>
  <si>
    <t>Tabel 1.5 - Resultatoplysninger for investeringsforvaltningsselskaber (store)</t>
  </si>
  <si>
    <t>Udlån og andre tilgodehavender</t>
  </si>
  <si>
    <t>Bidrag</t>
  </si>
  <si>
    <t>Obligationer</t>
  </si>
  <si>
    <t>Afledte finansielle instrumenter i alt</t>
  </si>
  <si>
    <t>Heraf</t>
  </si>
  <si>
    <t>- Valutakontrakter</t>
  </si>
  <si>
    <t>- Rentekontrakter</t>
  </si>
  <si>
    <t>- Aktiekontrakter</t>
  </si>
  <si>
    <t>- Råvarekontrakter</t>
  </si>
  <si>
    <t>- Andre kontrakter</t>
  </si>
  <si>
    <t>Øvrige renteindtægter</t>
  </si>
  <si>
    <t>I alt renteindtægter</t>
  </si>
  <si>
    <t>Heraf udgør indtægter af ægte købs- og tilbagesalgsforretninger ført under</t>
  </si>
  <si>
    <t>Renteudgifter til</t>
  </si>
  <si>
    <t>Kreditinstitutter og centralbanker</t>
  </si>
  <si>
    <t>Udstedte obligationer</t>
  </si>
  <si>
    <t>Udbetalte reservefondsandele</t>
  </si>
  <si>
    <t>Garantikapital</t>
  </si>
  <si>
    <t>Øvrige renteudgifter</t>
  </si>
  <si>
    <t>I alt renteudgifter</t>
  </si>
  <si>
    <t>Gebyrer og provisionsindtægter fordelt</t>
  </si>
  <si>
    <t>Værdipapirhandel og depoter</t>
  </si>
  <si>
    <t>Betalingsformidling</t>
  </si>
  <si>
    <t>Lånesagsgebyrer</t>
  </si>
  <si>
    <t>Øvrige gebyrer og provisioner</t>
  </si>
  <si>
    <t>I alt gebyrer og provisionsindtægter</t>
  </si>
  <si>
    <t>Heraf udgør renteudgifter af ægte salgs- og tilbagekøbsforretninger ført under</t>
  </si>
  <si>
    <t>Realkreditudlån</t>
  </si>
  <si>
    <t>Andre udlån og tilgodehavender til dagsværdi</t>
  </si>
  <si>
    <t>Valuta</t>
  </si>
  <si>
    <t>Valuta-, rente-, aktie-, råvare- og andre kontrakter samt afledte finansielle instrumenter</t>
  </si>
  <si>
    <t>Øvrige aktiver</t>
  </si>
  <si>
    <t>Øvrige forpligtelser</t>
  </si>
  <si>
    <t>I alt kursreguleringer</t>
  </si>
  <si>
    <t>Lønninger og vederlag til bestyrelse, direktion og repræsentantskab</t>
  </si>
  <si>
    <t>Direktion</t>
  </si>
  <si>
    <t>Bestyrelse</t>
  </si>
  <si>
    <t>Styrelsesråd/repræsentantskab/lokalråd</t>
  </si>
  <si>
    <t>Personaleudgifter</t>
  </si>
  <si>
    <t>Lønninger</t>
  </si>
  <si>
    <t>Pensioner</t>
  </si>
  <si>
    <t>Udgifter til social sikring</t>
  </si>
  <si>
    <t>Øvrige administrationsudgifter</t>
  </si>
  <si>
    <t>I alt udgifter til personale og administration</t>
  </si>
  <si>
    <t>Resultat af kapitalandele i associerede virksomheder mv.</t>
  </si>
  <si>
    <t>Resultat af kapitalandele i tilknyttede virksomheder</t>
  </si>
  <si>
    <t>I alt resultat af kapitalandele i associerede og tilknyttede virksomheder</t>
  </si>
  <si>
    <t>Beregnet skat af årets indkomst</t>
  </si>
  <si>
    <t>Udskudt skat</t>
  </si>
  <si>
    <t>Efterregulering af tidligere års beregnet skat</t>
  </si>
  <si>
    <t>Skat på nedskrivningskonto</t>
  </si>
  <si>
    <t>I alt skat</t>
  </si>
  <si>
    <t>Direktion, bestyrelse og repræsentantskab.
Størrelsen af lån, kaution eller garantier samt tilhørende sikkerhedsstillelser stiftet for nedennævnte ledelsesmedlemmer</t>
  </si>
  <si>
    <t>Lån mv.
(året)
1.000 kr.</t>
  </si>
  <si>
    <t>Sikkerheds-
stillelser
(året)
1.000 kr.</t>
  </si>
  <si>
    <t>Repræsentantskab</t>
  </si>
  <si>
    <t>Revisionshonorar</t>
  </si>
  <si>
    <t>Samlet honorar til de generalforsamlingsvalgte revisionsvirksomheder, 
der udfører den lovpligtige revision</t>
  </si>
  <si>
    <t>Heraf andre ydelser end revision</t>
  </si>
  <si>
    <t>Tabel 1.6 Modtagne kurtager, gebyrer og provisionsindtægter samt afgivne kurtager, gebyrer og provisionsudgifter for investeringsforvaltningsselskaber (store)</t>
  </si>
  <si>
    <t>Ad. Resultatopgørelsens post 4 og 5.</t>
  </si>
  <si>
    <t>Post 4
Modtagne kurtager, 
gebyrer og
provisionsindtægter
1.000 kr.</t>
  </si>
  <si>
    <t>Post 5
Afgivne kurtager,
gebyrer og
provisionsudgifter
1.000 kr.</t>
  </si>
  <si>
    <t>Aktier</t>
  </si>
  <si>
    <t>Råvarer</t>
  </si>
  <si>
    <t>Bal_BO_Adi</t>
  </si>
  <si>
    <t>Bal_BO_AejdE</t>
  </si>
  <si>
    <t>Bal_BO_AejdI</t>
  </si>
  <si>
    <t>Bal_BO_Aim</t>
  </si>
  <si>
    <t>Bal_BO_Ama</t>
  </si>
  <si>
    <t>Bal_BO_AT</t>
  </si>
  <si>
    <t>Bal_BO_ATas</t>
  </si>
  <si>
    <t>Bal_BO_ATat</t>
  </si>
  <si>
    <t>Bal_BO_ATfai</t>
  </si>
  <si>
    <t>Bal_BO_ATpap</t>
  </si>
  <si>
    <t>Bal_BO_ATus</t>
  </si>
  <si>
    <t>Bal_BO_AVK</t>
  </si>
  <si>
    <t>Bal_BO_AVKa</t>
  </si>
  <si>
    <t>Bal_BO_AVKav</t>
  </si>
  <si>
    <t>Bal_BO_AVKlb</t>
  </si>
  <si>
    <t>Bal_BO_AVKo</t>
  </si>
  <si>
    <t>Bal_BO_AVKtv</t>
  </si>
  <si>
    <t>Bal_BO_Pak</t>
  </si>
  <si>
    <t>Bal_BO_Par</t>
  </si>
  <si>
    <t>Bal_BO_Pefk</t>
  </si>
  <si>
    <t>Bal_BO_PeTot</t>
  </si>
  <si>
    <t>Bal_BO_Pfu</t>
  </si>
  <si>
    <t>Bal_BO_PGai</t>
  </si>
  <si>
    <t>Bal_BO_PGk</t>
  </si>
  <si>
    <t>Bal_BO_PGpp</t>
  </si>
  <si>
    <t>Bal_BO_PGxg</t>
  </si>
  <si>
    <t>Bal_BO_PHp</t>
  </si>
  <si>
    <t>Bal_BO_PHx</t>
  </si>
  <si>
    <t>Bal_BO_Plos</t>
  </si>
  <si>
    <t>Bal_BO_Poe</t>
  </si>
  <si>
    <t>Bal_BO_Poou</t>
  </si>
  <si>
    <t>Bal_BO_Pops</t>
  </si>
  <si>
    <t>Bal_BO_Pvr</t>
  </si>
  <si>
    <t>Bal_BO_Pxr</t>
  </si>
  <si>
    <t>Res_Rop_Adg</t>
  </si>
  <si>
    <t>Res_Rop_Anim</t>
  </si>
  <si>
    <t>Res_Rop_Find</t>
  </si>
  <si>
    <t>Res_Rop_Fomk</t>
  </si>
  <si>
    <t>Res_Rop_Kreg</t>
  </si>
  <si>
    <t>Res_Rop_Lbd</t>
  </si>
  <si>
    <t>Res_Rop_Ln</t>
  </si>
  <si>
    <t>Res_Rop_ReS</t>
  </si>
  <si>
    <t>Res_Rop_Rfp</t>
  </si>
  <si>
    <t>Res_Rop_RfS</t>
  </si>
  <si>
    <t>Res_Rop_Skat</t>
  </si>
  <si>
    <t>Res_Rop_Upa</t>
  </si>
  <si>
    <t>Res_Rop_Xdin</t>
  </si>
  <si>
    <t>Res_Rop_Xdud</t>
  </si>
  <si>
    <t>Tabel 2.1 Resultatoplysninger for investerinsforvaltningsselskaber (små)</t>
  </si>
  <si>
    <t>res</t>
  </si>
  <si>
    <t>Rop</t>
  </si>
  <si>
    <t>1.000 kr.</t>
  </si>
  <si>
    <t>Adg</t>
  </si>
  <si>
    <t>Administrationsgebyrer</t>
  </si>
  <si>
    <t>Xdin</t>
  </si>
  <si>
    <t>Upa</t>
  </si>
  <si>
    <t>Lbd</t>
  </si>
  <si>
    <t>Lønning og vederlag til bestyrelse og direktion</t>
  </si>
  <si>
    <t>Ln</t>
  </si>
  <si>
    <t>Anim</t>
  </si>
  <si>
    <t>Xdud</t>
  </si>
  <si>
    <t>Rfp</t>
  </si>
  <si>
    <t>A.</t>
  </si>
  <si>
    <t>Resultat før finansielle poster</t>
  </si>
  <si>
    <t>Find</t>
  </si>
  <si>
    <t>Finansielle indtæger</t>
  </si>
  <si>
    <t>Fomk</t>
  </si>
  <si>
    <t>Finansielle omkostninger</t>
  </si>
  <si>
    <t>B.</t>
  </si>
  <si>
    <t>ReS</t>
  </si>
  <si>
    <t>C.</t>
  </si>
  <si>
    <t>Årets resultat</t>
  </si>
  <si>
    <t>Tabel 2.2 Balanceoplysninger for investeringsforvaltningsselskaber (små)</t>
  </si>
  <si>
    <t>bal</t>
  </si>
  <si>
    <t>bo</t>
  </si>
  <si>
    <t>Aim</t>
  </si>
  <si>
    <t>Immaterielle anlægsaktiver</t>
  </si>
  <si>
    <t>Ama</t>
  </si>
  <si>
    <t>Materielle anlægsaktiver</t>
  </si>
  <si>
    <t>Grunde og bygninger, i alt</t>
  </si>
  <si>
    <t>AejdI</t>
  </si>
  <si>
    <t>AejdE</t>
  </si>
  <si>
    <t>Ejendomme, der anvendes i egen drift</t>
  </si>
  <si>
    <t>Adi</t>
  </si>
  <si>
    <t>Driftsmidler og inventar</t>
  </si>
  <si>
    <t>AT</t>
  </si>
  <si>
    <t>Tilgodehavender</t>
  </si>
  <si>
    <t>ATfai</t>
  </si>
  <si>
    <t>Tilgodehavender hos afdelinger i administrerede foreninger/alternative investeringsfonde</t>
  </si>
  <si>
    <t>ATas</t>
  </si>
  <si>
    <t>ATus</t>
  </si>
  <si>
    <t>ATat</t>
  </si>
  <si>
    <t>Andre tilgodehavender</t>
  </si>
  <si>
    <t>ATpap</t>
  </si>
  <si>
    <t>AVK</t>
  </si>
  <si>
    <t>D.</t>
  </si>
  <si>
    <t>Værdipapirer og kapitalandele</t>
  </si>
  <si>
    <t>AVKo</t>
  </si>
  <si>
    <t>AVKa</t>
  </si>
  <si>
    <t>AVKav</t>
  </si>
  <si>
    <t>AVKtv</t>
  </si>
  <si>
    <t>AVKlb</t>
  </si>
  <si>
    <t>E.</t>
  </si>
  <si>
    <t>Likvide beholdninger</t>
  </si>
  <si>
    <t>Pak</t>
  </si>
  <si>
    <t>Aktiekapital</t>
  </si>
  <si>
    <t>Poe</t>
  </si>
  <si>
    <t>Pops</t>
  </si>
  <si>
    <t>Par</t>
  </si>
  <si>
    <t>Plos</t>
  </si>
  <si>
    <t>16.1</t>
  </si>
  <si>
    <t>Pvr</t>
  </si>
  <si>
    <t>16.2</t>
  </si>
  <si>
    <t>Pxr</t>
  </si>
  <si>
    <t>16.3</t>
  </si>
  <si>
    <t>Poou</t>
  </si>
  <si>
    <t>Pfu</t>
  </si>
  <si>
    <t>PeTot</t>
  </si>
  <si>
    <t>Pefk</t>
  </si>
  <si>
    <t>PHp</t>
  </si>
  <si>
    <t>PHx</t>
  </si>
  <si>
    <t>22.</t>
  </si>
  <si>
    <t>PGai</t>
  </si>
  <si>
    <t>23.</t>
  </si>
  <si>
    <t>Gæld til afdelinger i administrerede foreninger/alternative investeringsfonde</t>
  </si>
  <si>
    <t>PGk</t>
  </si>
  <si>
    <t>24.</t>
  </si>
  <si>
    <t>Gæld til kreditinstitutter</t>
  </si>
  <si>
    <t>25.</t>
  </si>
  <si>
    <t>PGxg</t>
  </si>
  <si>
    <t>26.</t>
  </si>
  <si>
    <t>Anden gæld</t>
  </si>
  <si>
    <t>PGpp</t>
  </si>
  <si>
    <t>27.</t>
  </si>
  <si>
    <t>Register over investeringsforvaltningsselskaber, der har tilladelse til at udøve værdipapirhandelsvirksomhed (store)</t>
  </si>
  <si>
    <t>Reg.nr</t>
  </si>
  <si>
    <t xml:space="preserve">B </t>
  </si>
  <si>
    <t>BI Management A/S</t>
  </si>
  <si>
    <t xml:space="preserve">N </t>
  </si>
  <si>
    <t>Nykredit Portefølje Administration A/S</t>
  </si>
  <si>
    <t xml:space="preserve">T </t>
  </si>
  <si>
    <t>Tiedemann Independent A/S</t>
  </si>
  <si>
    <t>Vælg selskab</t>
  </si>
  <si>
    <t>Tabel 3.1 Resultatoplysninger for investeringsforvaltnngsselskaber (store)</t>
  </si>
  <si>
    <t xml:space="preserve"> Tabel 3.2 Balanceoplysninger for investeringsforvaltnngsselskaber (store)</t>
  </si>
  <si>
    <t>Tabel 3.3 - Garantier mv. for investeringsforvaltnngsselskaber (store)</t>
  </si>
  <si>
    <t>Register over investeringsforvaltningsselskaber, der ikke har tilladelse til at udøve værdipapirhandelsvirksomhed (små)</t>
  </si>
  <si>
    <t>Reg.nr.</t>
  </si>
  <si>
    <t>D</t>
  </si>
  <si>
    <t>Danske Invest Management A/S</t>
  </si>
  <si>
    <t>F</t>
  </si>
  <si>
    <t>Formuepleje A/S</t>
  </si>
  <si>
    <t>Fundmarket A/S</t>
  </si>
  <si>
    <t>H</t>
  </si>
  <si>
    <t>Handelsinvest Investeringsforvaltning A/S</t>
  </si>
  <si>
    <t>I</t>
  </si>
  <si>
    <t>Invest Administration A/S</t>
  </si>
  <si>
    <t>Investeringsforvaltningsselskabet SEBinvest A/S</t>
  </si>
  <si>
    <t>J</t>
  </si>
  <si>
    <t>Jyske Invest Fund Management A/S</t>
  </si>
  <si>
    <t>P</t>
  </si>
  <si>
    <t>PFA Asset Management A/S</t>
  </si>
  <si>
    <t>S</t>
  </si>
  <si>
    <t>Syd Fund Management A/S</t>
  </si>
  <si>
    <t>Vælg Selskab</t>
  </si>
  <si>
    <t>Tabel 4.1 Resultatoplysninger for investeringsforvaltningsselskaber (små)</t>
  </si>
  <si>
    <t>Tabel 4.2 Balanceoplysninger for investeringsforvaltningsselskaber (små)</t>
  </si>
  <si>
    <t>Regnper</t>
  </si>
  <si>
    <t>Virksomhedstype</t>
  </si>
  <si>
    <t>NoRe_UPAl_nrk</t>
  </si>
  <si>
    <t>NoRe_UPATotD_nrk</t>
  </si>
  <si>
    <t>NoRe_UPATot_nrk</t>
  </si>
  <si>
    <t>NoRe_RIut_nrk</t>
  </si>
  <si>
    <t>NoRe_UPAsrl_nrk</t>
  </si>
  <si>
    <t>NoRe_KUxa_nrk</t>
  </si>
  <si>
    <t>NoRe_RIo_nrk</t>
  </si>
  <si>
    <t>NoRe_KTut_nrk</t>
  </si>
  <si>
    <t>NoRe_RUuo_nrk</t>
  </si>
  <si>
    <t>NoRe_GPl_nrk</t>
  </si>
  <si>
    <t>NoRe_RUek_nrk</t>
  </si>
  <si>
    <t>NoRe_UPATotpa_nrk</t>
  </si>
  <si>
    <t>NoRe_RUkc_nrk</t>
  </si>
  <si>
    <t>NoRe_UPAb_nrk</t>
  </si>
  <si>
    <t>NoRe_GPg_nrk</t>
  </si>
  <si>
    <t>NoRe_KUi_nrk</t>
  </si>
  <si>
    <t>NoRe_Hak_nrk</t>
  </si>
  <si>
    <t>NoRe_GPMfd_nrk</t>
  </si>
  <si>
    <t>NoRe_UPAp_nrk</t>
  </si>
  <si>
    <t>NoRe_RUx_nrk</t>
  </si>
  <si>
    <t>NoRe_KUuo_nrk</t>
  </si>
  <si>
    <t>NoRe_RUur_nrk</t>
  </si>
  <si>
    <t>NoRe_RUig_nrk</t>
  </si>
  <si>
    <t>NoRe_KUfi_nrk</t>
  </si>
  <si>
    <t>NoRe_RUTot_nrk</t>
  </si>
  <si>
    <t>NoRe_KUv_nrk</t>
  </si>
  <si>
    <t>NoRe_Hrek_nrk</t>
  </si>
  <si>
    <t>NoRe_KUxp_nrk</t>
  </si>
  <si>
    <t>NoRe_RIb_nrk</t>
  </si>
  <si>
    <t>NoRe_RITot_nrk</t>
  </si>
  <si>
    <t>NoRe_KUatp_nrk</t>
  </si>
  <si>
    <t>NoRe_RIkc_nrk</t>
  </si>
  <si>
    <t>NoRe_GPb_nrk</t>
  </si>
  <si>
    <t>NoRe_KUak_nrk</t>
  </si>
  <si>
    <t>NoRe_UPAuss_nrk</t>
  </si>
  <si>
    <t>NoRe_Hrk_nrk</t>
  </si>
  <si>
    <t>NoRe_UPAX_nrk</t>
  </si>
  <si>
    <t>NoRe_RKVa_nrk</t>
  </si>
  <si>
    <t>NoRe_KUo_nrk</t>
  </si>
  <si>
    <t>NoRe_Hank_nrk</t>
  </si>
  <si>
    <t>NoRe_KUut_nrk</t>
  </si>
  <si>
    <t>NoRe_HTot_nrk</t>
  </si>
  <si>
    <t>NoRe_GPx_nrk</t>
  </si>
  <si>
    <t>NoRe_RKVt_nrk</t>
  </si>
  <si>
    <t>NoRe_GPvd_nrk</t>
  </si>
  <si>
    <t>NoRe_KUip_nrk</t>
  </si>
  <si>
    <t>NoRe_RUg_nrk</t>
  </si>
  <si>
    <t>NoRe_STkc_nrk</t>
  </si>
  <si>
    <t>NoRe_Hxr_nrk</t>
  </si>
  <si>
    <t>NoRe_GPTot_nrk</t>
  </si>
  <si>
    <t>NoRe_KTkc_nrk</t>
  </si>
  <si>
    <t>NoRe_UPAd_nrk</t>
  </si>
  <si>
    <t>NoRe_STig_nrk</t>
  </si>
  <si>
    <t>NoRe_Hvk_nrk</t>
  </si>
  <si>
    <t>NoRe_RKVTot_nrk</t>
  </si>
  <si>
    <t>NoRe_KUr_nrk</t>
  </si>
  <si>
    <t>NoRe_KUTot_nrk</t>
  </si>
  <si>
    <t>Investeringsforvaltningsselskaber</t>
  </si>
  <si>
    <t>ReporterName</t>
  </si>
  <si>
    <t>Investeringsforvaltningsselskaber: Statistisk materiale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</si>
</sst>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color rgb="FF990000"/>
      <name val="Constantia"/>
      <family val="1"/>
    </font>
    <font>
      <b/>
      <sz val="16"/>
      <color rgb="FF990000"/>
      <name val="Constantia"/>
      <family val="1"/>
    </font>
    <font>
      <sz val="8"/>
      <color rgb="FF990000"/>
      <name val="Wingdings"/>
      <charset val="2"/>
    </font>
    <font>
      <u/>
      <sz val="11"/>
      <color theme="10"/>
      <name val="Calibri"/>
      <family val="2"/>
    </font>
    <font>
      <sz val="11"/>
      <color theme="4"/>
      <name val="Calibri"/>
      <family val="2"/>
      <scheme val="minor"/>
    </font>
    <font>
      <i/>
      <u/>
      <sz val="11"/>
      <color theme="10"/>
      <name val="Calibri"/>
      <family val="2"/>
    </font>
    <font>
      <b/>
      <sz val="18"/>
      <color theme="4"/>
      <name val="Constantia"/>
      <family val="1"/>
    </font>
    <font>
      <i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8"/>
      <color theme="4"/>
      <name val="Verdana"/>
      <family val="2"/>
    </font>
    <font>
      <sz val="10"/>
      <name val="Verdana"/>
      <family val="2"/>
    </font>
    <font>
      <b/>
      <sz val="11"/>
      <name val="Calibri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i/>
      <u/>
      <sz val="11"/>
      <color theme="1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6" fillId="4" borderId="14">
      <alignment horizontal="left" vertical="center" wrapText="1"/>
    </xf>
    <xf numFmtId="0" fontId="1" fillId="0" borderId="0"/>
  </cellStyleXfs>
  <cellXfs count="120">
    <xf numFmtId="0" fontId="0" fillId="0" borderId="0" xfId="0"/>
    <xf numFmtId="0" fontId="0" fillId="0" borderId="0" xfId="0" applyFill="1"/>
    <xf numFmtId="0" fontId="0" fillId="0" borderId="0" xfId="0" applyFill="1" applyAlignment="1"/>
    <xf numFmtId="0" fontId="0" fillId="2" borderId="0" xfId="0" applyFill="1"/>
    <xf numFmtId="0" fontId="6" fillId="2" borderId="0" xfId="2" applyFont="1" applyFill="1" applyAlignment="1">
      <alignment vertical="center"/>
    </xf>
    <xf numFmtId="0" fontId="7" fillId="2" borderId="0" xfId="3" applyFill="1" applyAlignment="1" applyProtection="1"/>
    <xf numFmtId="0" fontId="8" fillId="2" borderId="0" xfId="0" applyFont="1" applyFill="1"/>
    <xf numFmtId="0" fontId="0" fillId="2" borderId="0" xfId="0" applyFill="1" applyAlignment="1"/>
    <xf numFmtId="0" fontId="5" fillId="2" borderId="0" xfId="0" applyFont="1" applyFill="1" applyAlignment="1">
      <alignment wrapText="1"/>
    </xf>
    <xf numFmtId="1" fontId="0" fillId="0" borderId="0" xfId="0" applyNumberFormat="1"/>
    <xf numFmtId="49" fontId="0" fillId="0" borderId="0" xfId="0" applyNumberFormat="1"/>
    <xf numFmtId="0" fontId="0" fillId="0" borderId="0" xfId="0" applyNumberFormat="1"/>
    <xf numFmtId="2" fontId="0" fillId="0" borderId="0" xfId="0" applyNumberFormat="1"/>
    <xf numFmtId="164" fontId="0" fillId="0" borderId="0" xfId="0" applyNumberFormat="1"/>
    <xf numFmtId="0" fontId="0" fillId="0" borderId="0" xfId="0" applyProtection="1"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0" fillId="2" borderId="3" xfId="0" applyFill="1" applyBorder="1" applyProtection="1">
      <protection hidden="1"/>
    </xf>
    <xf numFmtId="0" fontId="12" fillId="2" borderId="3" xfId="0" applyFont="1" applyFill="1" applyBorder="1" applyProtection="1">
      <protection hidden="1"/>
    </xf>
    <xf numFmtId="0" fontId="12" fillId="2" borderId="3" xfId="0" applyFont="1" applyFill="1" applyBorder="1" applyAlignment="1" applyProtection="1">
      <alignment horizontal="center" vertical="center" wrapText="1"/>
      <protection hidden="1"/>
    </xf>
    <xf numFmtId="0" fontId="12" fillId="2" borderId="3" xfId="0" applyFont="1" applyFill="1" applyBorder="1" applyAlignment="1" applyProtection="1">
      <alignment horizontal="left" vertical="center"/>
      <protection hidden="1"/>
    </xf>
    <xf numFmtId="3" fontId="12" fillId="0" borderId="3" xfId="0" applyNumberFormat="1" applyFont="1" applyBorder="1" applyAlignment="1" applyProtection="1">
      <alignment horizontal="right" vertical="center"/>
      <protection hidden="1"/>
    </xf>
    <xf numFmtId="0" fontId="13" fillId="2" borderId="3" xfId="0" applyFont="1" applyFill="1" applyBorder="1" applyAlignment="1" applyProtection="1">
      <alignment horizontal="left" vertical="center"/>
      <protection hidden="1"/>
    </xf>
    <xf numFmtId="0" fontId="9" fillId="0" borderId="0" xfId="3" applyFont="1" applyAlignment="1" applyProtection="1">
      <protection hidden="1"/>
    </xf>
    <xf numFmtId="0" fontId="2" fillId="0" borderId="0" xfId="0" applyFont="1" applyProtection="1">
      <protection hidden="1"/>
    </xf>
    <xf numFmtId="0" fontId="10" fillId="3" borderId="3" xfId="0" applyFont="1" applyFill="1" applyBorder="1" applyAlignment="1" applyProtection="1">
      <alignment vertical="center" wrapText="1"/>
      <protection hidden="1"/>
    </xf>
    <xf numFmtId="0" fontId="0" fillId="0" borderId="0" xfId="0" applyFont="1" applyProtection="1">
      <protection hidden="1"/>
    </xf>
    <xf numFmtId="0" fontId="12" fillId="2" borderId="3" xfId="0" applyFont="1" applyFill="1" applyBorder="1" applyAlignment="1" applyProtection="1">
      <alignment horizontal="center" vertical="center"/>
      <protection hidden="1"/>
    </xf>
    <xf numFmtId="0" fontId="10" fillId="3" borderId="3" xfId="0" applyFont="1" applyFill="1" applyBorder="1" applyAlignment="1" applyProtection="1">
      <alignment vertical="center"/>
      <protection hidden="1"/>
    </xf>
    <xf numFmtId="0" fontId="12" fillId="2" borderId="3" xfId="0" applyFont="1" applyFill="1" applyBorder="1" applyAlignment="1" applyProtection="1">
      <alignment horizontal="left" vertical="center" wrapText="1"/>
      <protection hidden="1"/>
    </xf>
    <xf numFmtId="0" fontId="13" fillId="2" borderId="3" xfId="0" applyFont="1" applyFill="1" applyBorder="1" applyAlignment="1" applyProtection="1">
      <alignment horizontal="left" vertical="center" wrapText="1"/>
      <protection hidden="1"/>
    </xf>
    <xf numFmtId="0" fontId="14" fillId="3" borderId="7" xfId="0" applyFont="1" applyFill="1" applyBorder="1" applyAlignment="1" applyProtection="1">
      <alignment horizontal="left" vertical="center"/>
      <protection hidden="1"/>
    </xf>
    <xf numFmtId="0" fontId="12" fillId="2" borderId="3" xfId="0" quotePrefix="1" applyFont="1" applyFill="1" applyBorder="1" applyAlignment="1" applyProtection="1">
      <alignment horizontal="left" vertical="center"/>
      <protection hidden="1"/>
    </xf>
    <xf numFmtId="3" fontId="0" fillId="0" borderId="0" xfId="0" applyNumberFormat="1"/>
    <xf numFmtId="0" fontId="12" fillId="2" borderId="3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 wrapText="1"/>
    </xf>
    <xf numFmtId="3" fontId="12" fillId="0" borderId="3" xfId="0" applyNumberFormat="1" applyFont="1" applyFill="1" applyBorder="1" applyAlignment="1" applyProtection="1">
      <alignment horizontal="right" vertical="center"/>
      <protection hidden="1"/>
    </xf>
    <xf numFmtId="0" fontId="10" fillId="3" borderId="3" xfId="0" applyFont="1" applyFill="1" applyBorder="1" applyAlignment="1">
      <alignment vertical="center"/>
    </xf>
    <xf numFmtId="0" fontId="16" fillId="4" borderId="3" xfId="4" applyBorder="1" applyAlignment="1">
      <alignment horizontal="left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9" fillId="0" borderId="0" xfId="3" applyFont="1" applyAlignment="1" applyProtection="1">
      <alignment horizontal="left"/>
    </xf>
    <xf numFmtId="0" fontId="17" fillId="2" borderId="15" xfId="5" applyFont="1" applyFill="1" applyBorder="1" applyAlignment="1">
      <alignment horizontal="left"/>
    </xf>
    <xf numFmtId="0" fontId="18" fillId="2" borderId="15" xfId="5" applyFont="1" applyFill="1" applyBorder="1" applyAlignment="1">
      <alignment horizontal="left"/>
    </xf>
    <xf numFmtId="0" fontId="19" fillId="0" borderId="0" xfId="3" applyFont="1" applyAlignment="1" applyProtection="1">
      <protection hidden="1"/>
    </xf>
    <xf numFmtId="0" fontId="20" fillId="0" borderId="19" xfId="3" applyFont="1" applyBorder="1" applyAlignment="1" applyProtection="1">
      <alignment vertical="center"/>
      <protection hidden="1"/>
    </xf>
    <xf numFmtId="0" fontId="0" fillId="0" borderId="19" xfId="0" applyBorder="1" applyAlignment="1" applyProtection="1">
      <alignment horizontal="center" vertical="center"/>
      <protection locked="0" hidden="1"/>
    </xf>
    <xf numFmtId="0" fontId="2" fillId="0" borderId="19" xfId="0" applyFont="1" applyBorder="1" applyProtection="1">
      <protection hidden="1"/>
    </xf>
    <xf numFmtId="0" fontId="0" fillId="0" borderId="19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/>
      <protection hidden="1"/>
    </xf>
    <xf numFmtId="0" fontId="20" fillId="0" borderId="0" xfId="3" applyFont="1" applyAlignment="1" applyProtection="1">
      <alignment vertical="center"/>
      <protection hidden="1"/>
    </xf>
    <xf numFmtId="0" fontId="14" fillId="3" borderId="3" xfId="0" applyFont="1" applyFill="1" applyBorder="1" applyAlignment="1" applyProtection="1">
      <alignment vertical="center"/>
      <protection hidden="1"/>
    </xf>
    <xf numFmtId="0" fontId="0" fillId="0" borderId="19" xfId="0" applyBorder="1" applyAlignment="1" applyProtection="1">
      <alignment horizontal="center"/>
      <protection hidden="1"/>
    </xf>
    <xf numFmtId="0" fontId="16" fillId="4" borderId="3" xfId="4" applyBorder="1" applyAlignment="1" applyProtection="1">
      <alignment horizontal="left" vertical="center"/>
      <protection hidden="1"/>
    </xf>
    <xf numFmtId="3" fontId="0" fillId="0" borderId="3" xfId="0" applyNumberFormat="1" applyBorder="1" applyProtection="1">
      <protection hidden="1"/>
    </xf>
    <xf numFmtId="0" fontId="9" fillId="0" borderId="0" xfId="3" applyFont="1" applyAlignment="1" applyProtection="1">
      <alignment horizontal="left"/>
      <protection hidden="1"/>
    </xf>
    <xf numFmtId="3" fontId="12" fillId="2" borderId="3" xfId="0" applyNumberFormat="1" applyFont="1" applyFill="1" applyBorder="1" applyAlignment="1" applyProtection="1">
      <alignment horizontal="center" vertical="center" wrapText="1"/>
      <protection hidden="1"/>
    </xf>
    <xf numFmtId="3" fontId="12" fillId="2" borderId="3" xfId="0" applyNumberFormat="1" applyFont="1" applyFill="1" applyBorder="1" applyAlignment="1" applyProtection="1">
      <alignment horizontal="left" vertical="center"/>
      <protection hidden="1"/>
    </xf>
    <xf numFmtId="0" fontId="8" fillId="2" borderId="0" xfId="0" applyFont="1" applyFill="1" applyAlignment="1">
      <alignment horizontal="left"/>
    </xf>
    <xf numFmtId="0" fontId="4" fillId="0" borderId="1" xfId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9" fillId="0" borderId="0" xfId="3" applyFont="1" applyAlignment="1" applyProtection="1"/>
    <xf numFmtId="0" fontId="10" fillId="3" borderId="4" xfId="0" applyFont="1" applyFill="1" applyBorder="1" applyAlignment="1" applyProtection="1">
      <alignment horizontal="left" vertical="center" wrapText="1"/>
      <protection hidden="1"/>
    </xf>
    <xf numFmtId="0" fontId="10" fillId="3" borderId="5" xfId="0" applyFont="1" applyFill="1" applyBorder="1" applyAlignment="1" applyProtection="1">
      <alignment horizontal="left" vertical="center" wrapText="1"/>
      <protection hidden="1"/>
    </xf>
    <xf numFmtId="0" fontId="10" fillId="3" borderId="6" xfId="0" applyFont="1" applyFill="1" applyBorder="1" applyAlignment="1" applyProtection="1">
      <alignment horizontal="left" vertical="center" wrapText="1"/>
      <protection hidden="1"/>
    </xf>
    <xf numFmtId="0" fontId="10" fillId="3" borderId="11" xfId="0" applyFont="1" applyFill="1" applyBorder="1" applyAlignment="1" applyProtection="1">
      <alignment horizontal="left" vertical="center" wrapText="1"/>
      <protection hidden="1"/>
    </xf>
    <xf numFmtId="0" fontId="10" fillId="3" borderId="13" xfId="0" applyFont="1" applyFill="1" applyBorder="1" applyAlignment="1" applyProtection="1">
      <alignment horizontal="left" vertical="center" wrapText="1"/>
      <protection hidden="1"/>
    </xf>
    <xf numFmtId="0" fontId="13" fillId="2" borderId="4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9" fillId="0" borderId="0" xfId="3" applyFont="1" applyAlignment="1" applyProtection="1">
      <alignment horizontal="left"/>
    </xf>
    <xf numFmtId="0" fontId="10" fillId="3" borderId="4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left" vertical="center" wrapText="1"/>
    </xf>
    <xf numFmtId="0" fontId="18" fillId="2" borderId="16" xfId="5" applyFont="1" applyFill="1" applyBorder="1" applyAlignment="1">
      <alignment horizontal="left"/>
    </xf>
    <xf numFmtId="0" fontId="18" fillId="2" borderId="17" xfId="5" applyFont="1" applyFill="1" applyBorder="1" applyAlignment="1">
      <alignment horizontal="left"/>
    </xf>
    <xf numFmtId="0" fontId="18" fillId="2" borderId="18" xfId="5" applyFont="1" applyFill="1" applyBorder="1" applyAlignment="1">
      <alignment horizontal="left"/>
    </xf>
    <xf numFmtId="0" fontId="17" fillId="2" borderId="16" xfId="5" applyFont="1" applyFill="1" applyBorder="1" applyAlignment="1">
      <alignment horizontal="left"/>
    </xf>
    <xf numFmtId="0" fontId="17" fillId="2" borderId="17" xfId="5" applyFont="1" applyFill="1" applyBorder="1" applyAlignment="1">
      <alignment horizontal="left"/>
    </xf>
    <xf numFmtId="0" fontId="17" fillId="2" borderId="18" xfId="5" applyFont="1" applyFill="1" applyBorder="1" applyAlignment="1">
      <alignment horizontal="left"/>
    </xf>
    <xf numFmtId="0" fontId="5" fillId="3" borderId="0" xfId="0" applyFont="1" applyFill="1" applyAlignment="1">
      <alignment horizontal="left" wrapText="1"/>
    </xf>
    <xf numFmtId="0" fontId="18" fillId="2" borderId="16" xfId="5" applyFont="1" applyFill="1" applyBorder="1" applyAlignment="1">
      <alignment horizontal="center"/>
    </xf>
    <xf numFmtId="0" fontId="18" fillId="2" borderId="17" xfId="5" applyFont="1" applyFill="1" applyBorder="1" applyAlignment="1">
      <alignment horizontal="center"/>
    </xf>
    <xf numFmtId="0" fontId="18" fillId="2" borderId="18" xfId="5" applyFont="1" applyFill="1" applyBorder="1" applyAlignment="1">
      <alignment horizontal="center"/>
    </xf>
    <xf numFmtId="0" fontId="12" fillId="2" borderId="4" xfId="0" applyFont="1" applyFill="1" applyBorder="1" applyAlignment="1" applyProtection="1">
      <alignment horizontal="left" vertical="center"/>
      <protection hidden="1"/>
    </xf>
    <xf numFmtId="0" fontId="12" fillId="2" borderId="6" xfId="0" applyFont="1" applyFill="1" applyBorder="1" applyAlignment="1" applyProtection="1">
      <alignment horizontal="left" vertical="center"/>
      <protection hidden="1"/>
    </xf>
    <xf numFmtId="0" fontId="13" fillId="2" borderId="4" xfId="0" applyFont="1" applyFill="1" applyBorder="1" applyAlignment="1" applyProtection="1">
      <alignment horizontal="left" vertical="center"/>
      <protection hidden="1"/>
    </xf>
    <xf numFmtId="0" fontId="13" fillId="2" borderId="6" xfId="0" applyFont="1" applyFill="1" applyBorder="1" applyAlignment="1" applyProtection="1">
      <alignment horizontal="left" vertical="center"/>
      <protection hidden="1"/>
    </xf>
    <xf numFmtId="0" fontId="10" fillId="3" borderId="12" xfId="0" applyFont="1" applyFill="1" applyBorder="1" applyAlignment="1" applyProtection="1">
      <alignment horizontal="left" vertical="center" wrapText="1"/>
      <protection hidden="1"/>
    </xf>
    <xf numFmtId="0" fontId="12" fillId="2" borderId="4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8" xfId="0" applyFont="1" applyFill="1" applyBorder="1" applyAlignment="1" applyProtection="1">
      <alignment horizontal="left" vertical="center"/>
      <protection hidden="1"/>
    </xf>
    <xf numFmtId="0" fontId="12" fillId="2" borderId="10" xfId="0" applyFont="1" applyFill="1" applyBorder="1" applyAlignment="1" applyProtection="1">
      <alignment horizontal="left" vertical="center"/>
      <protection hidden="1"/>
    </xf>
    <xf numFmtId="0" fontId="12" fillId="2" borderId="11" xfId="0" applyFont="1" applyFill="1" applyBorder="1" applyAlignment="1" applyProtection="1">
      <alignment horizontal="left" vertical="center"/>
      <protection hidden="1"/>
    </xf>
    <xf numFmtId="0" fontId="12" fillId="2" borderId="13" xfId="0" applyFont="1" applyFill="1" applyBorder="1" applyAlignment="1" applyProtection="1">
      <alignment horizontal="left" vertical="center"/>
      <protection hidden="1"/>
    </xf>
    <xf numFmtId="0" fontId="13" fillId="2" borderId="4" xfId="0" applyFont="1" applyFill="1" applyBorder="1" applyAlignment="1" applyProtection="1">
      <alignment horizontal="left" vertical="center" wrapText="1"/>
      <protection hidden="1"/>
    </xf>
    <xf numFmtId="0" fontId="13" fillId="2" borderId="6" xfId="0" applyFont="1" applyFill="1" applyBorder="1" applyAlignment="1" applyProtection="1">
      <alignment horizontal="left" vertical="center" wrapText="1"/>
      <protection hidden="1"/>
    </xf>
    <xf numFmtId="0" fontId="12" fillId="2" borderId="4" xfId="0" applyFont="1" applyFill="1" applyBorder="1" applyAlignment="1" applyProtection="1">
      <alignment horizontal="center" vertical="center" wrapText="1"/>
      <protection hidden="1"/>
    </xf>
    <xf numFmtId="0" fontId="12" fillId="2" borderId="6" xfId="0" applyFont="1" applyFill="1" applyBorder="1" applyAlignment="1" applyProtection="1">
      <alignment horizontal="center" vertical="center" wrapText="1"/>
      <protection hidden="1"/>
    </xf>
    <xf numFmtId="0" fontId="12" fillId="2" borderId="4" xfId="0" applyFont="1" applyFill="1" applyBorder="1" applyAlignment="1" applyProtection="1">
      <alignment horizontal="left" vertical="center" wrapText="1"/>
      <protection hidden="1"/>
    </xf>
    <xf numFmtId="0" fontId="12" fillId="2" borderId="6" xfId="0" applyFont="1" applyFill="1" applyBorder="1" applyAlignment="1" applyProtection="1">
      <alignment horizontal="left" vertical="center" wrapText="1"/>
      <protection hidden="1"/>
    </xf>
    <xf numFmtId="0" fontId="21" fillId="0" borderId="19" xfId="0" applyFont="1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/>
      <protection hidden="1"/>
    </xf>
    <xf numFmtId="0" fontId="10" fillId="3" borderId="9" xfId="0" applyFont="1" applyFill="1" applyBorder="1" applyAlignment="1" applyProtection="1">
      <alignment horizontal="left" vertical="center" wrapText="1"/>
      <protection hidden="1"/>
    </xf>
    <xf numFmtId="0" fontId="10" fillId="3" borderId="10" xfId="0" applyFont="1" applyFill="1" applyBorder="1" applyAlignment="1" applyProtection="1">
      <alignment horizontal="left" vertical="center" wrapText="1"/>
      <protection hidden="1"/>
    </xf>
    <xf numFmtId="0" fontId="12" fillId="2" borderId="4" xfId="0" applyFont="1" applyFill="1" applyBorder="1" applyAlignment="1" applyProtection="1">
      <alignment vertical="center"/>
      <protection hidden="1"/>
    </xf>
    <xf numFmtId="0" fontId="12" fillId="2" borderId="6" xfId="0" applyFont="1" applyFill="1" applyBorder="1" applyAlignment="1" applyProtection="1">
      <alignment vertical="center"/>
      <protection hidden="1"/>
    </xf>
    <xf numFmtId="0" fontId="13" fillId="2" borderId="4" xfId="0" applyFont="1" applyFill="1" applyBorder="1" applyAlignment="1" applyProtection="1">
      <alignment vertical="center"/>
      <protection hidden="1"/>
    </xf>
    <xf numFmtId="0" fontId="13" fillId="2" borderId="6" xfId="0" applyFont="1" applyFill="1" applyBorder="1" applyAlignment="1" applyProtection="1">
      <alignment vertical="center"/>
      <protection hidden="1"/>
    </xf>
    <xf numFmtId="0" fontId="10" fillId="3" borderId="8" xfId="0" applyFont="1" applyFill="1" applyBorder="1" applyAlignment="1" applyProtection="1">
      <alignment horizontal="left" vertical="center" wrapText="1"/>
      <protection hidden="1"/>
    </xf>
  </cellXfs>
  <cellStyles count="6">
    <cellStyle name="F-Title" xfId="4"/>
    <cellStyle name="Link" xfId="3" builtinId="8"/>
    <cellStyle name="Normal" xfId="0" builtinId="0"/>
    <cellStyle name="Normal 2" xfId="2"/>
    <cellStyle name="Normal 2 2" xfId="5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2203805</xdr:colOff>
      <xdr:row>0</xdr:row>
      <xdr:rowOff>47625</xdr:rowOff>
    </xdr:from>
    <xdr:to>
      <xdr:col>4</xdr:col>
      <xdr:colOff>4584701</xdr:colOff>
      <xdr:row>4</xdr:row>
      <xdr:rowOff>103188</xdr:rowOff>
    </xdr:to>
    <xdr:pic>
      <xdr:nvPicPr>
        <xdr:cNvPr id="2" name="Billede 1" descr="FT-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430" y="47625"/>
          <a:ext cx="2380896" cy="785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FT farver">
      <a:dk1>
        <a:sysClr val="windowText" lastClr="000000"/>
      </a:dk1>
      <a:lt1>
        <a:sysClr val="window" lastClr="FFFFFF"/>
      </a:lt1>
      <a:dk2>
        <a:srgbClr val="5F1A15"/>
      </a:dk2>
      <a:lt2>
        <a:srgbClr val="F0E1CD"/>
      </a:lt2>
      <a:accent1>
        <a:srgbClr val="990000"/>
      </a:accent1>
      <a:accent2>
        <a:srgbClr val="FF9933"/>
      </a:accent2>
      <a:accent3>
        <a:srgbClr val="00505F"/>
      </a:accent3>
      <a:accent4>
        <a:srgbClr val="82A0AA"/>
      </a:accent4>
      <a:accent5>
        <a:srgbClr val="1E5F32"/>
      </a:accent5>
      <a:accent6>
        <a:srgbClr val="9BD2AA"/>
      </a:accent6>
      <a:hlink>
        <a:srgbClr val="990000"/>
      </a:hlink>
      <a:folHlink>
        <a:srgbClr val="FF9933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29"/>
  <sheetViews>
    <sheetView showGridLines="0" tabSelected="1" zoomScale="80" zoomScaleNormal="80" workbookViewId="0"/>
  </sheetViews>
  <sheetFormatPr defaultColWidth="0" defaultRowHeight="15" customHeight="1" zeroHeight="1" x14ac:dyDescent="0.25"/>
  <cols>
    <col min="1" max="1" width="5.140625" style="1" customWidth="1"/>
    <col min="2" max="2" width="3.7109375" style="1" customWidth="1"/>
    <col min="3" max="3" width="3.42578125" style="1" customWidth="1"/>
    <col min="4" max="4" width="9.7109375" style="1" customWidth="1"/>
    <col min="5" max="5" width="97" style="1" customWidth="1"/>
    <col min="6" max="8" width="9.140625" style="1" customWidth="1"/>
    <col min="9" max="10" width="0" style="1" hidden="1" customWidth="1"/>
    <col min="11" max="16384" width="9.140625" style="1" hidden="1"/>
  </cols>
  <sheetData>
    <row r="1" spans="2:7" x14ac:dyDescent="0.25">
      <c r="E1" s="2"/>
    </row>
    <row r="2" spans="2:7" x14ac:dyDescent="0.25">
      <c r="E2" s="2"/>
    </row>
    <row r="3" spans="2:7" x14ac:dyDescent="0.25">
      <c r="E3" s="2"/>
    </row>
    <row r="4" spans="2:7" x14ac:dyDescent="0.25">
      <c r="E4" s="2"/>
    </row>
    <row r="5" spans="2:7" x14ac:dyDescent="0.25">
      <c r="E5" s="2"/>
    </row>
    <row r="6" spans="2:7" ht="31.5" customHeight="1" x14ac:dyDescent="0.5">
      <c r="B6" s="61" t="s">
        <v>807</v>
      </c>
      <c r="C6" s="61"/>
      <c r="D6" s="61"/>
      <c r="E6" s="61"/>
      <c r="F6" s="61"/>
      <c r="G6" s="61"/>
    </row>
    <row r="7" spans="2:7" ht="48" customHeight="1" x14ac:dyDescent="0.35">
      <c r="B7" s="62" t="s">
        <v>0</v>
      </c>
      <c r="C7" s="62"/>
      <c r="D7" s="62"/>
      <c r="E7" s="62"/>
      <c r="F7" s="3"/>
      <c r="G7" s="3"/>
    </row>
    <row r="8" spans="2:7" x14ac:dyDescent="0.25">
      <c r="B8" s="3"/>
      <c r="C8" s="4" t="s">
        <v>1</v>
      </c>
      <c r="D8" s="5" t="s">
        <v>2</v>
      </c>
      <c r="E8" s="6" t="s">
        <v>3</v>
      </c>
      <c r="F8" s="3"/>
      <c r="G8" s="3"/>
    </row>
    <row r="9" spans="2:7" x14ac:dyDescent="0.25">
      <c r="B9" s="3"/>
      <c r="C9" s="4" t="s">
        <v>1</v>
      </c>
      <c r="D9" s="5" t="s">
        <v>4</v>
      </c>
      <c r="E9" s="6" t="s">
        <v>5</v>
      </c>
      <c r="F9" s="3"/>
      <c r="G9" s="3"/>
    </row>
    <row r="10" spans="2:7" x14ac:dyDescent="0.25">
      <c r="B10" s="3"/>
      <c r="C10" s="4" t="s">
        <v>1</v>
      </c>
      <c r="D10" s="5" t="s">
        <v>6</v>
      </c>
      <c r="E10" s="6" t="s">
        <v>7</v>
      </c>
      <c r="F10" s="3"/>
      <c r="G10" s="3"/>
    </row>
    <row r="11" spans="2:7" x14ac:dyDescent="0.25">
      <c r="B11" s="3"/>
      <c r="C11" s="4" t="s">
        <v>1</v>
      </c>
      <c r="D11" s="5" t="s">
        <v>8</v>
      </c>
      <c r="E11" s="6" t="s">
        <v>9</v>
      </c>
      <c r="F11" s="3"/>
      <c r="G11" s="3"/>
    </row>
    <row r="12" spans="2:7" x14ac:dyDescent="0.25">
      <c r="B12" s="3"/>
      <c r="C12" s="4" t="s">
        <v>1</v>
      </c>
      <c r="D12" s="5" t="s">
        <v>10</v>
      </c>
      <c r="E12" s="6" t="s">
        <v>3</v>
      </c>
      <c r="F12" s="3"/>
      <c r="G12" s="3"/>
    </row>
    <row r="13" spans="2:7" x14ac:dyDescent="0.25">
      <c r="B13" s="3"/>
      <c r="C13" s="4" t="s">
        <v>1</v>
      </c>
      <c r="D13" s="5" t="s">
        <v>11</v>
      </c>
      <c r="E13" s="6" t="s">
        <v>12</v>
      </c>
      <c r="F13" s="3"/>
      <c r="G13" s="3"/>
    </row>
    <row r="14" spans="2:7" x14ac:dyDescent="0.25">
      <c r="B14" s="3"/>
      <c r="C14" s="3"/>
      <c r="D14" s="3"/>
      <c r="E14" s="7"/>
      <c r="F14" s="3"/>
      <c r="G14" s="3"/>
    </row>
    <row r="15" spans="2:7" ht="44.25" customHeight="1" x14ac:dyDescent="0.35">
      <c r="B15" s="63" t="s">
        <v>13</v>
      </c>
      <c r="C15" s="63"/>
      <c r="D15" s="63"/>
      <c r="E15" s="63"/>
      <c r="F15" s="8"/>
      <c r="G15" s="3"/>
    </row>
    <row r="16" spans="2:7" x14ac:dyDescent="0.25">
      <c r="B16" s="3"/>
      <c r="C16" s="4" t="s">
        <v>1</v>
      </c>
      <c r="D16" s="5" t="s">
        <v>14</v>
      </c>
      <c r="E16" s="6" t="s">
        <v>3</v>
      </c>
      <c r="F16" s="3"/>
      <c r="G16" s="3"/>
    </row>
    <row r="17" spans="2:7" x14ac:dyDescent="0.25">
      <c r="B17" s="3"/>
      <c r="C17" s="4" t="s">
        <v>1</v>
      </c>
      <c r="D17" s="5" t="s">
        <v>15</v>
      </c>
      <c r="E17" s="6" t="s">
        <v>5</v>
      </c>
      <c r="F17" s="3"/>
      <c r="G17" s="3"/>
    </row>
    <row r="18" spans="2:7" x14ac:dyDescent="0.25">
      <c r="B18" s="3"/>
      <c r="C18" s="3"/>
      <c r="D18" s="3"/>
      <c r="E18" s="7"/>
      <c r="F18" s="3"/>
      <c r="G18" s="3"/>
    </row>
    <row r="19" spans="2:7" ht="47.25" customHeight="1" x14ac:dyDescent="0.35">
      <c r="B19" s="63" t="s">
        <v>16</v>
      </c>
      <c r="C19" s="63"/>
      <c r="D19" s="63"/>
      <c r="E19" s="63"/>
      <c r="F19" s="8"/>
      <c r="G19" s="3"/>
    </row>
    <row r="20" spans="2:7" x14ac:dyDescent="0.25">
      <c r="B20" s="3"/>
      <c r="C20" s="4" t="s">
        <v>1</v>
      </c>
      <c r="D20" s="60" t="s">
        <v>17</v>
      </c>
      <c r="E20" s="60"/>
      <c r="F20" s="3"/>
      <c r="G20" s="3"/>
    </row>
    <row r="21" spans="2:7" x14ac:dyDescent="0.25">
      <c r="B21" s="3"/>
      <c r="C21" s="4" t="s">
        <v>1</v>
      </c>
      <c r="D21" s="5" t="s">
        <v>18</v>
      </c>
      <c r="E21" s="6" t="s">
        <v>3</v>
      </c>
      <c r="F21" s="3"/>
      <c r="G21" s="3"/>
    </row>
    <row r="22" spans="2:7" x14ac:dyDescent="0.25">
      <c r="B22" s="3"/>
      <c r="C22" s="4" t="s">
        <v>1</v>
      </c>
      <c r="D22" s="5" t="s">
        <v>19</v>
      </c>
      <c r="E22" s="6" t="s">
        <v>5</v>
      </c>
      <c r="F22" s="3"/>
      <c r="G22" s="3"/>
    </row>
    <row r="23" spans="2:7" x14ac:dyDescent="0.25">
      <c r="B23" s="3"/>
      <c r="C23" s="4" t="s">
        <v>1</v>
      </c>
      <c r="D23" s="5" t="s">
        <v>20</v>
      </c>
      <c r="E23" s="6" t="s">
        <v>21</v>
      </c>
      <c r="F23" s="3"/>
      <c r="G23" s="3"/>
    </row>
    <row r="24" spans="2:7" x14ac:dyDescent="0.25">
      <c r="B24" s="3"/>
      <c r="C24" s="3"/>
      <c r="D24" s="3"/>
      <c r="E24" s="7"/>
      <c r="F24" s="3"/>
      <c r="G24" s="3"/>
    </row>
    <row r="25" spans="2:7" ht="39.75" customHeight="1" x14ac:dyDescent="0.35">
      <c r="B25" s="63" t="s">
        <v>22</v>
      </c>
      <c r="C25" s="63"/>
      <c r="D25" s="63"/>
      <c r="E25" s="63"/>
      <c r="F25" s="63"/>
      <c r="G25" s="3"/>
    </row>
    <row r="26" spans="2:7" x14ac:dyDescent="0.25">
      <c r="B26" s="3"/>
      <c r="C26" s="4" t="s">
        <v>1</v>
      </c>
      <c r="D26" s="60" t="s">
        <v>23</v>
      </c>
      <c r="E26" s="60"/>
      <c r="F26" s="3"/>
      <c r="G26" s="3"/>
    </row>
    <row r="27" spans="2:7" x14ac:dyDescent="0.25">
      <c r="B27" s="3"/>
      <c r="C27" s="4" t="s">
        <v>1</v>
      </c>
      <c r="D27" s="5" t="s">
        <v>24</v>
      </c>
      <c r="E27" s="6" t="s">
        <v>3</v>
      </c>
      <c r="F27" s="3"/>
      <c r="G27" s="3"/>
    </row>
    <row r="28" spans="2:7" x14ac:dyDescent="0.25">
      <c r="B28" s="3"/>
      <c r="C28" s="4" t="s">
        <v>1</v>
      </c>
      <c r="D28" s="5" t="s">
        <v>25</v>
      </c>
      <c r="E28" s="6" t="s">
        <v>5</v>
      </c>
      <c r="F28" s="3"/>
      <c r="G28" s="3"/>
    </row>
    <row r="29" spans="2:7" x14ac:dyDescent="0.25">
      <c r="E29" s="2"/>
    </row>
  </sheetData>
  <mergeCells count="7">
    <mergeCell ref="D26:E26"/>
    <mergeCell ref="B6:G6"/>
    <mergeCell ref="B7:E7"/>
    <mergeCell ref="B15:E15"/>
    <mergeCell ref="B19:E19"/>
    <mergeCell ref="D20:E20"/>
    <mergeCell ref="B25:F25"/>
  </mergeCells>
  <hyperlinks>
    <hyperlink ref="E9" location="'Tabel 1.2'!A1" display="Tabel 1.2 Balanceoplysninger"/>
    <hyperlink ref="E10" location="'Tabel 1.3'!A1" display="Tabel 1.3 Kapitalbevægelser"/>
    <hyperlink ref="E11" location="'Tabel 1.4'!A1" display="Tabel 1.4 Garantier mv. "/>
    <hyperlink ref="E12" location="'Tabel 1.5'!A1" display="Tabel 1.5 Resultatoplysninger"/>
    <hyperlink ref="E13" location="'Tabel 1.6 '!A1" display="Tabel 1.6 Modtagne kurtager, gebyrer og provisionsindtægter samt afgivne kurtager, gebyrer og provisionsudgifter"/>
    <hyperlink ref="E16" location="'Tabel 2.1'!A1" display="Tabel 2.1 Resultatoplysninger"/>
    <hyperlink ref="E17" location="'Tabel 2.2'!A1" display="Tabel 2.2 Balanceoplysninger"/>
    <hyperlink ref="D20" location="'Register med tilladelse'!A1" display="Register over investeringsforvaltningsselskaber, der har tilladelse til at udøve værdipapirhandelsvirksomhed"/>
    <hyperlink ref="E21" location="'Tabel 3.1'!B7" display="Tabel 3.1 Resultatoplysninger"/>
    <hyperlink ref="E22" location="'Tabel 3.2'!B6" display="Tabel 3.2 Balanceoplysninger"/>
    <hyperlink ref="E23" location="'Tabel 3.3'!B7" display="Tabel 3.3 Garantier mv. og andre eventualforpligtelser"/>
    <hyperlink ref="D26" location="'Register uden tilladelse'!A1" display="Register over investeringsforvaltningsselskaber, der ikke har tilladelse til at udøve værdipapirhandelsvirksomhed"/>
    <hyperlink ref="E27" location="'Tabel 4.1'!B6" display="Tabel 4.1 Resultatoplysninger"/>
    <hyperlink ref="E28" location="'Tabel 4.2'!B6" display="Tabel 4.2 Balanceoplysninger"/>
    <hyperlink ref="E8" location="'Tabel 1.1'!A1" display="Tabel 1.1 Resultatoplysninger"/>
    <hyperlink ref="D9" location="'Tabel 1.2'!A1" display="Tabel 1.2 Balanceoplysninger"/>
    <hyperlink ref="D10" location="'Tabel 1.3'!A1" display="Tabel 1.3 Kapitalbevægelser"/>
    <hyperlink ref="D11" location="'Tabel 1.4'!A1" display="Tabel 1.4 Garantier mv. "/>
    <hyperlink ref="D12" location="'Tabel 1.5'!A1" display="Tabel 1.5 Resultatoplysninger"/>
    <hyperlink ref="D13" location="'Tabel 1.6 '!A1" display="Tabel 1.6 Modtagne kurtager, gebyrer og provisionsindtægter samt afgivne kurtager, gebyrer og provisionsudgifter"/>
    <hyperlink ref="D8" location="'Tabel 1.1'!A1" display="Tabel 1.1 Resultatoplysninger"/>
    <hyperlink ref="D16" location="'Tabel 2.1'!A1" display="Tabel 2.1 Resultatoplysninger"/>
    <hyperlink ref="D17" location="'Tabel 2.2'!A1" display="Tabel 2.2 Balanceoplysninger"/>
    <hyperlink ref="D21" location="'Tabel 3.1'!B7" display="Tabel 3.1 Resultatoplysninger"/>
    <hyperlink ref="D22" location="'Tabel 3.2'!B6" display="Tabel 3.2 Balanceoplysninger"/>
    <hyperlink ref="D23" location="'Tabel 3.3'!B7" display="Tabel 3.3 Garantier mv. og andre eventualforpligtelser"/>
    <hyperlink ref="D27" location="'Tabel 4.1'!B6" display="Tabel 4.1 Resultatoplysninger"/>
    <hyperlink ref="D28" location="'Tabel 4.2'!B6" display="Tabel 4.2 Balanceoplysninger"/>
  </hyperlinks>
  <pageMargins left="0.7" right="0.7" top="0.75" bottom="0.75" header="0.3" footer="0.3"/>
  <pageSetup paperSize="9" scale="6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12"/>
  <sheetViews>
    <sheetView showGridLines="0" workbookViewId="0">
      <selection sqref="A1:C1"/>
    </sheetView>
  </sheetViews>
  <sheetFormatPr defaultColWidth="0" defaultRowHeight="15" customHeight="1" zeroHeight="1" x14ac:dyDescent="0.25"/>
  <cols>
    <col min="1" max="5" width="9.140625" customWidth="1"/>
    <col min="6" max="6" width="25.5703125" customWidth="1"/>
    <col min="7" max="7" width="9.140625" customWidth="1"/>
    <col min="8" max="16384" width="9.140625" hidden="1"/>
  </cols>
  <sheetData>
    <row r="1" spans="1:6" ht="15.75" customHeight="1" x14ac:dyDescent="0.25">
      <c r="A1" s="73" t="s">
        <v>248</v>
      </c>
      <c r="B1" s="73"/>
      <c r="C1" s="73"/>
    </row>
    <row r="2" spans="1:6" ht="14.25" customHeight="1" x14ac:dyDescent="0.25">
      <c r="A2" s="43"/>
      <c r="B2" s="43"/>
      <c r="C2" s="43"/>
    </row>
    <row r="3" spans="1:6" ht="21" customHeight="1" x14ac:dyDescent="0.25">
      <c r="A3" s="90" t="s">
        <v>713</v>
      </c>
      <c r="B3" s="90"/>
      <c r="C3" s="90"/>
      <c r="D3" s="90"/>
      <c r="E3" s="90"/>
      <c r="F3" s="90"/>
    </row>
    <row r="4" spans="1:6" ht="63" customHeight="1" x14ac:dyDescent="0.25">
      <c r="A4" s="90"/>
      <c r="B4" s="90"/>
      <c r="C4" s="90"/>
      <c r="D4" s="90"/>
      <c r="E4" s="90"/>
      <c r="F4" s="90"/>
    </row>
    <row r="5" spans="1:6" x14ac:dyDescent="0.25">
      <c r="A5" s="44" t="s">
        <v>714</v>
      </c>
      <c r="B5" s="91"/>
      <c r="C5" s="92"/>
      <c r="D5" s="92"/>
      <c r="E5" s="92"/>
      <c r="F5" s="93"/>
    </row>
    <row r="6" spans="1:6" x14ac:dyDescent="0.25">
      <c r="A6" s="45"/>
      <c r="B6" s="87" t="s">
        <v>715</v>
      </c>
      <c r="C6" s="88"/>
      <c r="D6" s="88"/>
      <c r="E6" s="88"/>
      <c r="F6" s="89"/>
    </row>
    <row r="7" spans="1:6" x14ac:dyDescent="0.25">
      <c r="A7" s="45">
        <v>17102</v>
      </c>
      <c r="B7" s="84" t="s">
        <v>716</v>
      </c>
      <c r="C7" s="85"/>
      <c r="D7" s="85"/>
      <c r="E7" s="85"/>
      <c r="F7" s="86"/>
    </row>
    <row r="8" spans="1:6" x14ac:dyDescent="0.25">
      <c r="A8" s="45"/>
      <c r="B8" s="87" t="s">
        <v>717</v>
      </c>
      <c r="C8" s="88"/>
      <c r="D8" s="88"/>
      <c r="E8" s="88"/>
      <c r="F8" s="89"/>
    </row>
    <row r="9" spans="1:6" x14ac:dyDescent="0.25">
      <c r="A9" s="45">
        <v>17105</v>
      </c>
      <c r="B9" s="84" t="s">
        <v>718</v>
      </c>
      <c r="C9" s="85"/>
      <c r="D9" s="85"/>
      <c r="E9" s="85"/>
      <c r="F9" s="86"/>
    </row>
    <row r="10" spans="1:6" x14ac:dyDescent="0.25">
      <c r="A10" s="45"/>
      <c r="B10" s="87" t="s">
        <v>719</v>
      </c>
      <c r="C10" s="88"/>
      <c r="D10" s="88"/>
      <c r="E10" s="88"/>
      <c r="F10" s="89"/>
    </row>
    <row r="11" spans="1:6" x14ac:dyDescent="0.25">
      <c r="A11" s="45">
        <v>17114</v>
      </c>
      <c r="B11" s="84" t="s">
        <v>720</v>
      </c>
      <c r="C11" s="85"/>
      <c r="D11" s="85"/>
      <c r="E11" s="85"/>
      <c r="F11" s="86"/>
    </row>
    <row r="12" spans="1:6" x14ac:dyDescent="0.25"/>
  </sheetData>
  <sheetProtection algorithmName="SHA-512" hashValue="CB5TakeSheeqlljbnaWjBULBtXKnI+v91675oE3DGbdEtPojx5yQNWl9y0HVGn6fvvEBSJjXy2iZ5KdzLrHl+A==" saltValue="QjgeGxX3BIUo6tDyuBQMnA==" spinCount="100000" sheet="1" objects="1" scenarios="1"/>
  <mergeCells count="9">
    <mergeCell ref="B9:F9"/>
    <mergeCell ref="B10:F10"/>
    <mergeCell ref="B11:F11"/>
    <mergeCell ref="A1:C1"/>
    <mergeCell ref="A3:F4"/>
    <mergeCell ref="B5:F5"/>
    <mergeCell ref="B6:F6"/>
    <mergeCell ref="B7:F7"/>
    <mergeCell ref="B8:F8"/>
  </mergeCells>
  <hyperlinks>
    <hyperlink ref="A1: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26"/>
  <sheetViews>
    <sheetView showGridLines="0" topLeftCell="C1" zoomScaleNormal="100" workbookViewId="0">
      <selection activeCell="E3" sqref="E3"/>
    </sheetView>
  </sheetViews>
  <sheetFormatPr defaultColWidth="0" defaultRowHeight="15" customHeight="1" zeroHeight="1" x14ac:dyDescent="0.25"/>
  <cols>
    <col min="1" max="1" width="9.140625" hidden="1" customWidth="1"/>
    <col min="2" max="2" width="14.85546875" hidden="1" customWidth="1"/>
    <col min="3" max="3" width="5.85546875" customWidth="1"/>
    <col min="4" max="4" width="14.140625" customWidth="1"/>
    <col min="5" max="5" width="52.140625" customWidth="1"/>
    <col min="6" max="6" width="14.85546875" customWidth="1"/>
    <col min="7" max="7" width="5.28515625" customWidth="1"/>
    <col min="8" max="16384" width="9.140625" hidden="1"/>
  </cols>
  <sheetData>
    <row r="1" spans="1:6" x14ac:dyDescent="0.25">
      <c r="A1" s="14"/>
      <c r="B1" s="14"/>
      <c r="C1" s="22" t="s">
        <v>248</v>
      </c>
      <c r="D1" s="46"/>
      <c r="E1" s="14"/>
      <c r="F1" s="14"/>
    </row>
    <row r="2" spans="1:6" x14ac:dyDescent="0.25">
      <c r="A2" s="14"/>
      <c r="B2" s="14"/>
      <c r="C2" s="14"/>
      <c r="D2" s="46"/>
      <c r="E2" s="14"/>
      <c r="F2" s="14"/>
    </row>
    <row r="3" spans="1:6" ht="36" customHeight="1" x14ac:dyDescent="0.25">
      <c r="A3" s="14"/>
      <c r="B3" s="14"/>
      <c r="C3" s="14"/>
      <c r="D3" s="47" t="s">
        <v>721</v>
      </c>
      <c r="E3" s="48" t="s">
        <v>716</v>
      </c>
      <c r="F3" s="14"/>
    </row>
    <row r="4" spans="1:6" x14ac:dyDescent="0.25">
      <c r="A4" s="14"/>
      <c r="B4" s="14"/>
      <c r="C4" s="14"/>
      <c r="D4" s="49" t="s">
        <v>714</v>
      </c>
      <c r="E4" s="50">
        <f>INDEX(drop_regnr_stor,MATCH(E3,Drop_stor,0))</f>
        <v>17102</v>
      </c>
      <c r="F4" s="14"/>
    </row>
    <row r="5" spans="1:6" x14ac:dyDescent="0.25">
      <c r="A5" s="14"/>
      <c r="B5" s="14"/>
      <c r="C5" s="14"/>
      <c r="D5" s="14"/>
      <c r="E5" s="51"/>
      <c r="F5" s="14"/>
    </row>
    <row r="6" spans="1:6" ht="51" customHeight="1" x14ac:dyDescent="0.25">
      <c r="A6" s="14"/>
      <c r="B6" s="14"/>
      <c r="C6" s="98" t="s">
        <v>722</v>
      </c>
      <c r="D6" s="98"/>
      <c r="E6" s="98"/>
      <c r="F6" s="69"/>
    </row>
    <row r="7" spans="1:6" ht="41.25" customHeight="1" x14ac:dyDescent="0.25">
      <c r="A7" s="15"/>
      <c r="B7" s="15"/>
      <c r="C7" s="16"/>
      <c r="D7" s="99"/>
      <c r="E7" s="100"/>
      <c r="F7" s="18" t="s">
        <v>250</v>
      </c>
    </row>
    <row r="8" spans="1:6" x14ac:dyDescent="0.25">
      <c r="A8" s="15"/>
      <c r="B8" s="15"/>
      <c r="C8" s="19" t="s">
        <v>251</v>
      </c>
      <c r="D8" s="94" t="s">
        <v>252</v>
      </c>
      <c r="E8" s="95"/>
      <c r="F8" s="20">
        <v>24</v>
      </c>
    </row>
    <row r="9" spans="1:6" x14ac:dyDescent="0.25">
      <c r="A9" s="15"/>
      <c r="B9" s="15"/>
      <c r="C9" s="19" t="s">
        <v>253</v>
      </c>
      <c r="D9" s="94" t="s">
        <v>254</v>
      </c>
      <c r="E9" s="95"/>
      <c r="F9" s="20">
        <v>332</v>
      </c>
    </row>
    <row r="10" spans="1:6" x14ac:dyDescent="0.25">
      <c r="A10" s="15"/>
      <c r="B10" s="15"/>
      <c r="C10" s="19"/>
      <c r="D10" s="96" t="s">
        <v>255</v>
      </c>
      <c r="E10" s="97"/>
      <c r="F10" s="20">
        <v>-308</v>
      </c>
    </row>
    <row r="11" spans="1:6" x14ac:dyDescent="0.25">
      <c r="A11" s="15"/>
      <c r="B11" s="15"/>
      <c r="C11" s="19" t="s">
        <v>256</v>
      </c>
      <c r="D11" s="94" t="s">
        <v>257</v>
      </c>
      <c r="E11" s="95"/>
      <c r="F11" s="20">
        <v>0</v>
      </c>
    </row>
    <row r="12" spans="1:6" x14ac:dyDescent="0.25">
      <c r="A12" s="15"/>
      <c r="B12" s="15"/>
      <c r="C12" s="19" t="s">
        <v>258</v>
      </c>
      <c r="D12" s="94" t="s">
        <v>259</v>
      </c>
      <c r="E12" s="95"/>
      <c r="F12" s="20">
        <v>169243</v>
      </c>
    </row>
    <row r="13" spans="1:6" x14ac:dyDescent="0.25">
      <c r="A13" s="15"/>
      <c r="B13" s="15"/>
      <c r="C13" s="19" t="s">
        <v>260</v>
      </c>
      <c r="D13" s="94" t="s">
        <v>261</v>
      </c>
      <c r="E13" s="95"/>
      <c r="F13" s="20">
        <v>35659</v>
      </c>
    </row>
    <row r="14" spans="1:6" x14ac:dyDescent="0.25">
      <c r="A14" s="15"/>
      <c r="B14" s="15"/>
      <c r="C14" s="19"/>
      <c r="D14" s="96" t="s">
        <v>262</v>
      </c>
      <c r="E14" s="97"/>
      <c r="F14" s="20">
        <v>133276</v>
      </c>
    </row>
    <row r="15" spans="1:6" x14ac:dyDescent="0.25">
      <c r="A15" s="15"/>
      <c r="B15" s="15"/>
      <c r="C15" s="19" t="s">
        <v>264</v>
      </c>
      <c r="D15" s="94" t="s">
        <v>265</v>
      </c>
      <c r="E15" s="95"/>
      <c r="F15" s="20">
        <v>-23</v>
      </c>
    </row>
    <row r="16" spans="1:6" x14ac:dyDescent="0.25">
      <c r="A16" s="15"/>
      <c r="B16" s="15"/>
      <c r="C16" s="19" t="s">
        <v>266</v>
      </c>
      <c r="D16" s="94" t="s">
        <v>267</v>
      </c>
      <c r="E16" s="95"/>
      <c r="F16" s="20">
        <v>0</v>
      </c>
    </row>
    <row r="17" spans="1:6" x14ac:dyDescent="0.25">
      <c r="A17" s="15"/>
      <c r="B17" s="15"/>
      <c r="C17" s="19" t="s">
        <v>268</v>
      </c>
      <c r="D17" s="94" t="s">
        <v>269</v>
      </c>
      <c r="E17" s="95"/>
      <c r="F17" s="20">
        <v>71885</v>
      </c>
    </row>
    <row r="18" spans="1:6" x14ac:dyDescent="0.25">
      <c r="A18" s="15"/>
      <c r="B18" s="15"/>
      <c r="C18" s="19" t="s">
        <v>270</v>
      </c>
      <c r="D18" s="94" t="s">
        <v>271</v>
      </c>
      <c r="E18" s="95"/>
      <c r="F18" s="20">
        <v>240</v>
      </c>
    </row>
    <row r="19" spans="1:6" x14ac:dyDescent="0.25">
      <c r="A19" s="15"/>
      <c r="B19" s="15"/>
      <c r="C19" s="19" t="s">
        <v>272</v>
      </c>
      <c r="D19" s="94" t="s">
        <v>273</v>
      </c>
      <c r="E19" s="95"/>
      <c r="F19" s="20">
        <v>0</v>
      </c>
    </row>
    <row r="20" spans="1:6" x14ac:dyDescent="0.25">
      <c r="A20" s="15"/>
      <c r="B20" s="15"/>
      <c r="C20" s="19" t="s">
        <v>274</v>
      </c>
      <c r="D20" s="94" t="s">
        <v>275</v>
      </c>
      <c r="E20" s="95"/>
      <c r="F20" s="20">
        <v>0</v>
      </c>
    </row>
    <row r="21" spans="1:6" x14ac:dyDescent="0.25">
      <c r="A21" s="15"/>
      <c r="B21" s="15"/>
      <c r="C21" s="19" t="s">
        <v>276</v>
      </c>
      <c r="D21" s="94" t="s">
        <v>277</v>
      </c>
      <c r="E21" s="95"/>
      <c r="F21" s="20">
        <v>0</v>
      </c>
    </row>
    <row r="22" spans="1:6" x14ac:dyDescent="0.25">
      <c r="A22" s="15"/>
      <c r="B22" s="15"/>
      <c r="C22" s="19" t="s">
        <v>278</v>
      </c>
      <c r="D22" s="94" t="s">
        <v>279</v>
      </c>
      <c r="E22" s="95"/>
      <c r="F22" s="20">
        <v>0</v>
      </c>
    </row>
    <row r="23" spans="1:6" x14ac:dyDescent="0.25">
      <c r="A23" s="15"/>
      <c r="B23" s="15"/>
      <c r="C23" s="19"/>
      <c r="D23" s="96" t="s">
        <v>281</v>
      </c>
      <c r="E23" s="97"/>
      <c r="F23" s="20">
        <v>61128</v>
      </c>
    </row>
    <row r="24" spans="1:6" x14ac:dyDescent="0.25">
      <c r="A24" s="15"/>
      <c r="B24" s="15"/>
      <c r="C24" s="19" t="s">
        <v>283</v>
      </c>
      <c r="D24" s="94" t="s">
        <v>282</v>
      </c>
      <c r="E24" s="95"/>
      <c r="F24" s="20">
        <v>13453</v>
      </c>
    </row>
    <row r="25" spans="1:6" x14ac:dyDescent="0.25">
      <c r="A25" s="15"/>
      <c r="B25" s="15"/>
      <c r="C25" s="19"/>
      <c r="D25" s="96" t="s">
        <v>284</v>
      </c>
      <c r="E25" s="97"/>
      <c r="F25" s="20">
        <v>47675</v>
      </c>
    </row>
    <row r="26" spans="1:6" x14ac:dyDescent="0.25"/>
  </sheetData>
  <sheetProtection algorithmName="SHA-512" hashValue="oEx6kzGpcjKFdN3h3DDscNF2C9ucRKza52udjuvGuDf/F2Imaovdm4orBjRUjzxv3K5QIMxUnLFRVUeLfs7w4g==" saltValue="IhbTIPbHqH7LSqkVfN5B2A==" spinCount="100000" sheet="1" objects="1" scenarios="1"/>
  <mergeCells count="20">
    <mergeCell ref="D17:E17"/>
    <mergeCell ref="C6:F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4:E24"/>
    <mergeCell ref="D25:E25"/>
    <mergeCell ref="D18:E18"/>
    <mergeCell ref="D19:E19"/>
    <mergeCell ref="D20:E20"/>
    <mergeCell ref="D21:E21"/>
    <mergeCell ref="D22:E22"/>
    <mergeCell ref="D23:E23"/>
  </mergeCells>
  <dataValidations count="1">
    <dataValidation type="list" allowBlank="1" showInputMessage="1" showErrorMessage="1" sqref="E3">
      <formula1>Drop_stor</formula1>
    </dataValidation>
  </dataValidation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6" orientation="portrait" r:id="rId1"/>
  <headerFooter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75"/>
  <sheetViews>
    <sheetView showGridLines="0" topLeftCell="C1" zoomScaleNormal="100" workbookViewId="0">
      <selection activeCell="F3" sqref="F3"/>
    </sheetView>
  </sheetViews>
  <sheetFormatPr defaultColWidth="0" defaultRowHeight="15" customHeight="1" zeroHeight="1" x14ac:dyDescent="0.25"/>
  <cols>
    <col min="1" max="1" width="9.140625" hidden="1" customWidth="1"/>
    <col min="2" max="2" width="16.140625" hidden="1" customWidth="1"/>
    <col min="3" max="3" width="4.28515625" customWidth="1"/>
    <col min="4" max="4" width="5.85546875" customWidth="1"/>
    <col min="5" max="5" width="13.5703125" customWidth="1"/>
    <col min="6" max="6" width="74" customWidth="1"/>
    <col min="7" max="7" width="13.5703125" customWidth="1"/>
    <col min="8" max="8" width="9.140625" customWidth="1"/>
    <col min="9" max="16384" width="9.140625" hidden="1"/>
  </cols>
  <sheetData>
    <row r="1" spans="1:7" x14ac:dyDescent="0.25">
      <c r="A1" s="14"/>
      <c r="B1" s="14"/>
      <c r="C1" s="22" t="s">
        <v>248</v>
      </c>
      <c r="D1" s="46"/>
      <c r="E1" s="14"/>
      <c r="F1" s="14"/>
      <c r="G1" s="14"/>
    </row>
    <row r="2" spans="1:7" x14ac:dyDescent="0.25">
      <c r="A2" s="14"/>
      <c r="B2" s="14"/>
      <c r="C2" s="46"/>
      <c r="D2" s="46"/>
      <c r="E2" s="14"/>
      <c r="F2" s="14"/>
      <c r="G2" s="14"/>
    </row>
    <row r="3" spans="1:7" ht="33.75" customHeight="1" x14ac:dyDescent="0.25">
      <c r="A3" s="14"/>
      <c r="B3" s="14"/>
      <c r="C3" s="52"/>
      <c r="D3" s="52"/>
      <c r="E3" s="47" t="s">
        <v>721</v>
      </c>
      <c r="F3" s="48" t="s">
        <v>716</v>
      </c>
      <c r="G3" s="14"/>
    </row>
    <row r="4" spans="1:7" x14ac:dyDescent="0.25">
      <c r="A4" s="14"/>
      <c r="B4" s="14"/>
      <c r="C4" s="23"/>
      <c r="D4" s="23"/>
      <c r="E4" s="49" t="s">
        <v>714</v>
      </c>
      <c r="F4" s="50">
        <f>INDEX(drop_regnr_stor,MATCH(F3,Drop_stor,0))</f>
        <v>17102</v>
      </c>
      <c r="G4" s="14"/>
    </row>
    <row r="5" spans="1:7" x14ac:dyDescent="0.25">
      <c r="A5" s="14"/>
      <c r="B5" s="14"/>
      <c r="C5" s="14"/>
      <c r="D5" s="14"/>
      <c r="E5" s="23"/>
      <c r="F5" s="14"/>
      <c r="G5" s="14"/>
    </row>
    <row r="6" spans="1:7" ht="54.75" customHeight="1" x14ac:dyDescent="0.25">
      <c r="A6" s="14" t="s">
        <v>285</v>
      </c>
      <c r="B6" s="14"/>
      <c r="C6" s="65" t="s">
        <v>723</v>
      </c>
      <c r="D6" s="66"/>
      <c r="E6" s="66"/>
      <c r="F6" s="67"/>
      <c r="G6" s="27"/>
    </row>
    <row r="7" spans="1:7" ht="33" customHeight="1" x14ac:dyDescent="0.25">
      <c r="A7" s="25"/>
      <c r="B7" s="25"/>
      <c r="C7" s="19"/>
      <c r="D7" s="19"/>
      <c r="E7" s="99"/>
      <c r="F7" s="100"/>
      <c r="G7" s="18" t="s">
        <v>287</v>
      </c>
    </row>
    <row r="8" spans="1:7" x14ac:dyDescent="0.25">
      <c r="A8" s="25"/>
      <c r="B8" s="25"/>
      <c r="C8" s="19"/>
      <c r="D8" s="19"/>
      <c r="E8" s="96" t="s">
        <v>288</v>
      </c>
      <c r="F8" s="97"/>
      <c r="G8" s="18"/>
    </row>
    <row r="9" spans="1:7" x14ac:dyDescent="0.25">
      <c r="A9" s="14" t="s">
        <v>289</v>
      </c>
      <c r="B9" s="14" t="str">
        <f>"BAL_BO_"&amp;A9</f>
        <v>BAL_BO_Akac</v>
      </c>
      <c r="C9" s="19" t="s">
        <v>251</v>
      </c>
      <c r="D9" s="19"/>
      <c r="E9" s="94" t="s">
        <v>290</v>
      </c>
      <c r="F9" s="95"/>
      <c r="G9" s="20">
        <f t="shared" ref="G9:G30" si="0">INDEX(data_store,MATCH($F$4,regnr_store,0),MATCH(B9,variabel_store,0))</f>
        <v>0</v>
      </c>
    </row>
    <row r="10" spans="1:7" x14ac:dyDescent="0.25">
      <c r="A10" s="14" t="s">
        <v>291</v>
      </c>
      <c r="B10" s="14" t="str">
        <f t="shared" ref="B10:B73" si="1">"BAL_BO_"&amp;A10</f>
        <v>BAL_BO_Agb</v>
      </c>
      <c r="C10" s="19" t="s">
        <v>253</v>
      </c>
      <c r="D10" s="19"/>
      <c r="E10" s="94" t="s">
        <v>292</v>
      </c>
      <c r="F10" s="95"/>
      <c r="G10" s="20">
        <f t="shared" si="0"/>
        <v>0</v>
      </c>
    </row>
    <row r="11" spans="1:7" x14ac:dyDescent="0.25">
      <c r="A11" s="14" t="s">
        <v>293</v>
      </c>
      <c r="B11" s="14" t="str">
        <f t="shared" si="1"/>
        <v>BAL_BO_Atkc</v>
      </c>
      <c r="C11" s="19" t="s">
        <v>256</v>
      </c>
      <c r="D11" s="19"/>
      <c r="E11" s="94" t="s">
        <v>294</v>
      </c>
      <c r="F11" s="95"/>
      <c r="G11" s="20">
        <f t="shared" si="0"/>
        <v>99091</v>
      </c>
    </row>
    <row r="12" spans="1:7" x14ac:dyDescent="0.25">
      <c r="A12" s="14" t="s">
        <v>295</v>
      </c>
      <c r="B12" s="14" t="str">
        <f t="shared" si="1"/>
        <v>BAL_BO_Autd</v>
      </c>
      <c r="C12" s="19" t="s">
        <v>258</v>
      </c>
      <c r="D12" s="19"/>
      <c r="E12" s="94" t="s">
        <v>296</v>
      </c>
      <c r="F12" s="95"/>
      <c r="G12" s="20">
        <f t="shared" si="0"/>
        <v>0</v>
      </c>
    </row>
    <row r="13" spans="1:7" x14ac:dyDescent="0.25">
      <c r="A13" s="14" t="s">
        <v>297</v>
      </c>
      <c r="B13" s="14" t="str">
        <f t="shared" si="1"/>
        <v>BAL_BO_Auta</v>
      </c>
      <c r="C13" s="19" t="s">
        <v>260</v>
      </c>
      <c r="D13" s="19"/>
      <c r="E13" s="94" t="s">
        <v>298</v>
      </c>
      <c r="F13" s="95"/>
      <c r="G13" s="20">
        <f t="shared" si="0"/>
        <v>0</v>
      </c>
    </row>
    <row r="14" spans="1:7" x14ac:dyDescent="0.25">
      <c r="A14" s="14" t="s">
        <v>299</v>
      </c>
      <c r="B14" s="14" t="str">
        <f t="shared" si="1"/>
        <v>BAL_BO_Aod</v>
      </c>
      <c r="C14" s="19" t="s">
        <v>264</v>
      </c>
      <c r="D14" s="19"/>
      <c r="E14" s="94" t="s">
        <v>300</v>
      </c>
      <c r="F14" s="95"/>
      <c r="G14" s="20">
        <f t="shared" si="0"/>
        <v>0</v>
      </c>
    </row>
    <row r="15" spans="1:7" x14ac:dyDescent="0.25">
      <c r="A15" s="14" t="s">
        <v>301</v>
      </c>
      <c r="B15" s="14" t="str">
        <f t="shared" si="1"/>
        <v>BAL_BO_Aoa</v>
      </c>
      <c r="C15" s="19" t="s">
        <v>266</v>
      </c>
      <c r="D15" s="19"/>
      <c r="E15" s="94" t="s">
        <v>302</v>
      </c>
      <c r="F15" s="95"/>
      <c r="G15" s="20">
        <f t="shared" si="0"/>
        <v>0</v>
      </c>
    </row>
    <row r="16" spans="1:7" x14ac:dyDescent="0.25">
      <c r="A16" s="14" t="s">
        <v>303</v>
      </c>
      <c r="B16" s="14" t="str">
        <f t="shared" si="1"/>
        <v>BAL_BO_Aak</v>
      </c>
      <c r="C16" s="19" t="s">
        <v>268</v>
      </c>
      <c r="D16" s="19"/>
      <c r="E16" s="94" t="s">
        <v>304</v>
      </c>
      <c r="F16" s="95"/>
      <c r="G16" s="20">
        <f t="shared" si="0"/>
        <v>0</v>
      </c>
    </row>
    <row r="17" spans="1:7" x14ac:dyDescent="0.25">
      <c r="A17" s="14" t="s">
        <v>305</v>
      </c>
      <c r="B17" s="14" t="str">
        <f t="shared" si="1"/>
        <v>BAL_BO_Akav</v>
      </c>
      <c r="C17" s="19" t="s">
        <v>270</v>
      </c>
      <c r="D17" s="19"/>
      <c r="E17" s="94" t="s">
        <v>306</v>
      </c>
      <c r="F17" s="95"/>
      <c r="G17" s="20">
        <f t="shared" si="0"/>
        <v>0</v>
      </c>
    </row>
    <row r="18" spans="1:7" x14ac:dyDescent="0.25">
      <c r="A18" s="14" t="s">
        <v>307</v>
      </c>
      <c r="B18" s="14" t="str">
        <f t="shared" si="1"/>
        <v>BAL_BO_Aktv</v>
      </c>
      <c r="C18" s="19" t="s">
        <v>272</v>
      </c>
      <c r="D18" s="19"/>
      <c r="E18" s="94" t="s">
        <v>308</v>
      </c>
      <c r="F18" s="95"/>
      <c r="G18" s="20">
        <f t="shared" si="0"/>
        <v>0</v>
      </c>
    </row>
    <row r="19" spans="1:7" x14ac:dyDescent="0.25">
      <c r="A19" s="14" t="s">
        <v>309</v>
      </c>
      <c r="B19" s="14" t="str">
        <f t="shared" si="1"/>
        <v>BAL_BO_Aatp</v>
      </c>
      <c r="C19" s="19" t="s">
        <v>274</v>
      </c>
      <c r="D19" s="19"/>
      <c r="E19" s="94" t="s">
        <v>310</v>
      </c>
      <c r="F19" s="95"/>
      <c r="G19" s="20">
        <f t="shared" si="0"/>
        <v>0</v>
      </c>
    </row>
    <row r="20" spans="1:7" x14ac:dyDescent="0.25">
      <c r="A20" s="14" t="s">
        <v>311</v>
      </c>
      <c r="B20" s="14" t="str">
        <f t="shared" si="1"/>
        <v>BAL_BO_Aia</v>
      </c>
      <c r="C20" s="19" t="s">
        <v>276</v>
      </c>
      <c r="D20" s="19"/>
      <c r="E20" s="94" t="s">
        <v>312</v>
      </c>
      <c r="F20" s="95"/>
      <c r="G20" s="20">
        <f t="shared" si="0"/>
        <v>0</v>
      </c>
    </row>
    <row r="21" spans="1:7" x14ac:dyDescent="0.25">
      <c r="A21" s="14" t="s">
        <v>313</v>
      </c>
      <c r="B21" s="14" t="str">
        <f t="shared" si="1"/>
        <v>BAL_BO_AgbTot</v>
      </c>
      <c r="C21" s="19" t="s">
        <v>278</v>
      </c>
      <c r="D21" s="19"/>
      <c r="E21" s="94" t="s">
        <v>314</v>
      </c>
      <c r="F21" s="95"/>
      <c r="G21" s="20">
        <f t="shared" si="0"/>
        <v>0</v>
      </c>
    </row>
    <row r="22" spans="1:7" x14ac:dyDescent="0.25">
      <c r="A22" s="14" t="s">
        <v>315</v>
      </c>
      <c r="B22" s="14" t="str">
        <f t="shared" si="1"/>
        <v>BAL_BO_Aie</v>
      </c>
      <c r="C22" s="19"/>
      <c r="D22" s="19" t="s">
        <v>316</v>
      </c>
      <c r="E22" s="101" t="s">
        <v>317</v>
      </c>
      <c r="F22" s="102"/>
      <c r="G22" s="20">
        <f t="shared" si="0"/>
        <v>0</v>
      </c>
    </row>
    <row r="23" spans="1:7" x14ac:dyDescent="0.25">
      <c r="A23" s="14" t="s">
        <v>318</v>
      </c>
      <c r="B23" s="14" t="str">
        <f t="shared" si="1"/>
        <v>BAL_BO_Ade</v>
      </c>
      <c r="C23" s="19"/>
      <c r="D23" s="19" t="s">
        <v>319</v>
      </c>
      <c r="E23" s="103" t="s">
        <v>320</v>
      </c>
      <c r="F23" s="104"/>
      <c r="G23" s="20">
        <f t="shared" si="0"/>
        <v>0</v>
      </c>
    </row>
    <row r="24" spans="1:7" x14ac:dyDescent="0.25">
      <c r="A24" s="14" t="s">
        <v>321</v>
      </c>
      <c r="B24" s="14" t="str">
        <f t="shared" si="1"/>
        <v>BAL_BO_Axma</v>
      </c>
      <c r="C24" s="19" t="s">
        <v>283</v>
      </c>
      <c r="D24" s="19"/>
      <c r="E24" s="94" t="s">
        <v>322</v>
      </c>
      <c r="F24" s="95"/>
      <c r="G24" s="20">
        <f t="shared" si="0"/>
        <v>300</v>
      </c>
    </row>
    <row r="25" spans="1:7" x14ac:dyDescent="0.25">
      <c r="A25" s="14" t="s">
        <v>323</v>
      </c>
      <c r="B25" s="14" t="str">
        <f t="shared" si="1"/>
        <v>BAL_BO_Aas</v>
      </c>
      <c r="C25" s="19" t="s">
        <v>324</v>
      </c>
      <c r="D25" s="19"/>
      <c r="E25" s="94" t="s">
        <v>325</v>
      </c>
      <c r="F25" s="95"/>
      <c r="G25" s="20">
        <f t="shared" si="0"/>
        <v>0</v>
      </c>
    </row>
    <row r="26" spans="1:7" x14ac:dyDescent="0.25">
      <c r="A26" s="14" t="s">
        <v>326</v>
      </c>
      <c r="B26" s="14" t="str">
        <f t="shared" si="1"/>
        <v>BAL_BO_Aus</v>
      </c>
      <c r="C26" s="19" t="s">
        <v>327</v>
      </c>
      <c r="D26" s="19"/>
      <c r="E26" s="94" t="s">
        <v>328</v>
      </c>
      <c r="F26" s="95"/>
      <c r="G26" s="20">
        <f t="shared" si="0"/>
        <v>50</v>
      </c>
    </row>
    <row r="27" spans="1:7" x14ac:dyDescent="0.25">
      <c r="A27" s="14" t="s">
        <v>329</v>
      </c>
      <c r="B27" s="14" t="str">
        <f t="shared" si="1"/>
        <v>BAL_BO_Aamb</v>
      </c>
      <c r="C27" s="19" t="s">
        <v>330</v>
      </c>
      <c r="D27" s="19"/>
      <c r="E27" s="94" t="s">
        <v>331</v>
      </c>
      <c r="F27" s="95"/>
      <c r="G27" s="20">
        <f t="shared" si="0"/>
        <v>0</v>
      </c>
    </row>
    <row r="28" spans="1:7" x14ac:dyDescent="0.25">
      <c r="A28" s="14" t="s">
        <v>332</v>
      </c>
      <c r="B28" s="14" t="str">
        <f t="shared" si="1"/>
        <v>BAL_BO_Axa</v>
      </c>
      <c r="C28" s="19" t="s">
        <v>333</v>
      </c>
      <c r="D28" s="19"/>
      <c r="E28" s="94" t="s">
        <v>334</v>
      </c>
      <c r="F28" s="95"/>
      <c r="G28" s="20">
        <f t="shared" si="0"/>
        <v>7461</v>
      </c>
    </row>
    <row r="29" spans="1:7" x14ac:dyDescent="0.25">
      <c r="A29" s="14" t="s">
        <v>335</v>
      </c>
      <c r="B29" s="14" t="str">
        <f t="shared" si="1"/>
        <v>BAL_BO_Apap</v>
      </c>
      <c r="C29" s="19" t="s">
        <v>336</v>
      </c>
      <c r="D29" s="19"/>
      <c r="E29" s="94" t="s">
        <v>337</v>
      </c>
      <c r="F29" s="95"/>
      <c r="G29" s="20">
        <f t="shared" si="0"/>
        <v>2347</v>
      </c>
    </row>
    <row r="30" spans="1:7" x14ac:dyDescent="0.25">
      <c r="A30" s="14" t="s">
        <v>338</v>
      </c>
      <c r="B30" s="14" t="str">
        <f t="shared" si="1"/>
        <v>BAL_BO_ATot</v>
      </c>
      <c r="C30" s="19"/>
      <c r="D30" s="19"/>
      <c r="E30" s="96" t="s">
        <v>339</v>
      </c>
      <c r="F30" s="97"/>
      <c r="G30" s="20">
        <f t="shared" si="0"/>
        <v>109249</v>
      </c>
    </row>
    <row r="31" spans="1:7" x14ac:dyDescent="0.25">
      <c r="A31" s="14"/>
      <c r="B31" s="14" t="str">
        <f t="shared" si="1"/>
        <v>BAL_BO_</v>
      </c>
      <c r="C31" s="19"/>
      <c r="D31" s="19"/>
      <c r="E31" s="94"/>
      <c r="F31" s="95"/>
      <c r="G31" s="26"/>
    </row>
    <row r="32" spans="1:7" x14ac:dyDescent="0.25">
      <c r="A32" s="14"/>
      <c r="B32" s="14" t="str">
        <f t="shared" si="1"/>
        <v>BAL_BO_</v>
      </c>
      <c r="C32" s="19"/>
      <c r="D32" s="19"/>
      <c r="E32" s="96" t="s">
        <v>340</v>
      </c>
      <c r="F32" s="97"/>
      <c r="G32" s="26"/>
    </row>
    <row r="33" spans="1:7" x14ac:dyDescent="0.25">
      <c r="A33" s="14"/>
      <c r="B33" s="14" t="str">
        <f t="shared" si="1"/>
        <v>BAL_BO_</v>
      </c>
      <c r="C33" s="19"/>
      <c r="D33" s="19"/>
      <c r="E33" s="94"/>
      <c r="F33" s="95"/>
      <c r="G33" s="26"/>
    </row>
    <row r="34" spans="1:7" x14ac:dyDescent="0.25">
      <c r="A34" s="14"/>
      <c r="B34" s="14" t="str">
        <f t="shared" si="1"/>
        <v>BAL_BO_</v>
      </c>
      <c r="C34" s="19"/>
      <c r="D34" s="19"/>
      <c r="E34" s="96" t="s">
        <v>341</v>
      </c>
      <c r="F34" s="97"/>
      <c r="G34" s="26"/>
    </row>
    <row r="35" spans="1:7" x14ac:dyDescent="0.25">
      <c r="A35" s="14" t="s">
        <v>342</v>
      </c>
      <c r="B35" s="14" t="str">
        <f t="shared" si="1"/>
        <v>BAL_BO_PGkc</v>
      </c>
      <c r="C35" s="19" t="s">
        <v>251</v>
      </c>
      <c r="D35" s="19"/>
      <c r="E35" s="94" t="s">
        <v>343</v>
      </c>
      <c r="F35" s="95"/>
      <c r="G35" s="20">
        <f t="shared" ref="G35:G45" si="2">INDEX(data_store,MATCH($F$4,regnr_store,0),MATCH(B35,variabel_store,0))</f>
        <v>0</v>
      </c>
    </row>
    <row r="36" spans="1:7" x14ac:dyDescent="0.25">
      <c r="A36" s="14" t="s">
        <v>344</v>
      </c>
      <c r="B36" s="14" t="str">
        <f t="shared" si="1"/>
        <v>BAL_BO_PGiag</v>
      </c>
      <c r="C36" s="19" t="s">
        <v>253</v>
      </c>
      <c r="D36" s="19"/>
      <c r="E36" s="94" t="s">
        <v>345</v>
      </c>
      <c r="F36" s="95"/>
      <c r="G36" s="20">
        <f t="shared" si="2"/>
        <v>0</v>
      </c>
    </row>
    <row r="37" spans="1:7" x14ac:dyDescent="0.25">
      <c r="A37" s="14" t="s">
        <v>346</v>
      </c>
      <c r="B37" s="14" t="str">
        <f t="shared" si="1"/>
        <v>BAL_BO_PGip</v>
      </c>
      <c r="C37" s="19" t="s">
        <v>256</v>
      </c>
      <c r="D37" s="19"/>
      <c r="E37" s="94" t="s">
        <v>347</v>
      </c>
      <c r="F37" s="95"/>
      <c r="G37" s="20">
        <f t="shared" si="2"/>
        <v>0</v>
      </c>
    </row>
    <row r="38" spans="1:7" x14ac:dyDescent="0.25">
      <c r="A38" s="14" t="s">
        <v>348</v>
      </c>
      <c r="B38" s="14" t="str">
        <f t="shared" si="1"/>
        <v>BAL_BO_PGuod</v>
      </c>
      <c r="C38" s="19" t="s">
        <v>258</v>
      </c>
      <c r="D38" s="19"/>
      <c r="E38" s="94" t="s">
        <v>349</v>
      </c>
      <c r="F38" s="95"/>
      <c r="G38" s="20">
        <f t="shared" si="2"/>
        <v>0</v>
      </c>
    </row>
    <row r="39" spans="1:7" x14ac:dyDescent="0.25">
      <c r="A39" s="14" t="s">
        <v>350</v>
      </c>
      <c r="B39" s="14" t="str">
        <f t="shared" si="1"/>
        <v>BAL_BO_PGuoa</v>
      </c>
      <c r="C39" s="19" t="s">
        <v>260</v>
      </c>
      <c r="D39" s="19"/>
      <c r="E39" s="94" t="s">
        <v>351</v>
      </c>
      <c r="F39" s="95"/>
      <c r="G39" s="20">
        <f t="shared" si="2"/>
        <v>111</v>
      </c>
    </row>
    <row r="40" spans="1:7" x14ac:dyDescent="0.25">
      <c r="A40" s="14" t="s">
        <v>352</v>
      </c>
      <c r="B40" s="14" t="str">
        <f t="shared" si="1"/>
        <v>BAL_BO_PGxfd</v>
      </c>
      <c r="C40" s="19" t="s">
        <v>264</v>
      </c>
      <c r="D40" s="19"/>
      <c r="E40" s="94" t="s">
        <v>353</v>
      </c>
      <c r="F40" s="95"/>
      <c r="G40" s="20">
        <f t="shared" si="2"/>
        <v>0</v>
      </c>
    </row>
    <row r="41" spans="1:7" x14ac:dyDescent="0.25">
      <c r="A41" s="14" t="s">
        <v>354</v>
      </c>
      <c r="B41" s="14" t="str">
        <f t="shared" si="1"/>
        <v>BAL_BO_PGas</v>
      </c>
      <c r="C41" s="19" t="s">
        <v>266</v>
      </c>
      <c r="D41" s="19"/>
      <c r="E41" s="94" t="s">
        <v>355</v>
      </c>
      <c r="F41" s="95"/>
      <c r="G41" s="20">
        <f t="shared" si="2"/>
        <v>1468</v>
      </c>
    </row>
    <row r="42" spans="1:7" x14ac:dyDescent="0.25">
      <c r="A42" s="14" t="s">
        <v>356</v>
      </c>
      <c r="B42" s="14" t="str">
        <f t="shared" si="1"/>
        <v>BAL_BO_PGmof</v>
      </c>
      <c r="C42" s="19" t="s">
        <v>268</v>
      </c>
      <c r="D42" s="19"/>
      <c r="E42" s="94" t="s">
        <v>357</v>
      </c>
      <c r="F42" s="95"/>
      <c r="G42" s="20">
        <f t="shared" si="2"/>
        <v>0</v>
      </c>
    </row>
    <row r="43" spans="1:7" x14ac:dyDescent="0.25">
      <c r="A43" s="14" t="s">
        <v>358</v>
      </c>
      <c r="B43" s="14" t="str">
        <f t="shared" si="1"/>
        <v>BAL_BO_PGxap</v>
      </c>
      <c r="C43" s="19" t="s">
        <v>270</v>
      </c>
      <c r="D43" s="19"/>
      <c r="E43" s="94" t="s">
        <v>359</v>
      </c>
      <c r="F43" s="95"/>
      <c r="G43" s="20">
        <f t="shared" si="2"/>
        <v>13152</v>
      </c>
    </row>
    <row r="44" spans="1:7" x14ac:dyDescent="0.25">
      <c r="A44" s="14" t="s">
        <v>360</v>
      </c>
      <c r="B44" s="14" t="str">
        <f t="shared" si="1"/>
        <v>BAL_BO_PGpaf</v>
      </c>
      <c r="C44" s="19" t="s">
        <v>272</v>
      </c>
      <c r="D44" s="19"/>
      <c r="E44" s="94" t="s">
        <v>337</v>
      </c>
      <c r="F44" s="95"/>
      <c r="G44" s="20">
        <f t="shared" si="2"/>
        <v>0</v>
      </c>
    </row>
    <row r="45" spans="1:7" x14ac:dyDescent="0.25">
      <c r="A45" s="14" t="s">
        <v>361</v>
      </c>
      <c r="B45" s="14" t="str">
        <f t="shared" si="1"/>
        <v>BAL_BO_PGTot</v>
      </c>
      <c r="C45" s="19"/>
      <c r="D45" s="19"/>
      <c r="E45" s="96" t="s">
        <v>362</v>
      </c>
      <c r="F45" s="97"/>
      <c r="G45" s="20">
        <f t="shared" si="2"/>
        <v>14731</v>
      </c>
    </row>
    <row r="46" spans="1:7" x14ac:dyDescent="0.25">
      <c r="A46" s="14"/>
      <c r="B46" s="14" t="str">
        <f t="shared" si="1"/>
        <v>BAL_BO_</v>
      </c>
      <c r="C46" s="19"/>
      <c r="D46" s="19"/>
      <c r="E46" s="94"/>
      <c r="F46" s="95"/>
      <c r="G46" s="26"/>
    </row>
    <row r="47" spans="1:7" x14ac:dyDescent="0.25">
      <c r="A47" s="14"/>
      <c r="B47" s="14" t="str">
        <f t="shared" si="1"/>
        <v>BAL_BO_</v>
      </c>
      <c r="C47" s="19"/>
      <c r="D47" s="19"/>
      <c r="E47" s="96" t="s">
        <v>363</v>
      </c>
      <c r="F47" s="97"/>
      <c r="G47" s="26"/>
    </row>
    <row r="48" spans="1:7" x14ac:dyDescent="0.25">
      <c r="A48" s="14" t="s">
        <v>364</v>
      </c>
      <c r="B48" s="14" t="str">
        <f t="shared" si="1"/>
        <v>BAL_BO_PHpf</v>
      </c>
      <c r="C48" s="19" t="s">
        <v>274</v>
      </c>
      <c r="D48" s="19"/>
      <c r="E48" s="94" t="s">
        <v>365</v>
      </c>
      <c r="F48" s="95"/>
      <c r="G48" s="20">
        <f t="shared" ref="G48:G53" si="3">INDEX(data_store,MATCH($F$4,regnr_store,0),MATCH(B48,variabel_store,0))</f>
        <v>0</v>
      </c>
    </row>
    <row r="49" spans="1:7" x14ac:dyDescent="0.25">
      <c r="A49" s="14" t="s">
        <v>366</v>
      </c>
      <c r="B49" s="14" t="str">
        <f t="shared" si="1"/>
        <v>BAL_BO_PHus</v>
      </c>
      <c r="C49" s="19" t="s">
        <v>276</v>
      </c>
      <c r="D49" s="19"/>
      <c r="E49" s="94" t="s">
        <v>367</v>
      </c>
      <c r="F49" s="95"/>
      <c r="G49" s="20">
        <f t="shared" si="3"/>
        <v>0</v>
      </c>
    </row>
    <row r="50" spans="1:7" x14ac:dyDescent="0.25">
      <c r="A50" s="14" t="s">
        <v>368</v>
      </c>
      <c r="B50" s="14" t="str">
        <f t="shared" si="1"/>
        <v>BAL_BO_PHrs</v>
      </c>
      <c r="C50" s="19" t="s">
        <v>278</v>
      </c>
      <c r="D50" s="19"/>
      <c r="E50" s="94" t="s">
        <v>369</v>
      </c>
      <c r="F50" s="95"/>
      <c r="G50" s="20">
        <f t="shared" si="3"/>
        <v>0</v>
      </c>
    </row>
    <row r="51" spans="1:7" x14ac:dyDescent="0.25">
      <c r="A51" s="14" t="s">
        <v>370</v>
      </c>
      <c r="B51" s="14" t="str">
        <f t="shared" si="1"/>
        <v>BAL_BO_PHtg</v>
      </c>
      <c r="C51" s="19" t="s">
        <v>283</v>
      </c>
      <c r="D51" s="19"/>
      <c r="E51" s="94" t="s">
        <v>371</v>
      </c>
      <c r="F51" s="95"/>
      <c r="G51" s="20">
        <f t="shared" si="3"/>
        <v>0</v>
      </c>
    </row>
    <row r="52" spans="1:7" x14ac:dyDescent="0.25">
      <c r="A52" s="14" t="s">
        <v>372</v>
      </c>
      <c r="B52" s="14" t="str">
        <f t="shared" si="1"/>
        <v>BAL_BO_PHxf</v>
      </c>
      <c r="C52" s="19" t="s">
        <v>324</v>
      </c>
      <c r="D52" s="19"/>
      <c r="E52" s="94" t="s">
        <v>373</v>
      </c>
      <c r="F52" s="95"/>
      <c r="G52" s="20">
        <f t="shared" si="3"/>
        <v>0</v>
      </c>
    </row>
    <row r="53" spans="1:7" x14ac:dyDescent="0.25">
      <c r="A53" s="14" t="s">
        <v>374</v>
      </c>
      <c r="B53" s="14" t="str">
        <f t="shared" si="1"/>
        <v>BAL_BO_PHTot</v>
      </c>
      <c r="C53" s="19"/>
      <c r="D53" s="19"/>
      <c r="E53" s="96" t="s">
        <v>375</v>
      </c>
      <c r="F53" s="97"/>
      <c r="G53" s="20">
        <f t="shared" si="3"/>
        <v>0</v>
      </c>
    </row>
    <row r="54" spans="1:7" x14ac:dyDescent="0.25">
      <c r="A54" s="14"/>
      <c r="B54" s="14" t="str">
        <f t="shared" si="1"/>
        <v>BAL_BO_</v>
      </c>
      <c r="C54" s="19"/>
      <c r="D54" s="19"/>
      <c r="E54" s="94"/>
      <c r="F54" s="95"/>
      <c r="G54" s="26"/>
    </row>
    <row r="55" spans="1:7" x14ac:dyDescent="0.25">
      <c r="A55" s="14"/>
      <c r="B55" s="14" t="str">
        <f t="shared" si="1"/>
        <v>BAL_BO_</v>
      </c>
      <c r="C55" s="19"/>
      <c r="D55" s="19"/>
      <c r="E55" s="96" t="s">
        <v>376</v>
      </c>
      <c r="F55" s="97"/>
      <c r="G55" s="26"/>
    </row>
    <row r="56" spans="1:7" x14ac:dyDescent="0.25">
      <c r="A56" s="14" t="s">
        <v>377</v>
      </c>
      <c r="B56" s="14" t="str">
        <f t="shared" si="1"/>
        <v>BAL_BO_Pek</v>
      </c>
      <c r="C56" s="19" t="s">
        <v>327</v>
      </c>
      <c r="D56" s="19"/>
      <c r="E56" s="94" t="s">
        <v>376</v>
      </c>
      <c r="F56" s="95"/>
      <c r="G56" s="20">
        <f>INDEX(data_store,MATCH($F$4,regnr_store,0),MATCH(B56,variabel_store,0))</f>
        <v>0</v>
      </c>
    </row>
    <row r="57" spans="1:7" x14ac:dyDescent="0.25">
      <c r="A57" s="14"/>
      <c r="B57" s="14" t="str">
        <f t="shared" si="1"/>
        <v>BAL_BO_</v>
      </c>
      <c r="C57" s="19"/>
      <c r="D57" s="19"/>
      <c r="E57" s="94"/>
      <c r="F57" s="95"/>
      <c r="G57" s="26"/>
    </row>
    <row r="58" spans="1:7" x14ac:dyDescent="0.25">
      <c r="A58" s="14"/>
      <c r="B58" s="14" t="str">
        <f t="shared" si="1"/>
        <v>BAL_BO_</v>
      </c>
      <c r="C58" s="19"/>
      <c r="D58" s="19"/>
      <c r="E58" s="96" t="s">
        <v>378</v>
      </c>
      <c r="F58" s="97"/>
      <c r="G58" s="26"/>
    </row>
    <row r="59" spans="1:7" x14ac:dyDescent="0.25">
      <c r="A59" s="14" t="s">
        <v>379</v>
      </c>
      <c r="B59" s="14" t="str">
        <f t="shared" si="1"/>
        <v>BAL_BO_PEaag</v>
      </c>
      <c r="C59" s="19" t="s">
        <v>330</v>
      </c>
      <c r="D59" s="19"/>
      <c r="E59" s="94" t="s">
        <v>380</v>
      </c>
      <c r="F59" s="95"/>
      <c r="G59" s="20">
        <f t="shared" ref="G59:G74" si="4">INDEX(data_store,MATCH($F$4,regnr_store,0),MATCH(B59,variabel_store,0))</f>
        <v>26252</v>
      </c>
    </row>
    <row r="60" spans="1:7" x14ac:dyDescent="0.25">
      <c r="A60" s="14" t="s">
        <v>381</v>
      </c>
      <c r="B60" s="14" t="str">
        <f t="shared" si="1"/>
        <v>BAL_BO_PEoe</v>
      </c>
      <c r="C60" s="19" t="s">
        <v>333</v>
      </c>
      <c r="D60" s="19"/>
      <c r="E60" s="94" t="s">
        <v>382</v>
      </c>
      <c r="F60" s="95"/>
      <c r="G60" s="20">
        <f t="shared" si="4"/>
        <v>0</v>
      </c>
    </row>
    <row r="61" spans="1:7" x14ac:dyDescent="0.25">
      <c r="A61" s="14" t="s">
        <v>383</v>
      </c>
      <c r="B61" s="14" t="str">
        <f t="shared" si="1"/>
        <v>BAL_BO_PEav</v>
      </c>
      <c r="C61" s="19" t="s">
        <v>336</v>
      </c>
      <c r="D61" s="19"/>
      <c r="E61" s="94" t="s">
        <v>384</v>
      </c>
      <c r="F61" s="95"/>
      <c r="G61" s="20">
        <f t="shared" si="4"/>
        <v>0</v>
      </c>
    </row>
    <row r="62" spans="1:7" x14ac:dyDescent="0.25">
      <c r="A62" s="14" t="s">
        <v>385</v>
      </c>
      <c r="B62" s="14" t="str">
        <f t="shared" si="1"/>
        <v>BAL_BO_PEo</v>
      </c>
      <c r="C62" s="19"/>
      <c r="D62" s="19" t="s">
        <v>386</v>
      </c>
      <c r="E62" s="94" t="s">
        <v>387</v>
      </c>
      <c r="F62" s="95"/>
      <c r="G62" s="20">
        <f t="shared" si="4"/>
        <v>0</v>
      </c>
    </row>
    <row r="63" spans="1:7" x14ac:dyDescent="0.25">
      <c r="A63" s="14" t="s">
        <v>388</v>
      </c>
      <c r="B63" s="14" t="str">
        <f t="shared" si="1"/>
        <v>BAL_BO_PEavu</v>
      </c>
      <c r="C63" s="19"/>
      <c r="D63" s="19" t="s">
        <v>389</v>
      </c>
      <c r="E63" s="94" t="s">
        <v>390</v>
      </c>
      <c r="F63" s="95"/>
      <c r="G63" s="20">
        <f t="shared" si="4"/>
        <v>0</v>
      </c>
    </row>
    <row r="64" spans="1:7" x14ac:dyDescent="0.25">
      <c r="A64" s="14" t="s">
        <v>391</v>
      </c>
      <c r="B64" s="14" t="str">
        <f t="shared" si="1"/>
        <v>BAL_BO_PEavs</v>
      </c>
      <c r="C64" s="19"/>
      <c r="D64" s="19" t="s">
        <v>392</v>
      </c>
      <c r="E64" s="94" t="s">
        <v>393</v>
      </c>
      <c r="F64" s="95"/>
      <c r="G64" s="20">
        <f t="shared" si="4"/>
        <v>0</v>
      </c>
    </row>
    <row r="65" spans="1:7" x14ac:dyDescent="0.25">
      <c r="A65" s="14" t="s">
        <v>394</v>
      </c>
      <c r="B65" s="14" t="str">
        <f t="shared" si="1"/>
        <v>BAL_BO_PEavo</v>
      </c>
      <c r="C65" s="19"/>
      <c r="D65" s="19" t="s">
        <v>395</v>
      </c>
      <c r="E65" s="94" t="s">
        <v>396</v>
      </c>
      <c r="F65" s="95"/>
      <c r="G65" s="20">
        <f t="shared" si="4"/>
        <v>0</v>
      </c>
    </row>
    <row r="66" spans="1:7" x14ac:dyDescent="0.25">
      <c r="A66" s="14" t="s">
        <v>397</v>
      </c>
      <c r="B66" s="14" t="str">
        <f t="shared" si="1"/>
        <v>BAL_BO_PExv</v>
      </c>
      <c r="C66" s="19"/>
      <c r="D66" s="19" t="s">
        <v>398</v>
      </c>
      <c r="E66" s="94" t="s">
        <v>399</v>
      </c>
      <c r="F66" s="95"/>
      <c r="G66" s="20">
        <f t="shared" si="4"/>
        <v>0</v>
      </c>
    </row>
    <row r="67" spans="1:7" x14ac:dyDescent="0.25">
      <c r="A67" s="14" t="s">
        <v>400</v>
      </c>
      <c r="B67" s="14" t="str">
        <f t="shared" si="1"/>
        <v>BAL_BO_PExr</v>
      </c>
      <c r="C67" s="19" t="s">
        <v>401</v>
      </c>
      <c r="D67" s="19"/>
      <c r="E67" s="94" t="s">
        <v>402</v>
      </c>
      <c r="F67" s="95"/>
      <c r="G67" s="20">
        <f t="shared" si="4"/>
        <v>0</v>
      </c>
    </row>
    <row r="68" spans="1:7" x14ac:dyDescent="0.25">
      <c r="A68" s="14" t="s">
        <v>403</v>
      </c>
      <c r="B68" s="14" t="str">
        <f t="shared" si="1"/>
        <v>BAL_BO_PElr</v>
      </c>
      <c r="C68" s="19"/>
      <c r="D68" s="19" t="s">
        <v>404</v>
      </c>
      <c r="E68" s="94" t="s">
        <v>405</v>
      </c>
      <c r="F68" s="95"/>
      <c r="G68" s="20">
        <f t="shared" si="4"/>
        <v>0</v>
      </c>
    </row>
    <row r="69" spans="1:7" x14ac:dyDescent="0.25">
      <c r="A69" s="14" t="s">
        <v>406</v>
      </c>
      <c r="B69" s="14" t="str">
        <f t="shared" si="1"/>
        <v>BAL_BO_PEvr</v>
      </c>
      <c r="C69" s="19"/>
      <c r="D69" s="19" t="s">
        <v>407</v>
      </c>
      <c r="E69" s="94" t="s">
        <v>408</v>
      </c>
      <c r="F69" s="95"/>
      <c r="G69" s="20">
        <f t="shared" si="4"/>
        <v>0</v>
      </c>
    </row>
    <row r="70" spans="1:7" x14ac:dyDescent="0.25">
      <c r="A70" s="14" t="s">
        <v>409</v>
      </c>
      <c r="B70" s="14" t="str">
        <f t="shared" si="1"/>
        <v>BAL_BO_PErs</v>
      </c>
      <c r="C70" s="19"/>
      <c r="D70" s="19" t="s">
        <v>410</v>
      </c>
      <c r="E70" s="94" t="s">
        <v>411</v>
      </c>
      <c r="F70" s="95"/>
      <c r="G70" s="20">
        <f t="shared" si="4"/>
        <v>0</v>
      </c>
    </row>
    <row r="71" spans="1:7" x14ac:dyDescent="0.25">
      <c r="A71" s="14" t="s">
        <v>412</v>
      </c>
      <c r="B71" s="14" t="str">
        <f t="shared" si="1"/>
        <v>BAL_BO_PExs</v>
      </c>
      <c r="C71" s="19"/>
      <c r="D71" s="19" t="s">
        <v>413</v>
      </c>
      <c r="E71" s="94" t="s">
        <v>414</v>
      </c>
      <c r="F71" s="95"/>
      <c r="G71" s="20">
        <f t="shared" si="4"/>
        <v>0</v>
      </c>
    </row>
    <row r="72" spans="1:7" x14ac:dyDescent="0.25">
      <c r="A72" s="14" t="s">
        <v>415</v>
      </c>
      <c r="B72" s="14" t="str">
        <f t="shared" si="1"/>
        <v>BAL_BO_PEou</v>
      </c>
      <c r="C72" s="19" t="s">
        <v>416</v>
      </c>
      <c r="D72" s="19"/>
      <c r="E72" s="94" t="s">
        <v>417</v>
      </c>
      <c r="F72" s="95"/>
      <c r="G72" s="20">
        <f t="shared" si="4"/>
        <v>68266</v>
      </c>
    </row>
    <row r="73" spans="1:7" x14ac:dyDescent="0.25">
      <c r="A73" s="14" t="s">
        <v>418</v>
      </c>
      <c r="B73" s="14" t="str">
        <f t="shared" si="1"/>
        <v>BAL_BO_PEekTot</v>
      </c>
      <c r="C73" s="19"/>
      <c r="D73" s="19"/>
      <c r="E73" s="96" t="s">
        <v>419</v>
      </c>
      <c r="F73" s="97"/>
      <c r="G73" s="20">
        <f t="shared" si="4"/>
        <v>94518</v>
      </c>
    </row>
    <row r="74" spans="1:7" x14ac:dyDescent="0.25">
      <c r="A74" s="14" t="s">
        <v>420</v>
      </c>
      <c r="B74" s="14" t="str">
        <f t="shared" ref="B74" si="5">"BAL_BO_"&amp;A74</f>
        <v>BAL_BO_PTot</v>
      </c>
      <c r="C74" s="19"/>
      <c r="D74" s="19"/>
      <c r="E74" s="96" t="s">
        <v>421</v>
      </c>
      <c r="F74" s="97"/>
      <c r="G74" s="20">
        <f t="shared" si="4"/>
        <v>109249</v>
      </c>
    </row>
    <row r="75" spans="1:7" x14ac:dyDescent="0.25"/>
  </sheetData>
  <sheetProtection algorithmName="SHA-512" hashValue="wavc8Ni3SqEo0kOWaTCbdvr9vrvcoNp112wBCQQRT0oBGTtV+6co/XNIdmkxaey/5xy88ku//z7pnSmq0H4G0w==" saltValue="X39hl4bLJvBWOqK5RsFK1g==" spinCount="100000" sheet="1" objects="1" scenarios="1"/>
  <mergeCells count="69">
    <mergeCell ref="E17:F17"/>
    <mergeCell ref="C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29:F29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41:F41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53:F53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65:F65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72:F72"/>
    <mergeCell ref="E73:F73"/>
    <mergeCell ref="E74:F74"/>
    <mergeCell ref="E66:F66"/>
    <mergeCell ref="E67:F67"/>
    <mergeCell ref="E68:F68"/>
    <mergeCell ref="E69:F69"/>
    <mergeCell ref="E70:F70"/>
    <mergeCell ref="E71:F71"/>
  </mergeCells>
  <dataValidations count="1">
    <dataValidation type="list" allowBlank="1" showInputMessage="1" showErrorMessage="1" sqref="F3">
      <formula1>Drop_stor</formula1>
    </dataValidation>
  </dataValidation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&amp;C&amp;G</oddHeader>
  </headerFooter>
  <rowBreaks count="1" manualBreakCount="1">
    <brk id="30" min="2" max="5" man="1"/>
  </row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20"/>
  <sheetViews>
    <sheetView showGridLines="0" topLeftCell="C1" zoomScaleNormal="100" workbookViewId="0">
      <selection activeCell="E3" sqref="E3"/>
    </sheetView>
  </sheetViews>
  <sheetFormatPr defaultColWidth="0" defaultRowHeight="15" customHeight="1" zeroHeight="1" x14ac:dyDescent="0.25"/>
  <cols>
    <col min="1" max="2" width="9.140625" hidden="1" customWidth="1"/>
    <col min="3" max="3" width="6.5703125" customWidth="1"/>
    <col min="4" max="4" width="14.42578125" customWidth="1"/>
    <col min="5" max="5" width="42.5703125" customWidth="1"/>
    <col min="6" max="6" width="13.85546875" bestFit="1" customWidth="1"/>
    <col min="7" max="7" width="6" customWidth="1"/>
    <col min="8" max="16384" width="9.140625" hidden="1"/>
  </cols>
  <sheetData>
    <row r="1" spans="1:6" x14ac:dyDescent="0.25">
      <c r="A1" s="14"/>
      <c r="B1" s="14"/>
      <c r="C1" s="22" t="s">
        <v>248</v>
      </c>
      <c r="E1" s="14"/>
      <c r="F1" s="14"/>
    </row>
    <row r="2" spans="1:6" x14ac:dyDescent="0.25">
      <c r="A2" s="14"/>
      <c r="B2" s="14"/>
      <c r="C2" s="46"/>
      <c r="E2" s="14"/>
      <c r="F2" s="14"/>
    </row>
    <row r="3" spans="1:6" ht="36" customHeight="1" x14ac:dyDescent="0.25">
      <c r="A3" s="14"/>
      <c r="B3" s="14"/>
      <c r="C3" s="14"/>
      <c r="D3" s="47" t="s">
        <v>721</v>
      </c>
      <c r="E3" s="48" t="s">
        <v>716</v>
      </c>
      <c r="F3" s="14"/>
    </row>
    <row r="4" spans="1:6" x14ac:dyDescent="0.25">
      <c r="A4" s="14"/>
      <c r="B4" s="14"/>
      <c r="C4" s="14"/>
      <c r="D4" s="49" t="s">
        <v>714</v>
      </c>
      <c r="E4" s="50">
        <f>INDEX(drop_regnr_stor,MATCH(E3,Drop_stor,0))</f>
        <v>17102</v>
      </c>
      <c r="F4" s="14"/>
    </row>
    <row r="5" spans="1:6" x14ac:dyDescent="0.25">
      <c r="A5" s="14"/>
      <c r="B5" s="14"/>
      <c r="C5" s="14"/>
      <c r="D5" s="14"/>
      <c r="E5" s="23"/>
      <c r="F5" s="14"/>
    </row>
    <row r="6" spans="1:6" ht="46.5" customHeight="1" x14ac:dyDescent="0.25">
      <c r="A6" s="14" t="s">
        <v>486</v>
      </c>
      <c r="B6" s="14"/>
      <c r="C6" s="53"/>
      <c r="D6" s="65" t="s">
        <v>724</v>
      </c>
      <c r="E6" s="67"/>
      <c r="F6" s="53"/>
    </row>
    <row r="7" spans="1:6" ht="25.5" x14ac:dyDescent="0.25">
      <c r="A7" s="14"/>
      <c r="B7" s="14"/>
      <c r="C7" s="28"/>
      <c r="D7" s="107"/>
      <c r="E7" s="108"/>
      <c r="F7" s="18" t="s">
        <v>287</v>
      </c>
    </row>
    <row r="8" spans="1:6" ht="15" customHeight="1" x14ac:dyDescent="0.25">
      <c r="A8" s="14" t="s">
        <v>488</v>
      </c>
      <c r="B8" s="14" t="str">
        <f>"NoEf_Evf_"&amp;A8</f>
        <v>NoEf_Evf_EvFg</v>
      </c>
      <c r="C8" s="28" t="s">
        <v>489</v>
      </c>
      <c r="D8" s="109" t="s">
        <v>490</v>
      </c>
      <c r="E8" s="110"/>
      <c r="F8" s="20">
        <f>INDEX('Rådata med tilladelse'!$1:$4,MATCH($E$4,regnr_store,0),MATCH(B8,variabel_store,0))</f>
        <v>0</v>
      </c>
    </row>
    <row r="9" spans="1:6" ht="15" customHeight="1" x14ac:dyDescent="0.25">
      <c r="A9" s="14" t="s">
        <v>491</v>
      </c>
      <c r="B9" s="14" t="str">
        <f t="shared" ref="B9:B18" si="0">"NoEf_Evf_"&amp;A9</f>
        <v>NoEf_Evf_EvTR</v>
      </c>
      <c r="C9" s="28" t="s">
        <v>492</v>
      </c>
      <c r="D9" s="109" t="s">
        <v>493</v>
      </c>
      <c r="E9" s="110"/>
      <c r="F9" s="20">
        <f>INDEX('Rådata med tilladelse'!$1:$4,MATCH($E$4,regnr_store,0),MATCH(B9,variabel_store,0))</f>
        <v>0</v>
      </c>
    </row>
    <row r="10" spans="1:6" ht="15" customHeight="1" x14ac:dyDescent="0.25">
      <c r="A10" s="14" t="s">
        <v>494</v>
      </c>
      <c r="B10" s="14" t="str">
        <f t="shared" si="0"/>
        <v>NoEf_Evf_EvTK</v>
      </c>
      <c r="C10" s="28" t="s">
        <v>495</v>
      </c>
      <c r="D10" s="109" t="s">
        <v>496</v>
      </c>
      <c r="E10" s="110"/>
      <c r="F10" s="20">
        <f>INDEX('Rådata med tilladelse'!$1:$4,MATCH($E$4,regnr_store,0),MATCH(B10,variabel_store,0))</f>
        <v>0</v>
      </c>
    </row>
    <row r="11" spans="1:6" ht="15" customHeight="1" x14ac:dyDescent="0.25">
      <c r="A11" s="14" t="s">
        <v>497</v>
      </c>
      <c r="B11" s="14" t="str">
        <f t="shared" si="0"/>
        <v>NoEf_Evf_EvX</v>
      </c>
      <c r="C11" s="28" t="s">
        <v>498</v>
      </c>
      <c r="D11" s="109" t="s">
        <v>499</v>
      </c>
      <c r="E11" s="110"/>
      <c r="F11" s="20">
        <f>INDEX('Rådata med tilladelse'!$1:$4,MATCH($E$4,regnr_store,0),MATCH(B11,variabel_store,0))</f>
        <v>0</v>
      </c>
    </row>
    <row r="12" spans="1:6" x14ac:dyDescent="0.25">
      <c r="A12" s="14" t="s">
        <v>500</v>
      </c>
      <c r="B12" s="14" t="str">
        <f t="shared" si="0"/>
        <v>NoEf_Evf_EvTot</v>
      </c>
      <c r="C12" s="28"/>
      <c r="D12" s="105" t="s">
        <v>501</v>
      </c>
      <c r="E12" s="106"/>
      <c r="F12" s="20">
        <f>INDEX('Rådata med tilladelse'!$1:$4,MATCH($E$4,regnr_store,0),MATCH(B12,variabel_store,0))</f>
        <v>0</v>
      </c>
    </row>
    <row r="13" spans="1:6" x14ac:dyDescent="0.25">
      <c r="A13" s="14"/>
      <c r="B13" s="14" t="str">
        <f t="shared" si="0"/>
        <v>NoEf_Evf_</v>
      </c>
      <c r="C13" s="28"/>
      <c r="D13" s="109"/>
      <c r="E13" s="110"/>
      <c r="F13" s="18"/>
    </row>
    <row r="14" spans="1:6" ht="15" customHeight="1" x14ac:dyDescent="0.25">
      <c r="A14" s="14"/>
      <c r="B14" s="14" t="str">
        <f t="shared" si="0"/>
        <v>NoEf_Evf_</v>
      </c>
      <c r="C14" s="28"/>
      <c r="D14" s="109" t="s">
        <v>502</v>
      </c>
      <c r="E14" s="110"/>
      <c r="F14" s="18"/>
    </row>
    <row r="15" spans="1:6" ht="15" customHeight="1" x14ac:dyDescent="0.25">
      <c r="A15" s="14" t="s">
        <v>503</v>
      </c>
      <c r="B15" s="14" t="str">
        <f t="shared" si="0"/>
        <v>NoEf_Evf_XFAuk</v>
      </c>
      <c r="C15" s="28" t="s">
        <v>504</v>
      </c>
      <c r="D15" s="109" t="s">
        <v>505</v>
      </c>
      <c r="E15" s="110"/>
      <c r="F15" s="20">
        <f>INDEX('Rådata med tilladelse'!$1:$4,MATCH($E$4,regnr_store,0),MATCH(B15,variabel_store,0))</f>
        <v>0</v>
      </c>
    </row>
    <row r="16" spans="1:6" ht="15" customHeight="1" x14ac:dyDescent="0.25">
      <c r="A16" s="14" t="s">
        <v>506</v>
      </c>
      <c r="B16" s="14" t="str">
        <f t="shared" si="0"/>
        <v>NoEf_Evf_XFAust</v>
      </c>
      <c r="C16" s="28" t="s">
        <v>507</v>
      </c>
      <c r="D16" s="109" t="s">
        <v>508</v>
      </c>
      <c r="E16" s="110"/>
      <c r="F16" s="20">
        <f>INDEX('Rådata med tilladelse'!$1:$4,MATCH($E$4,regnr_store,0),MATCH(B16,variabel_store,0))</f>
        <v>0</v>
      </c>
    </row>
    <row r="17" spans="1:6" x14ac:dyDescent="0.25">
      <c r="A17" s="14" t="s">
        <v>509</v>
      </c>
      <c r="B17" s="14" t="str">
        <f t="shared" si="0"/>
        <v>NoEf_Evf_XFAX</v>
      </c>
      <c r="C17" s="28" t="s">
        <v>510</v>
      </c>
      <c r="D17" s="109" t="s">
        <v>511</v>
      </c>
      <c r="E17" s="110"/>
      <c r="F17" s="20">
        <f>INDEX('Rådata med tilladelse'!$1:$4,MATCH($E$4,regnr_store,0),MATCH(B17,variabel_store,0))</f>
        <v>0</v>
      </c>
    </row>
    <row r="18" spans="1:6" x14ac:dyDescent="0.25">
      <c r="A18" s="14" t="s">
        <v>512</v>
      </c>
      <c r="B18" s="14" t="str">
        <f t="shared" si="0"/>
        <v>NoEf_Evf_XFATot</v>
      </c>
      <c r="C18" s="28"/>
      <c r="D18" s="105" t="s">
        <v>501</v>
      </c>
      <c r="E18" s="106"/>
      <c r="F18" s="20">
        <f>INDEX('Rådata med tilladelse'!$1:$4,MATCH($E$4,regnr_store,0),MATCH(B18,variabel_store,0))</f>
        <v>0</v>
      </c>
    </row>
    <row r="19" spans="1:6" x14ac:dyDescent="0.25">
      <c r="A19" s="14"/>
      <c r="B19" s="14"/>
      <c r="C19" s="28"/>
      <c r="D19" s="107"/>
      <c r="E19" s="108"/>
      <c r="F19" s="18"/>
    </row>
    <row r="20" spans="1:6" x14ac:dyDescent="0.25"/>
  </sheetData>
  <sheetProtection algorithmName="SHA-512" hashValue="8wDaJvjYpK0VIU9TGW+oDNrPyYjw/XEgE1HUnoim5g9gp9gZdx94up7SiXJspgPuv91+eddoHB7Lgeo3YbTUWg==" saltValue="neJqrsurpLRW6Q9jFvM12w==" spinCount="100000" sheet="1" objects="1" scenarios="1"/>
  <mergeCells count="14">
    <mergeCell ref="D11:E11"/>
    <mergeCell ref="D6:E6"/>
    <mergeCell ref="D7:E7"/>
    <mergeCell ref="D8:E8"/>
    <mergeCell ref="D9:E9"/>
    <mergeCell ref="D10:E10"/>
    <mergeCell ref="D18:E18"/>
    <mergeCell ref="D19:E19"/>
    <mergeCell ref="D12:E12"/>
    <mergeCell ref="D13:E13"/>
    <mergeCell ref="D14:E14"/>
    <mergeCell ref="D15:E15"/>
    <mergeCell ref="D16:E16"/>
    <mergeCell ref="D17:E17"/>
  </mergeCells>
  <dataValidations count="1">
    <dataValidation type="list" allowBlank="1" showInputMessage="1" showErrorMessage="1" sqref="E3">
      <formula1>Drop_stor</formula1>
    </dataValidation>
  </dataValidation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C33"/>
  <sheetViews>
    <sheetView showGridLines="0" workbookViewId="0"/>
  </sheetViews>
  <sheetFormatPr defaultColWidth="0" defaultRowHeight="15" zeroHeight="1" x14ac:dyDescent="0.25"/>
  <cols>
    <col min="1" max="1" width="27.28515625" bestFit="1" customWidth="1"/>
    <col min="2" max="2" width="42.7109375" bestFit="1" customWidth="1"/>
    <col min="3" max="3" width="8.7109375" customWidth="1"/>
    <col min="4" max="16384" width="8.7109375" hidden="1"/>
  </cols>
  <sheetData>
    <row r="1" spans="1:2" x14ac:dyDescent="0.25">
      <c r="A1" s="22" t="s">
        <v>248</v>
      </c>
    </row>
    <row r="2" spans="1:2" x14ac:dyDescent="0.25"/>
    <row r="3" spans="1:2" ht="66.95" customHeight="1" x14ac:dyDescent="0.35">
      <c r="A3" s="90" t="s">
        <v>725</v>
      </c>
      <c r="B3" s="90"/>
    </row>
    <row r="4" spans="1:2" x14ac:dyDescent="0.25">
      <c r="A4" s="44" t="s">
        <v>726</v>
      </c>
      <c r="B4" s="45"/>
    </row>
    <row r="5" spans="1:2" x14ac:dyDescent="0.25">
      <c r="A5" s="45"/>
      <c r="B5" s="44" t="s">
        <v>727</v>
      </c>
    </row>
    <row r="6" spans="1:2" x14ac:dyDescent="0.25">
      <c r="A6" s="45">
        <v>17110</v>
      </c>
      <c r="B6" s="45" t="s">
        <v>728</v>
      </c>
    </row>
    <row r="7" spans="1:2" x14ac:dyDescent="0.25">
      <c r="A7" s="45"/>
      <c r="B7" s="45"/>
    </row>
    <row r="8" spans="1:2" x14ac:dyDescent="0.25">
      <c r="A8" s="45"/>
      <c r="B8" s="44" t="s">
        <v>729</v>
      </c>
    </row>
    <row r="9" spans="1:2" x14ac:dyDescent="0.25">
      <c r="A9" s="45">
        <v>17104</v>
      </c>
      <c r="B9" s="45" t="s">
        <v>730</v>
      </c>
    </row>
    <row r="10" spans="1:2" x14ac:dyDescent="0.25">
      <c r="A10" s="45">
        <v>17120</v>
      </c>
      <c r="B10" s="45" t="s">
        <v>731</v>
      </c>
    </row>
    <row r="11" spans="1:2" x14ac:dyDescent="0.25">
      <c r="A11" s="45"/>
      <c r="B11" s="45"/>
    </row>
    <row r="12" spans="1:2" x14ac:dyDescent="0.25">
      <c r="A12" s="45"/>
      <c r="B12" s="44" t="s">
        <v>732</v>
      </c>
    </row>
    <row r="13" spans="1:2" x14ac:dyDescent="0.25">
      <c r="A13" s="45">
        <v>17101</v>
      </c>
      <c r="B13" s="45" t="s">
        <v>733</v>
      </c>
    </row>
    <row r="14" spans="1:2" x14ac:dyDescent="0.25">
      <c r="A14" s="45"/>
      <c r="B14" s="45"/>
    </row>
    <row r="15" spans="1:2" x14ac:dyDescent="0.25">
      <c r="A15" s="45"/>
      <c r="B15" s="44" t="s">
        <v>734</v>
      </c>
    </row>
    <row r="16" spans="1:2" x14ac:dyDescent="0.25">
      <c r="A16" s="45">
        <v>17108</v>
      </c>
      <c r="B16" s="45" t="s">
        <v>735</v>
      </c>
    </row>
    <row r="17" spans="1:2" x14ac:dyDescent="0.25">
      <c r="A17" s="45">
        <v>17107</v>
      </c>
      <c r="B17" s="45" t="s">
        <v>736</v>
      </c>
    </row>
    <row r="18" spans="1:2" x14ac:dyDescent="0.25">
      <c r="A18" s="45"/>
      <c r="B18" s="45"/>
    </row>
    <row r="19" spans="1:2" x14ac:dyDescent="0.25">
      <c r="A19" s="45"/>
      <c r="B19" s="44" t="s">
        <v>737</v>
      </c>
    </row>
    <row r="20" spans="1:2" x14ac:dyDescent="0.25">
      <c r="A20" s="45">
        <v>17106</v>
      </c>
      <c r="B20" s="45" t="s">
        <v>738</v>
      </c>
    </row>
    <row r="21" spans="1:2" x14ac:dyDescent="0.25">
      <c r="A21" s="45"/>
      <c r="B21" s="45"/>
    </row>
    <row r="22" spans="1:2" x14ac:dyDescent="0.25">
      <c r="A22" s="45"/>
      <c r="B22" s="44" t="s">
        <v>739</v>
      </c>
    </row>
    <row r="23" spans="1:2" x14ac:dyDescent="0.25">
      <c r="A23" s="45">
        <v>17115</v>
      </c>
      <c r="B23" s="45" t="s">
        <v>740</v>
      </c>
    </row>
    <row r="24" spans="1:2" x14ac:dyDescent="0.25">
      <c r="A24" s="45"/>
      <c r="B24" s="45"/>
    </row>
    <row r="25" spans="1:2" x14ac:dyDescent="0.25">
      <c r="A25" s="45"/>
      <c r="B25" s="44" t="s">
        <v>741</v>
      </c>
    </row>
    <row r="26" spans="1:2" x14ac:dyDescent="0.25">
      <c r="A26" s="45">
        <v>17103</v>
      </c>
      <c r="B26" s="45" t="s">
        <v>742</v>
      </c>
    </row>
    <row r="27" spans="1:2" x14ac:dyDescent="0.25"/>
    <row r="28" spans="1:2" hidden="1" x14ac:dyDescent="0.25"/>
    <row r="29" spans="1:2" hidden="1" x14ac:dyDescent="0.25"/>
    <row r="30" spans="1:2" hidden="1" x14ac:dyDescent="0.25"/>
    <row r="31" spans="1:2" hidden="1" x14ac:dyDescent="0.25"/>
    <row r="32" spans="1:2" hidden="1" x14ac:dyDescent="0.25"/>
    <row r="33" hidden="1" x14ac:dyDescent="0.25"/>
  </sheetData>
  <sheetProtection algorithmName="SHA-512" hashValue="GINmAIexBsl3P98tl5J/cje2gLS4vr+52T3u+3sVwZuSwmMp6inBwhaS9XsZk38p9OU4CBictG8IcQWRLADX2g==" saltValue="a2IDQhpt3juF90pZOKSfpA==" spinCount="100000" sheet="1" objects="1" scenarios="1"/>
  <mergeCells count="1">
    <mergeCell ref="A3:B3"/>
  </mergeCells>
  <hyperlinks>
    <hyperlink ref="A1" location="Indholdsfortegnelse!A1" display="Tilbage til indholdsfortegnelsen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23"/>
  <sheetViews>
    <sheetView showGridLines="0" topLeftCell="C2" workbookViewId="0">
      <selection activeCell="F3" sqref="F3"/>
    </sheetView>
  </sheetViews>
  <sheetFormatPr defaultColWidth="0" defaultRowHeight="15" customHeight="1" zeroHeight="1" x14ac:dyDescent="0.25"/>
  <cols>
    <col min="1" max="1" width="9.140625" hidden="1" customWidth="1"/>
    <col min="2" max="2" width="14.140625" hidden="1" customWidth="1"/>
    <col min="3" max="3" width="6.140625" customWidth="1"/>
    <col min="4" max="4" width="5.42578125" customWidth="1"/>
    <col min="5" max="5" width="8" customWidth="1"/>
    <col min="6" max="6" width="50.7109375" customWidth="1"/>
    <col min="7" max="7" width="10.42578125" customWidth="1"/>
    <col min="8" max="8" width="5.7109375" customWidth="1"/>
    <col min="9" max="16384" width="9.140625" hidden="1"/>
  </cols>
  <sheetData>
    <row r="1" spans="1:8" x14ac:dyDescent="0.25">
      <c r="C1" s="22" t="s">
        <v>248</v>
      </c>
      <c r="D1" s="14"/>
      <c r="E1" s="14"/>
      <c r="F1" s="14"/>
      <c r="G1" s="14"/>
      <c r="H1" s="14"/>
    </row>
    <row r="2" spans="1:8" x14ac:dyDescent="0.25">
      <c r="C2" s="46"/>
      <c r="D2" s="14"/>
      <c r="E2" s="14"/>
      <c r="F2" s="14"/>
      <c r="G2" s="14"/>
      <c r="H2" s="14"/>
    </row>
    <row r="3" spans="1:8" ht="30" customHeight="1" x14ac:dyDescent="0.25">
      <c r="C3" s="14"/>
      <c r="D3" s="111" t="s">
        <v>743</v>
      </c>
      <c r="E3" s="111"/>
      <c r="F3" s="48" t="s">
        <v>740</v>
      </c>
      <c r="G3" s="14"/>
      <c r="H3" s="14"/>
    </row>
    <row r="4" spans="1:8" x14ac:dyDescent="0.25">
      <c r="C4" s="14"/>
      <c r="D4" s="112" t="s">
        <v>726</v>
      </c>
      <c r="E4" s="112"/>
      <c r="F4" s="54">
        <f>INDEX('Rådata uden tilladelse'!B2:B10,MATCH(F3,'Rådata uden tilladelse'!C2:C10,0))</f>
        <v>17115</v>
      </c>
      <c r="G4" s="14"/>
      <c r="H4" s="14"/>
    </row>
    <row r="5" spans="1:8" x14ac:dyDescent="0.25">
      <c r="C5" s="14"/>
      <c r="D5" s="14"/>
      <c r="E5" s="14"/>
      <c r="F5" s="14"/>
      <c r="G5" s="14"/>
      <c r="H5" s="14"/>
    </row>
    <row r="6" spans="1:8" ht="52.5" customHeight="1" x14ac:dyDescent="0.25">
      <c r="C6" s="113" t="s">
        <v>744</v>
      </c>
      <c r="D6" s="113"/>
      <c r="E6" s="113"/>
      <c r="F6" s="114"/>
      <c r="G6" s="53"/>
      <c r="H6" s="14"/>
    </row>
    <row r="7" spans="1:8" ht="0.75" hidden="1" customHeight="1" x14ac:dyDescent="0.25">
      <c r="A7" t="s">
        <v>628</v>
      </c>
      <c r="C7" s="98"/>
      <c r="D7" s="98"/>
      <c r="E7" s="98"/>
      <c r="F7" s="69"/>
      <c r="G7" s="55"/>
      <c r="H7" s="14"/>
    </row>
    <row r="8" spans="1:8" x14ac:dyDescent="0.25">
      <c r="B8" t="s">
        <v>629</v>
      </c>
      <c r="C8" s="19"/>
      <c r="D8" s="19"/>
      <c r="E8" s="99"/>
      <c r="F8" s="100"/>
      <c r="G8" s="18" t="s">
        <v>630</v>
      </c>
      <c r="H8" s="14"/>
    </row>
    <row r="9" spans="1:8" x14ac:dyDescent="0.25">
      <c r="A9" s="41" t="s">
        <v>631</v>
      </c>
      <c r="B9" t="str">
        <f>$A$7&amp;"_"&amp;$B$8&amp;"_"&amp;A9</f>
        <v>res_Rop_Adg</v>
      </c>
      <c r="C9" s="19" t="s">
        <v>251</v>
      </c>
      <c r="D9" s="19"/>
      <c r="E9" s="94" t="s">
        <v>632</v>
      </c>
      <c r="F9" s="95"/>
      <c r="G9" s="56">
        <f t="shared" ref="G9:G22" si="0">INDEX(data_smaa,MATCH($F$4,Regnr_smaa,0),MATCH(B9,variabel_smaa,0))</f>
        <v>547997</v>
      </c>
      <c r="H9" s="14"/>
    </row>
    <row r="10" spans="1:8" x14ac:dyDescent="0.25">
      <c r="A10" s="41" t="s">
        <v>633</v>
      </c>
      <c r="B10" t="str">
        <f t="shared" ref="B10:B22" si="1">$A$7&amp;"_"&amp;$B$8&amp;"_"&amp;A10</f>
        <v>res_Rop_Xdin</v>
      </c>
      <c r="C10" s="19" t="s">
        <v>253</v>
      </c>
      <c r="D10" s="19"/>
      <c r="E10" s="94" t="s">
        <v>267</v>
      </c>
      <c r="F10" s="95"/>
      <c r="G10" s="56">
        <f t="shared" si="0"/>
        <v>0</v>
      </c>
      <c r="H10" s="14"/>
    </row>
    <row r="11" spans="1:8" x14ac:dyDescent="0.25">
      <c r="A11" s="41" t="s">
        <v>634</v>
      </c>
      <c r="B11" t="str">
        <f t="shared" si="1"/>
        <v>res_Rop_Upa</v>
      </c>
      <c r="C11" s="19" t="s">
        <v>256</v>
      </c>
      <c r="D11" s="19"/>
      <c r="E11" s="94" t="s">
        <v>269</v>
      </c>
      <c r="F11" s="95"/>
      <c r="G11" s="56">
        <f t="shared" si="0"/>
        <v>163631</v>
      </c>
      <c r="H11" s="14"/>
    </row>
    <row r="12" spans="1:8" x14ac:dyDescent="0.25">
      <c r="A12" s="41" t="s">
        <v>635</v>
      </c>
      <c r="B12" t="str">
        <f t="shared" si="1"/>
        <v>res_Rop_Lbd</v>
      </c>
      <c r="C12" s="19"/>
      <c r="D12" s="19" t="s">
        <v>447</v>
      </c>
      <c r="E12" s="94" t="s">
        <v>636</v>
      </c>
      <c r="F12" s="95"/>
      <c r="G12" s="56">
        <f t="shared" si="0"/>
        <v>16232</v>
      </c>
      <c r="H12" s="14"/>
    </row>
    <row r="13" spans="1:8" x14ac:dyDescent="0.25">
      <c r="A13" s="41" t="s">
        <v>637</v>
      </c>
      <c r="B13" t="str">
        <f t="shared" si="1"/>
        <v>res_Rop_Ln</v>
      </c>
      <c r="C13" s="19"/>
      <c r="D13" s="19" t="s">
        <v>448</v>
      </c>
      <c r="E13" s="94" t="s">
        <v>553</v>
      </c>
      <c r="F13" s="95"/>
      <c r="G13" s="56">
        <f t="shared" si="0"/>
        <v>147399</v>
      </c>
      <c r="H13" s="14"/>
    </row>
    <row r="14" spans="1:8" x14ac:dyDescent="0.25">
      <c r="A14" s="41" t="s">
        <v>638</v>
      </c>
      <c r="B14" t="str">
        <f t="shared" si="1"/>
        <v>res_Rop_Anim</v>
      </c>
      <c r="C14" s="19" t="s">
        <v>258</v>
      </c>
      <c r="D14" s="19"/>
      <c r="E14" s="94" t="s">
        <v>271</v>
      </c>
      <c r="F14" s="95"/>
      <c r="G14" s="56">
        <f t="shared" si="0"/>
        <v>0</v>
      </c>
      <c r="H14" s="14"/>
    </row>
    <row r="15" spans="1:8" x14ac:dyDescent="0.25">
      <c r="A15" s="41" t="s">
        <v>639</v>
      </c>
      <c r="B15" t="str">
        <f t="shared" si="1"/>
        <v>res_Rop_Xdud</v>
      </c>
      <c r="C15" s="19" t="s">
        <v>260</v>
      </c>
      <c r="D15" s="19"/>
      <c r="E15" s="94" t="s">
        <v>273</v>
      </c>
      <c r="F15" s="95"/>
      <c r="G15" s="56">
        <f t="shared" si="0"/>
        <v>278954</v>
      </c>
      <c r="H15" s="14"/>
    </row>
    <row r="16" spans="1:8" x14ac:dyDescent="0.25">
      <c r="A16" s="41" t="s">
        <v>640</v>
      </c>
      <c r="B16" t="str">
        <f t="shared" si="1"/>
        <v>res_Rop_Rfp</v>
      </c>
      <c r="C16" s="21" t="s">
        <v>641</v>
      </c>
      <c r="D16" s="19"/>
      <c r="E16" s="96" t="s">
        <v>642</v>
      </c>
      <c r="F16" s="97"/>
      <c r="G16" s="56">
        <f t="shared" si="0"/>
        <v>105412</v>
      </c>
      <c r="H16" s="14"/>
    </row>
    <row r="17" spans="1:8" x14ac:dyDescent="0.25">
      <c r="A17" s="41" t="s">
        <v>643</v>
      </c>
      <c r="B17" t="str">
        <f t="shared" si="1"/>
        <v>res_Rop_Find</v>
      </c>
      <c r="C17" s="19" t="s">
        <v>264</v>
      </c>
      <c r="D17" s="19"/>
      <c r="E17" s="94" t="s">
        <v>644</v>
      </c>
      <c r="F17" s="95"/>
      <c r="G17" s="56">
        <f t="shared" si="0"/>
        <v>1610</v>
      </c>
      <c r="H17" s="14"/>
    </row>
    <row r="18" spans="1:8" x14ac:dyDescent="0.25">
      <c r="A18" s="41" t="s">
        <v>645</v>
      </c>
      <c r="B18" t="str">
        <f t="shared" si="1"/>
        <v>res_Rop_Fomk</v>
      </c>
      <c r="C18" s="19" t="s">
        <v>266</v>
      </c>
      <c r="D18" s="19"/>
      <c r="E18" s="94" t="s">
        <v>646</v>
      </c>
      <c r="F18" s="95"/>
      <c r="G18" s="56">
        <f t="shared" si="0"/>
        <v>669</v>
      </c>
      <c r="H18" s="14"/>
    </row>
    <row r="19" spans="1:8" x14ac:dyDescent="0.25">
      <c r="A19" s="41" t="s">
        <v>263</v>
      </c>
      <c r="B19" t="str">
        <f t="shared" si="1"/>
        <v>res_Rop_Kreg</v>
      </c>
      <c r="C19" s="19" t="s">
        <v>268</v>
      </c>
      <c r="D19" s="19"/>
      <c r="E19" s="94" t="s">
        <v>265</v>
      </c>
      <c r="F19" s="95"/>
      <c r="G19" s="56">
        <f t="shared" si="0"/>
        <v>-2889</v>
      </c>
      <c r="H19" s="14"/>
    </row>
    <row r="20" spans="1:8" x14ac:dyDescent="0.25">
      <c r="A20" s="41" t="s">
        <v>280</v>
      </c>
      <c r="B20" t="str">
        <f t="shared" si="1"/>
        <v>res_Rop_RfS</v>
      </c>
      <c r="C20" s="21" t="s">
        <v>647</v>
      </c>
      <c r="D20" s="19"/>
      <c r="E20" s="96" t="s">
        <v>281</v>
      </c>
      <c r="F20" s="97"/>
      <c r="G20" s="56">
        <f t="shared" si="0"/>
        <v>103464</v>
      </c>
      <c r="H20" s="14"/>
    </row>
    <row r="21" spans="1:8" x14ac:dyDescent="0.25">
      <c r="A21" s="41" t="s">
        <v>282</v>
      </c>
      <c r="B21" t="str">
        <f t="shared" si="1"/>
        <v>res_Rop_Skat</v>
      </c>
      <c r="C21" s="19" t="s">
        <v>270</v>
      </c>
      <c r="D21" s="19"/>
      <c r="E21" s="94" t="s">
        <v>282</v>
      </c>
      <c r="F21" s="95"/>
      <c r="G21" s="56">
        <f t="shared" si="0"/>
        <v>22772</v>
      </c>
      <c r="H21" s="14"/>
    </row>
    <row r="22" spans="1:8" x14ac:dyDescent="0.25">
      <c r="A22" s="41" t="s">
        <v>648</v>
      </c>
      <c r="B22" t="str">
        <f t="shared" si="1"/>
        <v>res_Rop_ReS</v>
      </c>
      <c r="C22" s="21" t="s">
        <v>649</v>
      </c>
      <c r="D22" s="19"/>
      <c r="E22" s="96" t="s">
        <v>650</v>
      </c>
      <c r="F22" s="97"/>
      <c r="G22" s="56">
        <f t="shared" si="0"/>
        <v>80692</v>
      </c>
      <c r="H22" s="14"/>
    </row>
    <row r="23" spans="1:8" x14ac:dyDescent="0.25">
      <c r="C23" s="14"/>
      <c r="D23" s="14"/>
      <c r="E23" s="14"/>
      <c r="F23" s="14"/>
      <c r="G23" s="14"/>
      <c r="H23" s="14"/>
    </row>
  </sheetData>
  <sheetProtection algorithmName="SHA-512" hashValue="XN253E2hZLQGFuDvXqyjlwRORyud+I+7eRWblxIPG4Od5Art6SuXm97EaRcKuILinEnx0cskDWf1HbIZolpSuA==" saltValue="/9UqfYMyroXUGFY4Ft4vQQ==" spinCount="100000" sheet="1" objects="1" scenarios="1"/>
  <mergeCells count="18">
    <mergeCell ref="E10:F10"/>
    <mergeCell ref="D3:E3"/>
    <mergeCell ref="D4:E4"/>
    <mergeCell ref="C6:F7"/>
    <mergeCell ref="E8:F8"/>
    <mergeCell ref="E9:F9"/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'Rådata uden tilladelse'!$C$2:$C$10</xm:f>
          </x14:formula1>
          <xm:sqref>F3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63"/>
  <sheetViews>
    <sheetView showGridLines="0" topLeftCell="C1" zoomScaleNormal="100" workbookViewId="0">
      <selection activeCell="F3" sqref="F3"/>
    </sheetView>
  </sheetViews>
  <sheetFormatPr defaultColWidth="0" defaultRowHeight="15" zeroHeight="1" x14ac:dyDescent="0.25"/>
  <cols>
    <col min="1" max="1" width="9.140625" hidden="1" customWidth="1"/>
    <col min="2" max="2" width="14.42578125" hidden="1" customWidth="1"/>
    <col min="3" max="3" width="6" customWidth="1"/>
    <col min="4" max="4" width="5.140625" customWidth="1"/>
    <col min="5" max="5" width="7.7109375" customWidth="1"/>
    <col min="6" max="6" width="77" customWidth="1"/>
    <col min="7" max="7" width="11.28515625" customWidth="1"/>
    <col min="8" max="8" width="6.5703125" customWidth="1"/>
    <col min="9" max="16384" width="9.140625" hidden="1"/>
  </cols>
  <sheetData>
    <row r="1" spans="1:7" x14ac:dyDescent="0.25">
      <c r="C1" s="22" t="s">
        <v>248</v>
      </c>
      <c r="D1" s="22"/>
      <c r="E1" s="22"/>
      <c r="F1" s="22"/>
      <c r="G1" s="14"/>
    </row>
    <row r="2" spans="1:7" x14ac:dyDescent="0.25">
      <c r="C2" s="14"/>
      <c r="D2" s="57"/>
      <c r="E2" s="57"/>
      <c r="F2" s="57"/>
      <c r="G2" s="14"/>
    </row>
    <row r="3" spans="1:7" ht="30" customHeight="1" x14ac:dyDescent="0.25">
      <c r="C3" s="14"/>
      <c r="D3" s="111" t="s">
        <v>743</v>
      </c>
      <c r="E3" s="111"/>
      <c r="F3" s="48" t="s">
        <v>740</v>
      </c>
      <c r="G3" s="14"/>
    </row>
    <row r="4" spans="1:7" x14ac:dyDescent="0.25">
      <c r="C4" s="14"/>
      <c r="D4" s="112" t="s">
        <v>726</v>
      </c>
      <c r="E4" s="112"/>
      <c r="F4" s="54">
        <f>INDEX('Rådata uden tilladelse'!B2:B10,MATCH(F3,'Rådata uden tilladelse'!C2:C10,0))</f>
        <v>17115</v>
      </c>
      <c r="G4" s="14"/>
    </row>
    <row r="5" spans="1:7" x14ac:dyDescent="0.25">
      <c r="C5" s="14"/>
      <c r="D5" s="14"/>
      <c r="E5" s="14"/>
      <c r="F5" s="14"/>
      <c r="G5" s="14"/>
    </row>
    <row r="6" spans="1:7" ht="35.25" customHeight="1" x14ac:dyDescent="0.25">
      <c r="C6" s="119" t="s">
        <v>745</v>
      </c>
      <c r="D6" s="113"/>
      <c r="E6" s="113"/>
      <c r="F6" s="114"/>
      <c r="G6" s="53"/>
    </row>
    <row r="7" spans="1:7" ht="22.5" customHeight="1" x14ac:dyDescent="0.25">
      <c r="A7" t="s">
        <v>652</v>
      </c>
      <c r="C7" s="68"/>
      <c r="D7" s="98"/>
      <c r="E7" s="98"/>
      <c r="F7" s="69"/>
      <c r="G7" s="55"/>
    </row>
    <row r="8" spans="1:7" x14ac:dyDescent="0.25">
      <c r="B8" t="s">
        <v>653</v>
      </c>
      <c r="C8" s="19"/>
      <c r="D8" s="26"/>
      <c r="E8" s="99" t="s">
        <v>288</v>
      </c>
      <c r="F8" s="100"/>
      <c r="G8" s="18" t="s">
        <v>630</v>
      </c>
    </row>
    <row r="9" spans="1:7" x14ac:dyDescent="0.25">
      <c r="C9" s="19"/>
      <c r="D9" s="19"/>
      <c r="E9" s="99"/>
      <c r="F9" s="100"/>
      <c r="G9" s="18"/>
    </row>
    <row r="10" spans="1:7" x14ac:dyDescent="0.25">
      <c r="A10" s="42" t="s">
        <v>654</v>
      </c>
      <c r="B10" t="str">
        <f>$A$7&amp;"_"&amp;$B$8&amp;"_"&amp;A10</f>
        <v>bal_bo_Aim</v>
      </c>
      <c r="C10" s="21" t="s">
        <v>641</v>
      </c>
      <c r="D10" s="21"/>
      <c r="E10" s="117" t="s">
        <v>655</v>
      </c>
      <c r="F10" s="118"/>
      <c r="G10" s="56">
        <f t="shared" ref="G10:G28" si="0">INDEX(data_smaa,MATCH($F$4,Regnr_smaa,0),MATCH(B10,variabel_smaa,0))</f>
        <v>0</v>
      </c>
    </row>
    <row r="11" spans="1:7" x14ac:dyDescent="0.25">
      <c r="A11" s="42" t="s">
        <v>656</v>
      </c>
      <c r="B11" t="str">
        <f t="shared" ref="B11:B28" si="1">$A$7&amp;"_"&amp;$B$8&amp;"_"&amp;A11</f>
        <v>bal_bo_Ama</v>
      </c>
      <c r="C11" s="21" t="s">
        <v>647</v>
      </c>
      <c r="D11" s="21"/>
      <c r="E11" s="117" t="s">
        <v>657</v>
      </c>
      <c r="F11" s="118"/>
      <c r="G11" s="56">
        <f t="shared" si="0"/>
        <v>0</v>
      </c>
    </row>
    <row r="12" spans="1:7" x14ac:dyDescent="0.25">
      <c r="A12" s="42" t="s">
        <v>313</v>
      </c>
      <c r="B12" t="str">
        <f t="shared" si="1"/>
        <v>bal_bo_AgbTot</v>
      </c>
      <c r="C12" s="19" t="s">
        <v>251</v>
      </c>
      <c r="D12" s="19"/>
      <c r="E12" s="115" t="s">
        <v>658</v>
      </c>
      <c r="F12" s="116"/>
      <c r="G12" s="56">
        <f t="shared" si="0"/>
        <v>0</v>
      </c>
    </row>
    <row r="13" spans="1:7" x14ac:dyDescent="0.25">
      <c r="A13" s="42" t="s">
        <v>659</v>
      </c>
      <c r="B13" t="str">
        <f t="shared" si="1"/>
        <v>bal_bo_AejdI</v>
      </c>
      <c r="C13" s="19"/>
      <c r="D13" s="19" t="s">
        <v>425</v>
      </c>
      <c r="E13" s="115" t="s">
        <v>317</v>
      </c>
      <c r="F13" s="116"/>
      <c r="G13" s="56">
        <f t="shared" si="0"/>
        <v>0</v>
      </c>
    </row>
    <row r="14" spans="1:7" x14ac:dyDescent="0.25">
      <c r="A14" s="42" t="s">
        <v>660</v>
      </c>
      <c r="B14" t="str">
        <f t="shared" si="1"/>
        <v>bal_bo_AejdE</v>
      </c>
      <c r="C14" s="19"/>
      <c r="D14" s="19" t="s">
        <v>427</v>
      </c>
      <c r="E14" s="115" t="s">
        <v>661</v>
      </c>
      <c r="F14" s="116"/>
      <c r="G14" s="56">
        <f t="shared" si="0"/>
        <v>0</v>
      </c>
    </row>
    <row r="15" spans="1:7" x14ac:dyDescent="0.25">
      <c r="A15" s="42" t="s">
        <v>662</v>
      </c>
      <c r="B15" t="str">
        <f t="shared" si="1"/>
        <v>bal_bo_Adi</v>
      </c>
      <c r="C15" s="19" t="s">
        <v>253</v>
      </c>
      <c r="D15" s="19"/>
      <c r="E15" s="115" t="s">
        <v>663</v>
      </c>
      <c r="F15" s="116"/>
      <c r="G15" s="56">
        <f t="shared" si="0"/>
        <v>0</v>
      </c>
    </row>
    <row r="16" spans="1:7" x14ac:dyDescent="0.25">
      <c r="A16" s="42" t="s">
        <v>664</v>
      </c>
      <c r="B16" t="str">
        <f t="shared" si="1"/>
        <v>bal_bo_AT</v>
      </c>
      <c r="C16" s="21" t="s">
        <v>649</v>
      </c>
      <c r="D16" s="19"/>
      <c r="E16" s="117" t="s">
        <v>665</v>
      </c>
      <c r="F16" s="118"/>
      <c r="G16" s="56">
        <f t="shared" si="0"/>
        <v>53668</v>
      </c>
    </row>
    <row r="17" spans="1:7" x14ac:dyDescent="0.25">
      <c r="A17" s="42" t="s">
        <v>666</v>
      </c>
      <c r="B17" t="str">
        <f t="shared" si="1"/>
        <v>bal_bo_ATfai</v>
      </c>
      <c r="C17" s="19" t="s">
        <v>258</v>
      </c>
      <c r="D17" s="19"/>
      <c r="E17" s="115" t="s">
        <v>667</v>
      </c>
      <c r="F17" s="116"/>
      <c r="G17" s="56">
        <f t="shared" si="0"/>
        <v>30880</v>
      </c>
    </row>
    <row r="18" spans="1:7" x14ac:dyDescent="0.25">
      <c r="A18" s="42" t="s">
        <v>668</v>
      </c>
      <c r="B18" t="str">
        <f t="shared" si="1"/>
        <v>bal_bo_ATas</v>
      </c>
      <c r="C18" s="19" t="s">
        <v>260</v>
      </c>
      <c r="D18" s="19"/>
      <c r="E18" s="115" t="s">
        <v>325</v>
      </c>
      <c r="F18" s="116"/>
      <c r="G18" s="56">
        <f t="shared" si="0"/>
        <v>0</v>
      </c>
    </row>
    <row r="19" spans="1:7" x14ac:dyDescent="0.25">
      <c r="A19" s="42" t="s">
        <v>669</v>
      </c>
      <c r="B19" t="str">
        <f t="shared" si="1"/>
        <v>bal_bo_ATus</v>
      </c>
      <c r="C19" s="19" t="s">
        <v>264</v>
      </c>
      <c r="D19" s="19"/>
      <c r="E19" s="115" t="s">
        <v>328</v>
      </c>
      <c r="F19" s="116"/>
      <c r="G19" s="56">
        <f t="shared" si="0"/>
        <v>6065</v>
      </c>
    </row>
    <row r="20" spans="1:7" x14ac:dyDescent="0.25">
      <c r="A20" s="42" t="s">
        <v>670</v>
      </c>
      <c r="B20" t="str">
        <f t="shared" si="1"/>
        <v>bal_bo_ATat</v>
      </c>
      <c r="C20" s="19" t="s">
        <v>266</v>
      </c>
      <c r="D20" s="19"/>
      <c r="E20" s="115" t="s">
        <v>671</v>
      </c>
      <c r="F20" s="116"/>
      <c r="G20" s="56">
        <f t="shared" si="0"/>
        <v>15422</v>
      </c>
    </row>
    <row r="21" spans="1:7" x14ac:dyDescent="0.25">
      <c r="A21" s="42" t="s">
        <v>672</v>
      </c>
      <c r="B21" t="str">
        <f t="shared" si="1"/>
        <v>bal_bo_ATpap</v>
      </c>
      <c r="C21" s="19" t="s">
        <v>268</v>
      </c>
      <c r="D21" s="19"/>
      <c r="E21" s="115" t="s">
        <v>337</v>
      </c>
      <c r="F21" s="116"/>
      <c r="G21" s="56">
        <f t="shared" si="0"/>
        <v>1301</v>
      </c>
    </row>
    <row r="22" spans="1:7" x14ac:dyDescent="0.25">
      <c r="A22" s="42" t="s">
        <v>673</v>
      </c>
      <c r="B22" t="str">
        <f t="shared" si="1"/>
        <v>bal_bo_AVK</v>
      </c>
      <c r="C22" s="21" t="s">
        <v>674</v>
      </c>
      <c r="D22" s="19"/>
      <c r="E22" s="117" t="s">
        <v>675</v>
      </c>
      <c r="F22" s="118"/>
      <c r="G22" s="56">
        <f t="shared" si="0"/>
        <v>370961</v>
      </c>
    </row>
    <row r="23" spans="1:7" x14ac:dyDescent="0.25">
      <c r="A23" s="42" t="s">
        <v>676</v>
      </c>
      <c r="B23" t="str">
        <f t="shared" si="1"/>
        <v>bal_bo_AVKo</v>
      </c>
      <c r="C23" s="19" t="s">
        <v>270</v>
      </c>
      <c r="D23" s="19"/>
      <c r="E23" s="115" t="s">
        <v>516</v>
      </c>
      <c r="F23" s="116"/>
      <c r="G23" s="56">
        <f t="shared" si="0"/>
        <v>370961</v>
      </c>
    </row>
    <row r="24" spans="1:7" x14ac:dyDescent="0.25">
      <c r="A24" s="42" t="s">
        <v>677</v>
      </c>
      <c r="B24" t="str">
        <f t="shared" si="1"/>
        <v>bal_bo_AVKa</v>
      </c>
      <c r="C24" s="19" t="s">
        <v>272</v>
      </c>
      <c r="D24" s="19"/>
      <c r="E24" s="115" t="s">
        <v>304</v>
      </c>
      <c r="F24" s="116"/>
      <c r="G24" s="56">
        <f t="shared" si="0"/>
        <v>0</v>
      </c>
    </row>
    <row r="25" spans="1:7" x14ac:dyDescent="0.25">
      <c r="A25" s="42" t="s">
        <v>678</v>
      </c>
      <c r="B25" t="str">
        <f t="shared" si="1"/>
        <v>bal_bo_AVKav</v>
      </c>
      <c r="C25" s="19" t="s">
        <v>274</v>
      </c>
      <c r="D25" s="19"/>
      <c r="E25" s="115" t="s">
        <v>306</v>
      </c>
      <c r="F25" s="116"/>
      <c r="G25" s="56">
        <f t="shared" si="0"/>
        <v>0</v>
      </c>
    </row>
    <row r="26" spans="1:7" x14ac:dyDescent="0.25">
      <c r="A26" s="42" t="s">
        <v>679</v>
      </c>
      <c r="B26" t="str">
        <f t="shared" si="1"/>
        <v>bal_bo_AVKtv</v>
      </c>
      <c r="C26" s="19" t="s">
        <v>276</v>
      </c>
      <c r="D26" s="19"/>
      <c r="E26" s="115" t="s">
        <v>308</v>
      </c>
      <c r="F26" s="116"/>
      <c r="G26" s="56">
        <f t="shared" si="0"/>
        <v>0</v>
      </c>
    </row>
    <row r="27" spans="1:7" x14ac:dyDescent="0.25">
      <c r="A27" s="42" t="s">
        <v>680</v>
      </c>
      <c r="B27" t="str">
        <f t="shared" si="1"/>
        <v>bal_bo_AVKlb</v>
      </c>
      <c r="C27" s="21" t="s">
        <v>681</v>
      </c>
      <c r="D27" s="19"/>
      <c r="E27" s="117" t="s">
        <v>682</v>
      </c>
      <c r="F27" s="118"/>
      <c r="G27" s="56">
        <f t="shared" si="0"/>
        <v>51883</v>
      </c>
    </row>
    <row r="28" spans="1:7" x14ac:dyDescent="0.25">
      <c r="A28" s="42" t="s">
        <v>338</v>
      </c>
      <c r="B28" t="str">
        <f t="shared" si="1"/>
        <v>bal_bo_ATot</v>
      </c>
      <c r="C28" s="19"/>
      <c r="D28" s="19"/>
      <c r="E28" s="96" t="s">
        <v>339</v>
      </c>
      <c r="F28" s="97"/>
      <c r="G28" s="56">
        <f t="shared" si="0"/>
        <v>476513</v>
      </c>
    </row>
    <row r="29" spans="1:7" x14ac:dyDescent="0.25">
      <c r="C29" s="19"/>
      <c r="D29" s="19"/>
      <c r="E29" s="115"/>
      <c r="F29" s="116"/>
      <c r="G29" s="58"/>
    </row>
    <row r="30" spans="1:7" x14ac:dyDescent="0.25">
      <c r="C30" s="19"/>
      <c r="D30" s="19"/>
      <c r="E30" s="117" t="s">
        <v>340</v>
      </c>
      <c r="F30" s="118"/>
      <c r="G30" s="58"/>
    </row>
    <row r="31" spans="1:7" x14ac:dyDescent="0.25">
      <c r="C31" s="19"/>
      <c r="D31" s="19"/>
      <c r="E31" s="115"/>
      <c r="F31" s="116"/>
      <c r="G31" s="58"/>
    </row>
    <row r="32" spans="1:7" x14ac:dyDescent="0.25">
      <c r="C32" s="19"/>
      <c r="D32" s="19"/>
      <c r="E32" s="117" t="s">
        <v>378</v>
      </c>
      <c r="F32" s="118"/>
      <c r="G32" s="58"/>
    </row>
    <row r="33" spans="1:7" x14ac:dyDescent="0.25">
      <c r="A33" s="42" t="s">
        <v>683</v>
      </c>
      <c r="B33" t="str">
        <f t="shared" ref="B33:B45" si="2">$A$7&amp;"_"&amp;$B$8&amp;"_"&amp;A33</f>
        <v>bal_bo_Pak</v>
      </c>
      <c r="C33" s="19" t="s">
        <v>278</v>
      </c>
      <c r="D33" s="19"/>
      <c r="E33" s="115" t="s">
        <v>684</v>
      </c>
      <c r="F33" s="116"/>
      <c r="G33" s="56">
        <f t="shared" ref="G33:G42" si="3">INDEX(data_smaa,MATCH($F$4,Regnr_smaa,0),MATCH(B33,variabel_smaa,0))</f>
        <v>10100</v>
      </c>
    </row>
    <row r="34" spans="1:7" ht="19.5" customHeight="1" x14ac:dyDescent="0.25">
      <c r="A34" s="42" t="s">
        <v>685</v>
      </c>
      <c r="B34" t="str">
        <f t="shared" si="2"/>
        <v>bal_bo_Poe</v>
      </c>
      <c r="C34" s="19" t="s">
        <v>283</v>
      </c>
      <c r="D34" s="19"/>
      <c r="E34" s="115" t="s">
        <v>382</v>
      </c>
      <c r="F34" s="116"/>
      <c r="G34" s="56">
        <f t="shared" si="3"/>
        <v>0</v>
      </c>
    </row>
    <row r="35" spans="1:7" x14ac:dyDescent="0.25">
      <c r="A35" s="42" t="s">
        <v>686</v>
      </c>
      <c r="B35" t="str">
        <f t="shared" si="2"/>
        <v>bal_bo_Pops</v>
      </c>
      <c r="C35" s="19" t="s">
        <v>324</v>
      </c>
      <c r="D35" s="19"/>
      <c r="E35" s="115" t="s">
        <v>387</v>
      </c>
      <c r="F35" s="116"/>
      <c r="G35" s="56">
        <f t="shared" si="3"/>
        <v>0</v>
      </c>
    </row>
    <row r="36" spans="1:7" x14ac:dyDescent="0.25">
      <c r="A36" s="42" t="s">
        <v>687</v>
      </c>
      <c r="B36" t="str">
        <f t="shared" si="2"/>
        <v>bal_bo_Par</v>
      </c>
      <c r="C36" s="19" t="s">
        <v>327</v>
      </c>
      <c r="D36" s="19"/>
      <c r="E36" s="115" t="s">
        <v>402</v>
      </c>
      <c r="F36" s="116"/>
      <c r="G36" s="56">
        <f t="shared" si="3"/>
        <v>0</v>
      </c>
    </row>
    <row r="37" spans="1:7" x14ac:dyDescent="0.25">
      <c r="A37" s="42" t="s">
        <v>688</v>
      </c>
      <c r="B37" t="str">
        <f t="shared" si="2"/>
        <v>bal_bo_Plos</v>
      </c>
      <c r="C37" s="19"/>
      <c r="D37" s="19" t="s">
        <v>689</v>
      </c>
      <c r="E37" s="115" t="s">
        <v>405</v>
      </c>
      <c r="F37" s="116"/>
      <c r="G37" s="56">
        <f t="shared" si="3"/>
        <v>0</v>
      </c>
    </row>
    <row r="38" spans="1:7" x14ac:dyDescent="0.25">
      <c r="A38" s="42" t="s">
        <v>690</v>
      </c>
      <c r="B38" t="str">
        <f t="shared" si="2"/>
        <v>bal_bo_Pvr</v>
      </c>
      <c r="C38" s="19"/>
      <c r="D38" s="19" t="s">
        <v>691</v>
      </c>
      <c r="E38" s="115" t="s">
        <v>408</v>
      </c>
      <c r="F38" s="116"/>
      <c r="G38" s="56">
        <f t="shared" si="3"/>
        <v>0</v>
      </c>
    </row>
    <row r="39" spans="1:7" x14ac:dyDescent="0.25">
      <c r="A39" s="42" t="s">
        <v>692</v>
      </c>
      <c r="B39" t="str">
        <f t="shared" si="2"/>
        <v>bal_bo_Pxr</v>
      </c>
      <c r="C39" s="19"/>
      <c r="D39" s="19" t="s">
        <v>693</v>
      </c>
      <c r="E39" s="115" t="s">
        <v>414</v>
      </c>
      <c r="F39" s="116"/>
      <c r="G39" s="56">
        <f t="shared" si="3"/>
        <v>0</v>
      </c>
    </row>
    <row r="40" spans="1:7" x14ac:dyDescent="0.25">
      <c r="A40" s="42" t="s">
        <v>694</v>
      </c>
      <c r="B40" t="str">
        <f t="shared" si="2"/>
        <v>bal_bo_Poou</v>
      </c>
      <c r="C40" s="19" t="s">
        <v>330</v>
      </c>
      <c r="D40" s="19"/>
      <c r="E40" s="115" t="s">
        <v>417</v>
      </c>
      <c r="F40" s="116"/>
      <c r="G40" s="56">
        <f t="shared" si="3"/>
        <v>347883</v>
      </c>
    </row>
    <row r="41" spans="1:7" x14ac:dyDescent="0.25">
      <c r="A41" s="42" t="s">
        <v>695</v>
      </c>
      <c r="B41" t="str">
        <f t="shared" si="2"/>
        <v>bal_bo_Pfu</v>
      </c>
      <c r="C41" s="19"/>
      <c r="D41" s="19"/>
      <c r="E41" s="115" t="s">
        <v>484</v>
      </c>
      <c r="F41" s="116"/>
      <c r="G41" s="56">
        <f t="shared" si="3"/>
        <v>66000</v>
      </c>
    </row>
    <row r="42" spans="1:7" x14ac:dyDescent="0.25">
      <c r="A42" s="42" t="s">
        <v>696</v>
      </c>
      <c r="B42" t="str">
        <f t="shared" si="2"/>
        <v>bal_bo_PeTot</v>
      </c>
      <c r="C42" s="19"/>
      <c r="D42" s="19"/>
      <c r="E42" s="117" t="s">
        <v>419</v>
      </c>
      <c r="F42" s="118"/>
      <c r="G42" s="56">
        <f t="shared" si="3"/>
        <v>357983</v>
      </c>
    </row>
    <row r="43" spans="1:7" x14ac:dyDescent="0.25">
      <c r="C43" s="19"/>
      <c r="D43" s="19"/>
      <c r="E43" s="115"/>
      <c r="F43" s="116"/>
      <c r="G43" s="59"/>
    </row>
    <row r="44" spans="1:7" x14ac:dyDescent="0.25">
      <c r="A44" s="42" t="s">
        <v>697</v>
      </c>
      <c r="B44" t="str">
        <f t="shared" si="2"/>
        <v>bal_bo_Pefk</v>
      </c>
      <c r="C44" s="19"/>
      <c r="D44" s="19"/>
      <c r="E44" s="117" t="s">
        <v>376</v>
      </c>
      <c r="F44" s="118"/>
      <c r="G44" s="59"/>
    </row>
    <row r="45" spans="1:7" x14ac:dyDescent="0.25">
      <c r="A45" s="42" t="s">
        <v>697</v>
      </c>
      <c r="B45" t="str">
        <f t="shared" si="2"/>
        <v>bal_bo_Pefk</v>
      </c>
      <c r="C45" s="19" t="s">
        <v>333</v>
      </c>
      <c r="D45" s="19"/>
      <c r="E45" s="115" t="s">
        <v>376</v>
      </c>
      <c r="F45" s="116"/>
      <c r="G45" s="56">
        <f t="shared" ref="G45" si="4">INDEX(data_smaa,MATCH($F$4,Regnr_smaa,0),MATCH(B45,variabel_smaa,0))</f>
        <v>0</v>
      </c>
    </row>
    <row r="46" spans="1:7" x14ac:dyDescent="0.25">
      <c r="C46" s="19"/>
      <c r="D46" s="19"/>
      <c r="E46" s="115"/>
      <c r="F46" s="116"/>
      <c r="G46" s="59"/>
    </row>
    <row r="47" spans="1:7" x14ac:dyDescent="0.25">
      <c r="C47" s="19"/>
      <c r="D47" s="19"/>
      <c r="E47" s="117" t="s">
        <v>363</v>
      </c>
      <c r="F47" s="118"/>
      <c r="G47" s="59"/>
    </row>
    <row r="48" spans="1:7" x14ac:dyDescent="0.25">
      <c r="A48" s="42" t="s">
        <v>698</v>
      </c>
      <c r="B48" t="str">
        <f t="shared" ref="B48:B52" si="5">$A$7&amp;"_"&amp;$B$8&amp;"_"&amp;A48</f>
        <v>bal_bo_PHp</v>
      </c>
      <c r="C48" s="19" t="s">
        <v>336</v>
      </c>
      <c r="D48" s="19"/>
      <c r="E48" s="115" t="s">
        <v>365</v>
      </c>
      <c r="F48" s="116"/>
      <c r="G48" s="56">
        <f t="shared" ref="G48:G52" si="6">INDEX(data_smaa,MATCH($F$4,Regnr_smaa,0),MATCH(B48,variabel_smaa,0))</f>
        <v>0</v>
      </c>
    </row>
    <row r="49" spans="1:7" x14ac:dyDescent="0.25">
      <c r="A49" s="42" t="s">
        <v>366</v>
      </c>
      <c r="B49" t="str">
        <f t="shared" si="5"/>
        <v>bal_bo_PHus</v>
      </c>
      <c r="C49" s="19" t="s">
        <v>401</v>
      </c>
      <c r="D49" s="19"/>
      <c r="E49" s="115" t="s">
        <v>367</v>
      </c>
      <c r="F49" s="116"/>
      <c r="G49" s="56">
        <f t="shared" si="6"/>
        <v>0</v>
      </c>
    </row>
    <row r="50" spans="1:7" x14ac:dyDescent="0.25">
      <c r="A50" s="42" t="s">
        <v>370</v>
      </c>
      <c r="B50" t="str">
        <f t="shared" si="5"/>
        <v>bal_bo_PHtg</v>
      </c>
      <c r="C50" s="19" t="s">
        <v>416</v>
      </c>
      <c r="D50" s="19"/>
      <c r="E50" s="115" t="s">
        <v>371</v>
      </c>
      <c r="F50" s="116"/>
      <c r="G50" s="56">
        <f t="shared" si="6"/>
        <v>0</v>
      </c>
    </row>
    <row r="51" spans="1:7" x14ac:dyDescent="0.25">
      <c r="A51" s="42" t="s">
        <v>699</v>
      </c>
      <c r="B51" t="str">
        <f t="shared" si="5"/>
        <v>bal_bo_PHx</v>
      </c>
      <c r="C51" s="19" t="s">
        <v>700</v>
      </c>
      <c r="D51" s="19"/>
      <c r="E51" s="115" t="s">
        <v>373</v>
      </c>
      <c r="F51" s="116"/>
      <c r="G51" s="56">
        <f t="shared" si="6"/>
        <v>0</v>
      </c>
    </row>
    <row r="52" spans="1:7" x14ac:dyDescent="0.25">
      <c r="A52" s="42" t="s">
        <v>374</v>
      </c>
      <c r="B52" t="str">
        <f t="shared" si="5"/>
        <v>bal_bo_PHTot</v>
      </c>
      <c r="C52" s="19"/>
      <c r="D52" s="19"/>
      <c r="E52" s="117" t="s">
        <v>375</v>
      </c>
      <c r="F52" s="118"/>
      <c r="G52" s="56">
        <f t="shared" si="6"/>
        <v>0</v>
      </c>
    </row>
    <row r="53" spans="1:7" x14ac:dyDescent="0.25">
      <c r="C53" s="19"/>
      <c r="D53" s="19"/>
      <c r="E53" s="115"/>
      <c r="F53" s="116"/>
      <c r="G53" s="59"/>
    </row>
    <row r="54" spans="1:7" x14ac:dyDescent="0.25">
      <c r="C54" s="19"/>
      <c r="D54" s="19"/>
      <c r="E54" s="117" t="s">
        <v>341</v>
      </c>
      <c r="F54" s="118"/>
      <c r="G54" s="59"/>
    </row>
    <row r="55" spans="1:7" x14ac:dyDescent="0.25">
      <c r="A55" s="42" t="s">
        <v>701</v>
      </c>
      <c r="B55" t="str">
        <f t="shared" ref="B55:B62" si="7">$A$7&amp;"_"&amp;$B$8&amp;"_"&amp;A55</f>
        <v>bal_bo_PGai</v>
      </c>
      <c r="C55" s="19" t="s">
        <v>702</v>
      </c>
      <c r="D55" s="19"/>
      <c r="E55" s="115" t="s">
        <v>703</v>
      </c>
      <c r="F55" s="116"/>
      <c r="G55" s="56">
        <f t="shared" ref="G55:G60" si="8">INDEX(data_smaa,MATCH($F$4,Regnr_smaa,0),MATCH(B55,variabel_smaa,0))</f>
        <v>0</v>
      </c>
    </row>
    <row r="56" spans="1:7" x14ac:dyDescent="0.25">
      <c r="A56" s="42" t="s">
        <v>704</v>
      </c>
      <c r="B56" t="str">
        <f t="shared" si="7"/>
        <v>bal_bo_PGk</v>
      </c>
      <c r="C56" s="19" t="s">
        <v>705</v>
      </c>
      <c r="D56" s="19"/>
      <c r="E56" s="115" t="s">
        <v>706</v>
      </c>
      <c r="F56" s="116"/>
      <c r="G56" s="56">
        <f t="shared" si="8"/>
        <v>0</v>
      </c>
    </row>
    <row r="57" spans="1:7" x14ac:dyDescent="0.25">
      <c r="A57" s="42" t="s">
        <v>354</v>
      </c>
      <c r="B57" t="str">
        <f t="shared" si="7"/>
        <v>bal_bo_PGas</v>
      </c>
      <c r="C57" s="19" t="s">
        <v>707</v>
      </c>
      <c r="D57" s="19"/>
      <c r="E57" s="115" t="s">
        <v>355</v>
      </c>
      <c r="F57" s="116"/>
      <c r="G57" s="56">
        <f t="shared" si="8"/>
        <v>23907</v>
      </c>
    </row>
    <row r="58" spans="1:7" x14ac:dyDescent="0.25">
      <c r="A58" s="42" t="s">
        <v>708</v>
      </c>
      <c r="B58" t="str">
        <f t="shared" si="7"/>
        <v>bal_bo_PGxg</v>
      </c>
      <c r="C58" s="19" t="s">
        <v>709</v>
      </c>
      <c r="D58" s="19"/>
      <c r="E58" s="115" t="s">
        <v>710</v>
      </c>
      <c r="F58" s="116"/>
      <c r="G58" s="56">
        <f t="shared" si="8"/>
        <v>94622</v>
      </c>
    </row>
    <row r="59" spans="1:7" x14ac:dyDescent="0.25">
      <c r="A59" s="42" t="s">
        <v>711</v>
      </c>
      <c r="B59" t="str">
        <f t="shared" si="7"/>
        <v>bal_bo_PGpp</v>
      </c>
      <c r="C59" s="19" t="s">
        <v>712</v>
      </c>
      <c r="D59" s="19"/>
      <c r="E59" s="115" t="s">
        <v>337</v>
      </c>
      <c r="F59" s="116"/>
      <c r="G59" s="56">
        <f t="shared" si="8"/>
        <v>0</v>
      </c>
    </row>
    <row r="60" spans="1:7" x14ac:dyDescent="0.25">
      <c r="A60" s="42" t="s">
        <v>361</v>
      </c>
      <c r="B60" t="str">
        <f t="shared" si="7"/>
        <v>bal_bo_PGTot</v>
      </c>
      <c r="C60" s="19"/>
      <c r="D60" s="19"/>
      <c r="E60" s="117" t="s">
        <v>362</v>
      </c>
      <c r="F60" s="118"/>
      <c r="G60" s="56">
        <f t="shared" si="8"/>
        <v>118530</v>
      </c>
    </row>
    <row r="61" spans="1:7" x14ac:dyDescent="0.25">
      <c r="C61" s="19"/>
      <c r="D61" s="19"/>
      <c r="E61" s="115"/>
      <c r="F61" s="116"/>
      <c r="G61" s="59"/>
    </row>
    <row r="62" spans="1:7" x14ac:dyDescent="0.25">
      <c r="A62" s="42" t="s">
        <v>420</v>
      </c>
      <c r="B62" t="str">
        <f t="shared" si="7"/>
        <v>bal_bo_PTot</v>
      </c>
      <c r="C62" s="19"/>
      <c r="D62" s="19"/>
      <c r="E62" s="117" t="s">
        <v>421</v>
      </c>
      <c r="F62" s="118"/>
      <c r="G62" s="56">
        <f t="shared" ref="G62" si="9">INDEX(data_smaa,MATCH($F$4,Regnr_smaa,0),MATCH(B62,variabel_smaa,0))</f>
        <v>476513</v>
      </c>
    </row>
    <row r="63" spans="1:7" x14ac:dyDescent="0.25"/>
  </sheetData>
  <sheetProtection algorithmName="SHA-512" hashValue="ujS8G0Ka9P3lEqcB+hWMwY9JgONQMTWh3TmIDzSjcZATyJcl75rjzE9p206S4ILCSzh4R/0NPR1wWxOGaHWNFg==" saltValue="xGfa0qz5ouvArH8AXBXViw==" spinCount="100000" sheet="1" objects="1" scenarios="1"/>
  <mergeCells count="58">
    <mergeCell ref="E16:F16"/>
    <mergeCell ref="D3:E3"/>
    <mergeCell ref="D4:E4"/>
    <mergeCell ref="C6:F7"/>
    <mergeCell ref="E8:F8"/>
    <mergeCell ref="E9:F9"/>
    <mergeCell ref="E10:F10"/>
    <mergeCell ref="E11:F11"/>
    <mergeCell ref="E12:F12"/>
    <mergeCell ref="E13:F13"/>
    <mergeCell ref="E14:F14"/>
    <mergeCell ref="E15:F15"/>
    <mergeCell ref="E28:F28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40:F40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52:F52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9:F59"/>
    <mergeCell ref="E60:F60"/>
    <mergeCell ref="E61:F61"/>
    <mergeCell ref="E62:F62"/>
    <mergeCell ref="E53:F53"/>
    <mergeCell ref="E54:F54"/>
    <mergeCell ref="E55:F55"/>
    <mergeCell ref="E56:F56"/>
    <mergeCell ref="E57:F57"/>
    <mergeCell ref="E58:F58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1" orientation="portrait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'Rådata uden tilladelse'!$C$2:$C$10</xm:f>
          </x14:formula1>
          <xm:sqref>F3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U16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defaultRowHeight="15" x14ac:dyDescent="0.25"/>
  <cols>
    <col min="1" max="1" width="8" customWidth="1"/>
    <col min="2" max="2" width="6" customWidth="1"/>
    <col min="3" max="3" width="36.28515625" customWidth="1"/>
    <col min="4" max="4" width="31.5703125" customWidth="1"/>
    <col min="5" max="5" width="13.42578125" bestFit="1" customWidth="1"/>
    <col min="6" max="6" width="13.7109375" bestFit="1" customWidth="1"/>
    <col min="7" max="7" width="14.42578125" bestFit="1" customWidth="1"/>
    <col min="8" max="8" width="13.7109375" bestFit="1" customWidth="1"/>
    <col min="9" max="9" width="17.42578125" bestFit="1" customWidth="1"/>
    <col min="10" max="10" width="16.28515625" bestFit="1" customWidth="1"/>
    <col min="11" max="11" width="17.42578125" bestFit="1" customWidth="1"/>
    <col min="12" max="12" width="16" bestFit="1" customWidth="1"/>
    <col min="13" max="13" width="11.5703125" bestFit="1" customWidth="1"/>
    <col min="14" max="14" width="17.42578125" bestFit="1" customWidth="1"/>
    <col min="15" max="15" width="13.7109375" bestFit="1" customWidth="1"/>
    <col min="16" max="16" width="15.28515625" bestFit="1" customWidth="1"/>
    <col min="17" max="17" width="12.140625" bestFit="1" customWidth="1"/>
    <col min="18" max="18" width="11.5703125" bestFit="1" customWidth="1"/>
    <col min="19" max="19" width="17.42578125" bestFit="1" customWidth="1"/>
    <col min="20" max="20" width="16.28515625" bestFit="1" customWidth="1"/>
    <col min="21" max="21" width="17.42578125" bestFit="1" customWidth="1"/>
    <col min="22" max="22" width="12.5703125" bestFit="1" customWidth="1"/>
    <col min="23" max="23" width="17.42578125" bestFit="1" customWidth="1"/>
    <col min="24" max="24" width="12.42578125" bestFit="1" customWidth="1"/>
    <col min="25" max="25" width="17.42578125" bestFit="1" customWidth="1"/>
    <col min="26" max="26" width="15.28515625" bestFit="1" customWidth="1"/>
    <col min="27" max="27" width="12.28515625" bestFit="1" customWidth="1"/>
    <col min="28" max="28" width="12.42578125" bestFit="1" customWidth="1"/>
    <col min="29" max="29" width="14.7109375" bestFit="1" customWidth="1"/>
    <col min="30" max="30" width="11.28515625" bestFit="1" customWidth="1"/>
    <col min="31" max="31" width="11.85546875" bestFit="1" customWidth="1"/>
    <col min="32" max="34" width="13.7109375" bestFit="1" customWidth="1"/>
    <col min="35" max="35" width="13.5703125" bestFit="1" customWidth="1"/>
    <col min="36" max="36" width="16.28515625" bestFit="1" customWidth="1"/>
    <col min="37" max="37" width="15.28515625" bestFit="1" customWidth="1"/>
    <col min="38" max="38" width="17.42578125" bestFit="1" customWidth="1"/>
    <col min="39" max="39" width="12.5703125" bestFit="1" customWidth="1"/>
    <col min="40" max="40" width="13.42578125" bestFit="1" customWidth="1"/>
    <col min="41" max="41" width="12.42578125" bestFit="1" customWidth="1"/>
    <col min="42" max="42" width="13.7109375" bestFit="1" customWidth="1"/>
    <col min="43" max="46" width="16.28515625" bestFit="1" customWidth="1"/>
    <col min="47" max="47" width="12.42578125" bestFit="1" customWidth="1"/>
    <col min="48" max="48" width="13.85546875" bestFit="1" customWidth="1"/>
    <col min="49" max="49" width="13.7109375" bestFit="1" customWidth="1"/>
    <col min="50" max="50" width="13.5703125" bestFit="1" customWidth="1"/>
    <col min="51" max="51" width="16.28515625" bestFit="1" customWidth="1"/>
    <col min="52" max="52" width="11.5703125" bestFit="1" customWidth="1"/>
    <col min="53" max="53" width="12.140625" bestFit="1" customWidth="1"/>
    <col min="54" max="54" width="11.7109375" bestFit="1" customWidth="1"/>
    <col min="55" max="55" width="12.28515625" bestFit="1" customWidth="1"/>
    <col min="56" max="56" width="12.7109375" bestFit="1" customWidth="1"/>
    <col min="57" max="59" width="17.42578125" bestFit="1" customWidth="1"/>
    <col min="60" max="61" width="14.28515625" bestFit="1" customWidth="1"/>
    <col min="62" max="62" width="13.28515625" bestFit="1" customWidth="1"/>
    <col min="63" max="63" width="15.140625" bestFit="1" customWidth="1"/>
    <col min="64" max="64" width="15.85546875" bestFit="1" customWidth="1"/>
    <col min="65" max="65" width="16.28515625" bestFit="1" customWidth="1"/>
    <col min="66" max="66" width="14.7109375" bestFit="1" customWidth="1"/>
    <col min="67" max="67" width="16.42578125" bestFit="1" customWidth="1"/>
    <col min="68" max="68" width="11.140625" bestFit="1" customWidth="1"/>
    <col min="69" max="69" width="11.42578125" bestFit="1" customWidth="1"/>
    <col min="70" max="70" width="11.7109375" bestFit="1" customWidth="1"/>
    <col min="71" max="71" width="12.5703125" bestFit="1" customWidth="1"/>
    <col min="72" max="72" width="11.7109375" bestFit="1" customWidth="1"/>
    <col min="73" max="73" width="12.5703125" bestFit="1" customWidth="1"/>
    <col min="74" max="74" width="14.28515625" bestFit="1" customWidth="1"/>
    <col min="75" max="75" width="14.140625" bestFit="1" customWidth="1"/>
    <col min="76" max="76" width="12.5703125" bestFit="1" customWidth="1"/>
    <col min="77" max="77" width="14.5703125" bestFit="1" customWidth="1"/>
    <col min="78" max="78" width="12.5703125" bestFit="1" customWidth="1"/>
    <col min="79" max="79" width="12.7109375" bestFit="1" customWidth="1"/>
    <col min="80" max="80" width="12.42578125" bestFit="1" customWidth="1"/>
    <col min="81" max="81" width="12.7109375" bestFit="1" customWidth="1"/>
    <col min="82" max="82" width="13.7109375" bestFit="1" customWidth="1"/>
    <col min="83" max="83" width="13.42578125" bestFit="1" customWidth="1"/>
    <col min="84" max="84" width="13.7109375" bestFit="1" customWidth="1"/>
    <col min="85" max="85" width="12.42578125" bestFit="1" customWidth="1"/>
    <col min="86" max="86" width="12.140625" bestFit="1" customWidth="1"/>
    <col min="87" max="87" width="12" bestFit="1" customWidth="1"/>
    <col min="88" max="88" width="15.7109375" bestFit="1" customWidth="1"/>
    <col min="89" max="89" width="14.85546875" bestFit="1" customWidth="1"/>
    <col min="90" max="90" width="15.42578125" bestFit="1" customWidth="1"/>
    <col min="91" max="91" width="16" bestFit="1" customWidth="1"/>
  </cols>
  <sheetData>
    <row r="1" spans="1:281" x14ac:dyDescent="0.25">
      <c r="A1" t="s">
        <v>746</v>
      </c>
      <c r="B1" t="s">
        <v>26</v>
      </c>
      <c r="C1" t="s">
        <v>27</v>
      </c>
      <c r="D1" t="s">
        <v>747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38</v>
      </c>
      <c r="P1" t="s">
        <v>39</v>
      </c>
      <c r="Q1" t="s">
        <v>40</v>
      </c>
      <c r="R1" t="s">
        <v>41</v>
      </c>
      <c r="S1" t="s">
        <v>42</v>
      </c>
      <c r="T1" t="s">
        <v>43</v>
      </c>
      <c r="U1" t="s">
        <v>44</v>
      </c>
      <c r="V1" t="s">
        <v>45</v>
      </c>
      <c r="W1" t="s">
        <v>46</v>
      </c>
      <c r="X1" t="s">
        <v>47</v>
      </c>
      <c r="Y1" t="s">
        <v>48</v>
      </c>
      <c r="Z1" t="s">
        <v>49</v>
      </c>
      <c r="AA1" t="s">
        <v>50</v>
      </c>
      <c r="AB1" t="s">
        <v>51</v>
      </c>
      <c r="AC1" t="s">
        <v>52</v>
      </c>
      <c r="AD1" t="s">
        <v>53</v>
      </c>
      <c r="AE1" t="s">
        <v>54</v>
      </c>
      <c r="AF1" t="s">
        <v>55</v>
      </c>
      <c r="AG1" t="s">
        <v>56</v>
      </c>
      <c r="AH1" t="s">
        <v>57</v>
      </c>
      <c r="AI1" t="s">
        <v>58</v>
      </c>
      <c r="AJ1" t="s">
        <v>59</v>
      </c>
      <c r="AK1" t="s">
        <v>60</v>
      </c>
      <c r="AL1" t="s">
        <v>61</v>
      </c>
      <c r="AM1" t="s">
        <v>62</v>
      </c>
      <c r="AN1" t="s">
        <v>63</v>
      </c>
      <c r="AO1" t="s">
        <v>64</v>
      </c>
      <c r="AP1" t="s">
        <v>65</v>
      </c>
      <c r="AQ1" t="s">
        <v>66</v>
      </c>
      <c r="AR1" t="s">
        <v>67</v>
      </c>
      <c r="AS1" t="s">
        <v>68</v>
      </c>
      <c r="AT1" t="s">
        <v>69</v>
      </c>
      <c r="AU1" t="s">
        <v>70</v>
      </c>
      <c r="AV1" t="s">
        <v>71</v>
      </c>
      <c r="AW1" t="s">
        <v>72</v>
      </c>
      <c r="AX1" t="s">
        <v>73</v>
      </c>
      <c r="AY1" t="s">
        <v>74</v>
      </c>
      <c r="AZ1" t="s">
        <v>75</v>
      </c>
      <c r="BA1" t="s">
        <v>76</v>
      </c>
      <c r="BB1" t="s">
        <v>77</v>
      </c>
      <c r="BC1" t="s">
        <v>78</v>
      </c>
      <c r="BD1" t="s">
        <v>79</v>
      </c>
      <c r="BE1" t="s">
        <v>80</v>
      </c>
      <c r="BF1" t="s">
        <v>81</v>
      </c>
      <c r="BG1" t="s">
        <v>82</v>
      </c>
      <c r="BH1" t="s">
        <v>83</v>
      </c>
      <c r="BI1" t="s">
        <v>84</v>
      </c>
      <c r="BJ1" t="s">
        <v>85</v>
      </c>
      <c r="BK1" t="s">
        <v>86</v>
      </c>
      <c r="BL1" t="s">
        <v>87</v>
      </c>
      <c r="BM1" t="s">
        <v>88</v>
      </c>
      <c r="BN1" t="s">
        <v>89</v>
      </c>
      <c r="BO1" t="s">
        <v>90</v>
      </c>
      <c r="BP1" t="s">
        <v>91</v>
      </c>
      <c r="BQ1" t="s">
        <v>92</v>
      </c>
      <c r="BR1" t="s">
        <v>93</v>
      </c>
      <c r="BS1" t="s">
        <v>94</v>
      </c>
      <c r="BT1" t="s">
        <v>95</v>
      </c>
      <c r="BU1" t="s">
        <v>96</v>
      </c>
      <c r="BV1" t="s">
        <v>97</v>
      </c>
      <c r="BW1" t="s">
        <v>98</v>
      </c>
      <c r="BX1" t="s">
        <v>99</v>
      </c>
      <c r="BY1" t="s">
        <v>100</v>
      </c>
      <c r="BZ1" t="s">
        <v>101</v>
      </c>
      <c r="CA1" t="s">
        <v>102</v>
      </c>
      <c r="CB1" t="s">
        <v>103</v>
      </c>
      <c r="CC1" t="s">
        <v>104</v>
      </c>
      <c r="CD1" t="s">
        <v>105</v>
      </c>
      <c r="CE1" t="s">
        <v>106</v>
      </c>
      <c r="CF1" t="s">
        <v>107</v>
      </c>
      <c r="CG1" t="s">
        <v>108</v>
      </c>
      <c r="CH1" t="s">
        <v>109</v>
      </c>
      <c r="CI1" t="s">
        <v>110</v>
      </c>
      <c r="CJ1" t="s">
        <v>111</v>
      </c>
      <c r="CK1" t="s">
        <v>112</v>
      </c>
      <c r="CL1" t="s">
        <v>113</v>
      </c>
      <c r="CM1" t="s">
        <v>114</v>
      </c>
      <c r="CN1" t="s">
        <v>115</v>
      </c>
      <c r="CO1" t="s">
        <v>116</v>
      </c>
      <c r="CP1" t="s">
        <v>117</v>
      </c>
      <c r="CQ1" t="s">
        <v>118</v>
      </c>
      <c r="CR1" t="s">
        <v>119</v>
      </c>
      <c r="CS1" t="s">
        <v>120</v>
      </c>
      <c r="CT1" t="s">
        <v>121</v>
      </c>
      <c r="CU1" t="s">
        <v>122</v>
      </c>
      <c r="CV1" t="s">
        <v>123</v>
      </c>
      <c r="CW1" t="s">
        <v>124</v>
      </c>
      <c r="CX1" t="s">
        <v>125</v>
      </c>
      <c r="CY1" t="s">
        <v>126</v>
      </c>
      <c r="CZ1" t="s">
        <v>127</v>
      </c>
      <c r="DA1" t="s">
        <v>128</v>
      </c>
      <c r="DB1" t="s">
        <v>129</v>
      </c>
      <c r="DC1" t="s">
        <v>130</v>
      </c>
      <c r="DD1" t="s">
        <v>131</v>
      </c>
      <c r="DE1" t="s">
        <v>132</v>
      </c>
      <c r="DF1" t="s">
        <v>133</v>
      </c>
      <c r="DG1" t="s">
        <v>134</v>
      </c>
      <c r="DH1" t="s">
        <v>135</v>
      </c>
      <c r="DI1" t="s">
        <v>136</v>
      </c>
      <c r="DJ1" t="s">
        <v>137</v>
      </c>
      <c r="DK1" t="s">
        <v>138</v>
      </c>
      <c r="DL1" t="s">
        <v>139</v>
      </c>
      <c r="DM1" t="s">
        <v>140</v>
      </c>
      <c r="DN1" t="s">
        <v>141</v>
      </c>
      <c r="DO1" t="s">
        <v>142</v>
      </c>
      <c r="DP1" t="s">
        <v>143</v>
      </c>
      <c r="DQ1" t="s">
        <v>144</v>
      </c>
      <c r="DR1" t="s">
        <v>145</v>
      </c>
      <c r="DS1" t="s">
        <v>146</v>
      </c>
      <c r="DT1" t="s">
        <v>147</v>
      </c>
      <c r="DU1" t="s">
        <v>148</v>
      </c>
      <c r="DV1" t="s">
        <v>149</v>
      </c>
      <c r="DW1" t="s">
        <v>150</v>
      </c>
      <c r="DX1" t="s">
        <v>151</v>
      </c>
      <c r="DY1" t="s">
        <v>152</v>
      </c>
      <c r="DZ1" t="s">
        <v>153</v>
      </c>
      <c r="EA1" t="s">
        <v>154</v>
      </c>
      <c r="EB1" t="s">
        <v>155</v>
      </c>
      <c r="EC1" t="s">
        <v>156</v>
      </c>
      <c r="ED1" t="s">
        <v>157</v>
      </c>
      <c r="EE1" t="s">
        <v>158</v>
      </c>
      <c r="EF1" t="s">
        <v>159</v>
      </c>
      <c r="EG1" t="s">
        <v>160</v>
      </c>
      <c r="EH1" t="s">
        <v>161</v>
      </c>
      <c r="EI1" t="s">
        <v>162</v>
      </c>
      <c r="EJ1" t="s">
        <v>163</v>
      </c>
      <c r="EK1" t="s">
        <v>164</v>
      </c>
      <c r="EL1" t="s">
        <v>165</v>
      </c>
      <c r="EM1" t="s">
        <v>166</v>
      </c>
      <c r="EN1" t="s">
        <v>167</v>
      </c>
      <c r="EO1" t="s">
        <v>168</v>
      </c>
      <c r="EP1" t="s">
        <v>169</v>
      </c>
      <c r="EQ1" t="s">
        <v>170</v>
      </c>
      <c r="ER1" t="s">
        <v>171</v>
      </c>
      <c r="ES1" t="s">
        <v>172</v>
      </c>
      <c r="ET1" t="s">
        <v>173</v>
      </c>
      <c r="EU1" t="s">
        <v>174</v>
      </c>
      <c r="EV1" t="s">
        <v>175</v>
      </c>
      <c r="EW1" t="s">
        <v>176</v>
      </c>
      <c r="EX1" t="s">
        <v>177</v>
      </c>
      <c r="EY1" t="s">
        <v>178</v>
      </c>
      <c r="EZ1" t="s">
        <v>179</v>
      </c>
      <c r="FA1" t="s">
        <v>180</v>
      </c>
      <c r="FB1" t="s">
        <v>181</v>
      </c>
      <c r="FC1" t="s">
        <v>182</v>
      </c>
      <c r="FD1" t="s">
        <v>183</v>
      </c>
      <c r="FE1" t="s">
        <v>184</v>
      </c>
      <c r="FF1" t="s">
        <v>185</v>
      </c>
      <c r="FG1" t="s">
        <v>748</v>
      </c>
      <c r="FH1" t="s">
        <v>749</v>
      </c>
      <c r="FI1" t="s">
        <v>750</v>
      </c>
      <c r="FJ1" t="s">
        <v>751</v>
      </c>
      <c r="FK1" t="s">
        <v>752</v>
      </c>
      <c r="FL1" t="s">
        <v>753</v>
      </c>
      <c r="FM1" t="s">
        <v>754</v>
      </c>
      <c r="FN1" t="s">
        <v>755</v>
      </c>
      <c r="FO1" t="s">
        <v>756</v>
      </c>
      <c r="FP1" t="s">
        <v>757</v>
      </c>
      <c r="FQ1" t="s">
        <v>758</v>
      </c>
      <c r="FR1" t="s">
        <v>759</v>
      </c>
      <c r="FS1" t="s">
        <v>760</v>
      </c>
      <c r="FT1" t="s">
        <v>761</v>
      </c>
      <c r="FU1" t="s">
        <v>762</v>
      </c>
      <c r="FV1" t="s">
        <v>763</v>
      </c>
      <c r="FW1" t="s">
        <v>764</v>
      </c>
      <c r="FX1" t="s">
        <v>765</v>
      </c>
      <c r="FY1" t="s">
        <v>766</v>
      </c>
      <c r="FZ1" t="s">
        <v>767</v>
      </c>
      <c r="GA1" t="s">
        <v>768</v>
      </c>
      <c r="GB1" t="s">
        <v>769</v>
      </c>
      <c r="GC1" t="s">
        <v>770</v>
      </c>
      <c r="GD1" t="s">
        <v>771</v>
      </c>
      <c r="GE1" t="s">
        <v>772</v>
      </c>
      <c r="GF1" t="s">
        <v>773</v>
      </c>
      <c r="GG1" t="s">
        <v>774</v>
      </c>
      <c r="GH1" t="s">
        <v>775</v>
      </c>
      <c r="GI1" t="s">
        <v>776</v>
      </c>
      <c r="GJ1" t="s">
        <v>777</v>
      </c>
      <c r="GK1" t="s">
        <v>778</v>
      </c>
      <c r="GL1" t="s">
        <v>779</v>
      </c>
      <c r="GM1" t="s">
        <v>780</v>
      </c>
      <c r="GN1" t="s">
        <v>781</v>
      </c>
      <c r="GO1" t="s">
        <v>782</v>
      </c>
      <c r="GP1" t="s">
        <v>783</v>
      </c>
      <c r="GQ1" t="s">
        <v>784</v>
      </c>
      <c r="GR1" t="s">
        <v>785</v>
      </c>
      <c r="GS1" t="s">
        <v>786</v>
      </c>
      <c r="GT1" t="s">
        <v>787</v>
      </c>
      <c r="GU1" t="s">
        <v>788</v>
      </c>
      <c r="GV1" t="s">
        <v>789</v>
      </c>
      <c r="GW1" t="s">
        <v>790</v>
      </c>
      <c r="GX1" t="s">
        <v>791</v>
      </c>
      <c r="GY1" t="s">
        <v>792</v>
      </c>
      <c r="GZ1" t="s">
        <v>793</v>
      </c>
      <c r="HA1" t="s">
        <v>794</v>
      </c>
      <c r="HB1" t="s">
        <v>795</v>
      </c>
      <c r="HC1" t="s">
        <v>796</v>
      </c>
      <c r="HD1" t="s">
        <v>797</v>
      </c>
      <c r="HE1" t="s">
        <v>798</v>
      </c>
      <c r="HF1" t="s">
        <v>799</v>
      </c>
      <c r="HG1" t="s">
        <v>800</v>
      </c>
      <c r="HH1" t="s">
        <v>801</v>
      </c>
      <c r="HI1" t="s">
        <v>802</v>
      </c>
      <c r="HJ1" t="s">
        <v>803</v>
      </c>
      <c r="HK1" t="s">
        <v>804</v>
      </c>
      <c r="HL1" t="s">
        <v>186</v>
      </c>
      <c r="HM1" t="s">
        <v>187</v>
      </c>
      <c r="HN1" t="s">
        <v>188</v>
      </c>
      <c r="HO1" t="s">
        <v>189</v>
      </c>
      <c r="HP1" t="s">
        <v>190</v>
      </c>
      <c r="HQ1" t="s">
        <v>191</v>
      </c>
      <c r="HR1" t="s">
        <v>192</v>
      </c>
      <c r="HS1" t="s">
        <v>193</v>
      </c>
      <c r="HT1" t="s">
        <v>194</v>
      </c>
      <c r="HU1" t="s">
        <v>195</v>
      </c>
      <c r="HV1" t="s">
        <v>196</v>
      </c>
      <c r="HW1" t="s">
        <v>197</v>
      </c>
      <c r="HX1" t="s">
        <v>198</v>
      </c>
      <c r="HY1" t="s">
        <v>199</v>
      </c>
      <c r="HZ1" t="s">
        <v>200</v>
      </c>
      <c r="IA1" t="s">
        <v>201</v>
      </c>
      <c r="IB1" t="s">
        <v>202</v>
      </c>
      <c r="IC1" t="s">
        <v>203</v>
      </c>
      <c r="ID1" t="s">
        <v>204</v>
      </c>
      <c r="IE1" t="s">
        <v>205</v>
      </c>
      <c r="IF1" t="s">
        <v>206</v>
      </c>
      <c r="IG1" t="s">
        <v>207</v>
      </c>
      <c r="IH1" t="s">
        <v>208</v>
      </c>
      <c r="II1" t="s">
        <v>209</v>
      </c>
      <c r="IJ1" t="s">
        <v>210</v>
      </c>
      <c r="IK1" t="s">
        <v>211</v>
      </c>
      <c r="IL1" t="s">
        <v>212</v>
      </c>
      <c r="IM1" t="s">
        <v>213</v>
      </c>
      <c r="IN1" t="s">
        <v>214</v>
      </c>
      <c r="IO1" t="s">
        <v>215</v>
      </c>
      <c r="IP1" t="s">
        <v>216</v>
      </c>
      <c r="IQ1" t="s">
        <v>217</v>
      </c>
      <c r="IR1" t="s">
        <v>218</v>
      </c>
      <c r="IS1" t="s">
        <v>219</v>
      </c>
      <c r="IT1" t="s">
        <v>220</v>
      </c>
      <c r="IU1" t="s">
        <v>221</v>
      </c>
      <c r="IV1" t="s">
        <v>222</v>
      </c>
      <c r="IW1" t="s">
        <v>223</v>
      </c>
      <c r="IX1" t="s">
        <v>224</v>
      </c>
      <c r="IY1" t="s">
        <v>225</v>
      </c>
      <c r="IZ1" t="s">
        <v>226</v>
      </c>
      <c r="JA1" t="s">
        <v>227</v>
      </c>
      <c r="JB1" t="s">
        <v>228</v>
      </c>
      <c r="JC1" t="s">
        <v>229</v>
      </c>
      <c r="JD1" t="s">
        <v>230</v>
      </c>
      <c r="JE1" t="s">
        <v>231</v>
      </c>
      <c r="JF1" t="s">
        <v>232</v>
      </c>
      <c r="JG1" t="s">
        <v>233</v>
      </c>
      <c r="JH1" t="s">
        <v>234</v>
      </c>
      <c r="JI1" t="s">
        <v>235</v>
      </c>
      <c r="JJ1" t="s">
        <v>236</v>
      </c>
      <c r="JK1" t="s">
        <v>237</v>
      </c>
      <c r="JL1" t="s">
        <v>238</v>
      </c>
      <c r="JM1" t="s">
        <v>239</v>
      </c>
      <c r="JN1" t="s">
        <v>240</v>
      </c>
      <c r="JO1" t="s">
        <v>241</v>
      </c>
      <c r="JP1" t="s">
        <v>242</v>
      </c>
      <c r="JQ1" t="s">
        <v>243</v>
      </c>
      <c r="JR1" t="s">
        <v>244</v>
      </c>
      <c r="JS1" t="s">
        <v>245</v>
      </c>
      <c r="JT1" t="s">
        <v>246</v>
      </c>
      <c r="JU1" t="s">
        <v>247</v>
      </c>
    </row>
    <row r="2" spans="1:281" x14ac:dyDescent="0.25">
      <c r="A2" s="11">
        <v>201912</v>
      </c>
      <c r="B2" s="9">
        <v>17102</v>
      </c>
      <c r="C2" s="10" t="s">
        <v>716</v>
      </c>
      <c r="D2" s="10" t="s">
        <v>805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>
        <v>2347</v>
      </c>
      <c r="U2" s="9">
        <v>99091</v>
      </c>
      <c r="V2" s="9">
        <v>109249</v>
      </c>
      <c r="W2" s="9">
        <v>50</v>
      </c>
      <c r="X2" s="9"/>
      <c r="Y2" s="9"/>
      <c r="Z2" s="9">
        <v>7461</v>
      </c>
      <c r="AA2" s="9">
        <v>300</v>
      </c>
      <c r="AB2" s="9">
        <v>26252</v>
      </c>
      <c r="AC2" s="9"/>
      <c r="AD2" s="9"/>
      <c r="AE2" s="9"/>
      <c r="AF2" s="9"/>
      <c r="AG2" s="9">
        <v>94518</v>
      </c>
      <c r="AH2" s="9"/>
      <c r="AI2" s="9"/>
      <c r="AJ2" s="9"/>
      <c r="AK2" s="9"/>
      <c r="AL2" s="9">
        <v>68266</v>
      </c>
      <c r="AM2" s="9"/>
      <c r="AN2" s="9"/>
      <c r="AO2" s="9"/>
      <c r="AP2" s="9"/>
      <c r="AQ2" s="9"/>
      <c r="AR2" s="9">
        <v>1468</v>
      </c>
      <c r="AS2" s="9"/>
      <c r="AT2" s="9"/>
      <c r="AU2" s="9"/>
      <c r="AV2" s="9"/>
      <c r="AW2" s="9"/>
      <c r="AX2" s="9">
        <v>14731</v>
      </c>
      <c r="AY2" s="9">
        <v>111</v>
      </c>
      <c r="AZ2" s="9"/>
      <c r="BA2" s="9">
        <v>13152</v>
      </c>
      <c r="BB2" s="9"/>
      <c r="BC2" s="9"/>
      <c r="BD2" s="9"/>
      <c r="BE2" s="9"/>
      <c r="BF2" s="9"/>
      <c r="BG2" s="9"/>
      <c r="BH2" s="9"/>
      <c r="BI2" s="9">
        <v>109249</v>
      </c>
      <c r="BJ2" s="9">
        <v>26252</v>
      </c>
      <c r="BK2" s="9">
        <v>26252</v>
      </c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>
        <v>47675</v>
      </c>
      <c r="CF2" s="9">
        <v>-9325</v>
      </c>
      <c r="CG2" s="9"/>
      <c r="CH2" s="9"/>
      <c r="CI2" s="9">
        <v>57000</v>
      </c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>
        <v>68266</v>
      </c>
      <c r="CW2" s="9">
        <v>61591</v>
      </c>
      <c r="CX2" s="9"/>
      <c r="CY2" s="9"/>
      <c r="CZ2" s="9">
        <v>41000</v>
      </c>
      <c r="DA2" s="9"/>
      <c r="DB2" s="9">
        <v>47675</v>
      </c>
      <c r="DC2" s="9">
        <v>94518</v>
      </c>
      <c r="DD2" s="9"/>
      <c r="DE2" s="9"/>
      <c r="DF2" s="9"/>
      <c r="DG2" s="9"/>
      <c r="DH2" s="9">
        <v>24</v>
      </c>
      <c r="DI2" s="9">
        <v>240</v>
      </c>
      <c r="DJ2" s="9"/>
      <c r="DK2" s="9">
        <v>47675</v>
      </c>
      <c r="DL2" s="9"/>
      <c r="DM2" s="9">
        <v>61128</v>
      </c>
      <c r="DN2" s="9">
        <v>47675</v>
      </c>
      <c r="DO2" s="9">
        <v>47675</v>
      </c>
      <c r="DP2" s="9"/>
      <c r="DQ2" s="9">
        <v>-23</v>
      </c>
      <c r="DR2" s="9">
        <v>35659</v>
      </c>
      <c r="DS2" s="9">
        <v>-308</v>
      </c>
      <c r="DT2" s="9">
        <v>169243</v>
      </c>
      <c r="DU2" s="9">
        <v>133276</v>
      </c>
      <c r="DV2" s="9">
        <v>13453</v>
      </c>
      <c r="DW2" s="9"/>
      <c r="DX2" s="9"/>
      <c r="DY2" s="9"/>
      <c r="DZ2" s="9">
        <v>332</v>
      </c>
      <c r="EA2" s="9">
        <v>71885</v>
      </c>
      <c r="EB2" s="9"/>
      <c r="EC2" s="9"/>
      <c r="ED2" s="9"/>
      <c r="EE2" s="9"/>
      <c r="EF2" s="12"/>
      <c r="EG2" s="9"/>
      <c r="EH2" s="9"/>
      <c r="EI2" s="9"/>
      <c r="EJ2" s="9"/>
      <c r="EK2" s="9"/>
      <c r="EL2" s="9"/>
      <c r="EM2" s="9"/>
      <c r="EN2" s="9"/>
      <c r="EO2" s="9"/>
      <c r="EP2" s="9">
        <v>11975</v>
      </c>
      <c r="EQ2" s="9">
        <v>23684</v>
      </c>
      <c r="ER2" s="9"/>
      <c r="ES2" s="9"/>
      <c r="ET2" s="9">
        <v>78197</v>
      </c>
      <c r="EU2" s="9">
        <v>91046</v>
      </c>
      <c r="EV2" s="9"/>
      <c r="EW2" s="9"/>
      <c r="EX2" s="9">
        <v>0</v>
      </c>
      <c r="EY2" s="9">
        <v>97500000</v>
      </c>
      <c r="EZ2" s="9"/>
      <c r="FA2" s="9"/>
      <c r="FB2" s="9"/>
      <c r="FC2" s="9">
        <v>362</v>
      </c>
      <c r="FD2" s="9">
        <v>274</v>
      </c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>
        <v>13455</v>
      </c>
      <c r="HM2" s="9">
        <v>3477</v>
      </c>
      <c r="HN2" s="9">
        <v>15031</v>
      </c>
      <c r="HO2" s="9"/>
      <c r="HP2" s="9"/>
      <c r="HQ2" s="9"/>
      <c r="HR2" s="9"/>
      <c r="HS2" s="9"/>
      <c r="HT2" s="9"/>
      <c r="HU2" s="9"/>
      <c r="HV2" s="9"/>
      <c r="HW2" s="9">
        <v>71885</v>
      </c>
      <c r="HX2" s="9">
        <v>331</v>
      </c>
      <c r="HY2" s="9">
        <v>13468</v>
      </c>
      <c r="HZ2" s="9">
        <v>98</v>
      </c>
      <c r="IA2" s="9"/>
      <c r="IB2" s="9"/>
      <c r="IC2" s="9"/>
      <c r="ID2" s="9">
        <v>13453</v>
      </c>
      <c r="IE2" s="9"/>
      <c r="IF2" s="9">
        <v>1530</v>
      </c>
      <c r="IG2" s="9">
        <v>1</v>
      </c>
      <c r="IH2" s="9"/>
      <c r="II2" s="9"/>
      <c r="IJ2" s="9"/>
      <c r="IK2" s="9"/>
      <c r="IL2" s="9"/>
      <c r="IM2" s="9">
        <v>332</v>
      </c>
      <c r="IN2" s="9">
        <v>-23</v>
      </c>
      <c r="IO2" s="9"/>
      <c r="IP2" s="9"/>
      <c r="IQ2" s="9"/>
      <c r="IR2" s="9"/>
      <c r="IS2" s="9"/>
      <c r="IT2" s="9"/>
      <c r="IU2" s="9">
        <v>24</v>
      </c>
      <c r="IV2" s="9"/>
      <c r="IW2" s="9"/>
      <c r="IX2" s="9">
        <v>-15</v>
      </c>
      <c r="IY2" s="9">
        <v>46</v>
      </c>
      <c r="IZ2" s="9"/>
      <c r="JA2" s="9">
        <v>53377</v>
      </c>
      <c r="JB2" s="9"/>
      <c r="JC2" s="9"/>
      <c r="JD2" s="9"/>
      <c r="JE2" s="9"/>
      <c r="JF2" s="9">
        <v>24</v>
      </c>
      <c r="JG2" s="9"/>
      <c r="JH2" s="9"/>
      <c r="JI2" s="9"/>
      <c r="JJ2" s="9"/>
      <c r="JK2" s="9"/>
      <c r="JL2" s="9"/>
      <c r="JM2" s="9"/>
      <c r="JN2" s="9"/>
      <c r="JO2" s="9"/>
      <c r="JP2" s="9">
        <v>3379</v>
      </c>
      <c r="JQ2" s="9"/>
      <c r="JR2" s="9"/>
      <c r="JS2" s="9"/>
      <c r="JT2" s="9"/>
      <c r="JU2" s="9">
        <v>-23</v>
      </c>
    </row>
    <row r="3" spans="1:281" x14ac:dyDescent="0.25">
      <c r="A3" s="11">
        <v>201912</v>
      </c>
      <c r="B3" s="9">
        <v>17105</v>
      </c>
      <c r="C3" s="10" t="s">
        <v>718</v>
      </c>
      <c r="D3" s="10" t="s">
        <v>805</v>
      </c>
      <c r="E3" s="9">
        <v>1424</v>
      </c>
      <c r="F3" s="9"/>
      <c r="G3" s="9">
        <v>2269</v>
      </c>
      <c r="H3" s="9"/>
      <c r="I3" s="9"/>
      <c r="J3" s="9"/>
      <c r="K3" s="9"/>
      <c r="L3" s="9"/>
      <c r="M3" s="9"/>
      <c r="N3" s="9"/>
      <c r="O3" s="9">
        <v>2</v>
      </c>
      <c r="P3" s="9"/>
      <c r="Q3" s="9"/>
      <c r="R3" s="9"/>
      <c r="S3" s="9">
        <v>1003559</v>
      </c>
      <c r="T3" s="9">
        <v>7492</v>
      </c>
      <c r="U3" s="9">
        <v>62076</v>
      </c>
      <c r="V3" s="9">
        <v>1115950</v>
      </c>
      <c r="W3" s="9">
        <v>227</v>
      </c>
      <c r="X3" s="9"/>
      <c r="Y3" s="9"/>
      <c r="Z3" s="9">
        <v>38901</v>
      </c>
      <c r="AA3" s="9"/>
      <c r="AB3" s="9">
        <v>25000</v>
      </c>
      <c r="AC3" s="9"/>
      <c r="AD3" s="9"/>
      <c r="AE3" s="9"/>
      <c r="AF3" s="9"/>
      <c r="AG3" s="9">
        <v>1078535</v>
      </c>
      <c r="AH3" s="9"/>
      <c r="AI3" s="9"/>
      <c r="AJ3" s="9"/>
      <c r="AK3" s="9"/>
      <c r="AL3" s="9">
        <v>1053535</v>
      </c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>
        <v>37246</v>
      </c>
      <c r="AY3" s="9"/>
      <c r="AZ3" s="9"/>
      <c r="BA3" s="9">
        <v>37246</v>
      </c>
      <c r="BB3" s="9"/>
      <c r="BC3" s="9"/>
      <c r="BD3" s="9"/>
      <c r="BE3" s="9"/>
      <c r="BF3" s="9">
        <v>169</v>
      </c>
      <c r="BG3" s="9"/>
      <c r="BH3" s="9">
        <v>169</v>
      </c>
      <c r="BI3" s="9">
        <v>1115950</v>
      </c>
      <c r="BJ3" s="9">
        <v>25000</v>
      </c>
      <c r="BK3" s="9">
        <v>25000</v>
      </c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>
        <v>191204</v>
      </c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>
        <v>1053535</v>
      </c>
      <c r="CW3" s="9">
        <v>862331</v>
      </c>
      <c r="CX3" s="9"/>
      <c r="CY3" s="9"/>
      <c r="CZ3" s="9"/>
      <c r="DA3" s="9"/>
      <c r="DB3" s="9">
        <v>191204</v>
      </c>
      <c r="DC3" s="9">
        <v>1078535</v>
      </c>
      <c r="DD3" s="9"/>
      <c r="DE3" s="9"/>
      <c r="DF3" s="9"/>
      <c r="DG3" s="9"/>
      <c r="DH3" s="9">
        <v>-1271</v>
      </c>
      <c r="DI3" s="9"/>
      <c r="DJ3" s="9"/>
      <c r="DK3" s="9">
        <v>191204</v>
      </c>
      <c r="DL3" s="9"/>
      <c r="DM3" s="9">
        <v>245046</v>
      </c>
      <c r="DN3" s="9">
        <v>191204</v>
      </c>
      <c r="DO3" s="9">
        <v>191204</v>
      </c>
      <c r="DP3" s="9"/>
      <c r="DQ3" s="9">
        <v>-2585</v>
      </c>
      <c r="DR3" s="9">
        <v>20988</v>
      </c>
      <c r="DS3" s="9">
        <v>-1305</v>
      </c>
      <c r="DT3" s="9">
        <v>460632</v>
      </c>
      <c r="DU3" s="9">
        <v>438338</v>
      </c>
      <c r="DV3" s="9">
        <v>53842</v>
      </c>
      <c r="DW3" s="9"/>
      <c r="DX3" s="9"/>
      <c r="DY3" s="9"/>
      <c r="DZ3" s="9">
        <v>34</v>
      </c>
      <c r="EA3" s="9">
        <v>190708</v>
      </c>
      <c r="EB3" s="9"/>
      <c r="EC3" s="9"/>
      <c r="ED3" s="9"/>
      <c r="EE3" s="9"/>
      <c r="EF3" s="12"/>
      <c r="EG3" s="9"/>
      <c r="EH3" s="9"/>
      <c r="EI3" s="9">
        <v>497</v>
      </c>
      <c r="EJ3" s="9"/>
      <c r="EK3" s="9">
        <v>497</v>
      </c>
      <c r="EL3" s="9"/>
      <c r="EM3" s="9"/>
      <c r="EN3" s="9"/>
      <c r="EO3" s="9"/>
      <c r="EP3" s="9">
        <v>20988</v>
      </c>
      <c r="EQ3" s="9"/>
      <c r="ER3" s="9"/>
      <c r="ES3" s="9"/>
      <c r="ET3" s="9">
        <v>460632</v>
      </c>
      <c r="EU3" s="9"/>
      <c r="EV3" s="9"/>
      <c r="EW3" s="9"/>
      <c r="EX3" s="9">
        <v>0</v>
      </c>
      <c r="EY3" s="9">
        <v>806032563</v>
      </c>
      <c r="EZ3" s="9">
        <v>0</v>
      </c>
      <c r="FA3" s="9">
        <v>0</v>
      </c>
      <c r="FB3" s="9"/>
      <c r="FC3" s="9">
        <v>359</v>
      </c>
      <c r="FD3" s="9">
        <v>249</v>
      </c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>
        <v>72825</v>
      </c>
      <c r="HM3" s="9">
        <v>4180</v>
      </c>
      <c r="HN3" s="9">
        <v>94466</v>
      </c>
      <c r="HO3" s="9"/>
      <c r="HP3" s="9"/>
      <c r="HQ3" s="9"/>
      <c r="HR3" s="9">
        <v>-791</v>
      </c>
      <c r="HS3" s="9"/>
      <c r="HT3" s="9"/>
      <c r="HU3" s="9"/>
      <c r="HV3" s="9"/>
      <c r="HW3" s="9">
        <v>190708</v>
      </c>
      <c r="HX3" s="9"/>
      <c r="HY3" s="9">
        <v>53731</v>
      </c>
      <c r="HZ3" s="9">
        <v>50</v>
      </c>
      <c r="IA3" s="9"/>
      <c r="IB3" s="9"/>
      <c r="IC3" s="9"/>
      <c r="ID3" s="9">
        <v>53842</v>
      </c>
      <c r="IE3" s="9"/>
      <c r="IF3" s="9">
        <v>7907</v>
      </c>
      <c r="IG3" s="9">
        <v>34</v>
      </c>
      <c r="IH3" s="9"/>
      <c r="II3" s="9"/>
      <c r="IJ3" s="9"/>
      <c r="IK3" s="9"/>
      <c r="IL3" s="9"/>
      <c r="IM3" s="9">
        <v>34</v>
      </c>
      <c r="IN3" s="9"/>
      <c r="IO3" s="9"/>
      <c r="IP3" s="9"/>
      <c r="IQ3" s="9"/>
      <c r="IR3" s="9">
        <v>-47</v>
      </c>
      <c r="IS3" s="9"/>
      <c r="IT3" s="9"/>
      <c r="IU3" s="9">
        <v>-480</v>
      </c>
      <c r="IV3" s="9"/>
      <c r="IW3" s="9">
        <v>230</v>
      </c>
      <c r="IX3" s="9">
        <v>158</v>
      </c>
      <c r="IY3" s="9">
        <v>13734</v>
      </c>
      <c r="IZ3" s="9"/>
      <c r="JA3" s="9">
        <v>92062</v>
      </c>
      <c r="JB3" s="9"/>
      <c r="JC3" s="9">
        <v>-2814</v>
      </c>
      <c r="JD3" s="9"/>
      <c r="JE3" s="9"/>
      <c r="JF3" s="9">
        <v>-1271</v>
      </c>
      <c r="JG3" s="9"/>
      <c r="JH3" s="9"/>
      <c r="JI3" s="9"/>
      <c r="JJ3" s="9"/>
      <c r="JK3" s="9"/>
      <c r="JL3" s="9"/>
      <c r="JM3" s="9"/>
      <c r="JN3" s="9"/>
      <c r="JO3" s="9"/>
      <c r="JP3" s="9">
        <v>4130</v>
      </c>
      <c r="JQ3" s="9"/>
      <c r="JR3" s="9"/>
      <c r="JS3" s="9"/>
      <c r="JT3" s="9"/>
      <c r="JU3" s="9">
        <v>-2585</v>
      </c>
    </row>
    <row r="4" spans="1:281" x14ac:dyDescent="0.25">
      <c r="A4" s="11">
        <v>201912</v>
      </c>
      <c r="B4" s="9">
        <v>17114</v>
      </c>
      <c r="C4" s="10" t="s">
        <v>720</v>
      </c>
      <c r="D4" s="10" t="s">
        <v>805</v>
      </c>
      <c r="E4" s="9">
        <v>5537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>
        <v>790</v>
      </c>
      <c r="T4" s="9"/>
      <c r="U4" s="9">
        <v>63</v>
      </c>
      <c r="V4" s="9">
        <v>10048</v>
      </c>
      <c r="W4" s="9">
        <v>18</v>
      </c>
      <c r="X4" s="9"/>
      <c r="Y4" s="9"/>
      <c r="Z4" s="9">
        <v>3640</v>
      </c>
      <c r="AA4" s="9"/>
      <c r="AB4" s="9">
        <v>2500</v>
      </c>
      <c r="AC4" s="9"/>
      <c r="AD4" s="9"/>
      <c r="AE4" s="9"/>
      <c r="AF4" s="9"/>
      <c r="AG4" s="9">
        <v>8310</v>
      </c>
      <c r="AH4" s="9"/>
      <c r="AI4" s="9"/>
      <c r="AJ4" s="9"/>
      <c r="AK4" s="9"/>
      <c r="AL4" s="9">
        <v>5810</v>
      </c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>
        <v>1638</v>
      </c>
      <c r="AY4" s="9"/>
      <c r="AZ4" s="9"/>
      <c r="BA4" s="9">
        <v>1638</v>
      </c>
      <c r="BB4" s="9"/>
      <c r="BC4" s="9"/>
      <c r="BD4" s="9"/>
      <c r="BE4" s="9"/>
      <c r="BF4" s="9">
        <v>100</v>
      </c>
      <c r="BG4" s="9">
        <v>0</v>
      </c>
      <c r="BH4" s="9">
        <v>100</v>
      </c>
      <c r="BI4" s="9">
        <v>10048</v>
      </c>
      <c r="BJ4" s="9">
        <v>2500</v>
      </c>
      <c r="BK4" s="9">
        <v>2500</v>
      </c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>
        <v>3523</v>
      </c>
      <c r="CF4" s="9">
        <v>23</v>
      </c>
      <c r="CG4" s="9"/>
      <c r="CH4" s="9"/>
      <c r="CI4" s="9">
        <v>3500</v>
      </c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>
        <v>5810</v>
      </c>
      <c r="CW4" s="9">
        <v>4787</v>
      </c>
      <c r="CX4" s="9"/>
      <c r="CY4" s="9"/>
      <c r="CZ4" s="9">
        <v>2500</v>
      </c>
      <c r="DA4" s="9"/>
      <c r="DB4" s="9">
        <v>3523</v>
      </c>
      <c r="DC4" s="9">
        <v>8310</v>
      </c>
      <c r="DD4" s="9"/>
      <c r="DE4" s="9"/>
      <c r="DF4" s="9"/>
      <c r="DG4" s="9"/>
      <c r="DH4" s="9">
        <v>43</v>
      </c>
      <c r="DI4" s="9">
        <v>140</v>
      </c>
      <c r="DJ4" s="9"/>
      <c r="DK4" s="9">
        <v>3523</v>
      </c>
      <c r="DL4" s="9"/>
      <c r="DM4" s="9">
        <v>4582</v>
      </c>
      <c r="DN4" s="9">
        <v>3523</v>
      </c>
      <c r="DO4" s="9">
        <v>3523</v>
      </c>
      <c r="DP4" s="9"/>
      <c r="DQ4" s="9">
        <v>1119</v>
      </c>
      <c r="DR4" s="9">
        <v>631</v>
      </c>
      <c r="DS4" s="9">
        <v>37</v>
      </c>
      <c r="DT4" s="9">
        <v>12863</v>
      </c>
      <c r="DU4" s="9">
        <v>12359</v>
      </c>
      <c r="DV4" s="9">
        <v>1059</v>
      </c>
      <c r="DW4" s="9"/>
      <c r="DX4" s="9">
        <v>0</v>
      </c>
      <c r="DY4" s="9">
        <v>1457</v>
      </c>
      <c r="DZ4" s="9">
        <v>6</v>
      </c>
      <c r="EA4" s="9">
        <v>7299</v>
      </c>
      <c r="EB4" s="9">
        <v>90</v>
      </c>
      <c r="EC4" s="9"/>
      <c r="ED4" s="9"/>
      <c r="EE4" s="9"/>
      <c r="EF4" s="12"/>
      <c r="EG4" s="9"/>
      <c r="EH4" s="9"/>
      <c r="EI4" s="9">
        <v>91</v>
      </c>
      <c r="EJ4" s="9"/>
      <c r="EK4" s="9">
        <v>91</v>
      </c>
      <c r="EL4" s="9"/>
      <c r="EM4" s="9"/>
      <c r="EN4" s="9"/>
      <c r="EO4" s="9"/>
      <c r="EP4" s="9">
        <v>631</v>
      </c>
      <c r="EQ4" s="9"/>
      <c r="ER4" s="9"/>
      <c r="ES4" s="9"/>
      <c r="ET4" s="9">
        <v>12863</v>
      </c>
      <c r="EU4" s="9"/>
      <c r="EV4" s="9"/>
      <c r="EW4" s="9"/>
      <c r="EX4" s="9">
        <v>146155</v>
      </c>
      <c r="EY4" s="9">
        <v>845491</v>
      </c>
      <c r="EZ4" s="9">
        <v>0</v>
      </c>
      <c r="FA4" s="9">
        <v>0</v>
      </c>
      <c r="FB4" s="9">
        <v>0</v>
      </c>
      <c r="FC4" s="9">
        <v>230</v>
      </c>
      <c r="FD4" s="9">
        <v>0</v>
      </c>
      <c r="FE4" s="9">
        <v>0</v>
      </c>
      <c r="FF4" s="9">
        <v>0</v>
      </c>
      <c r="FG4" s="9">
        <v>841</v>
      </c>
      <c r="FH4" s="9">
        <v>317</v>
      </c>
      <c r="FI4" s="9">
        <v>899</v>
      </c>
      <c r="FJ4" s="9"/>
      <c r="FK4" s="9"/>
      <c r="FL4" s="9"/>
      <c r="FM4" s="9">
        <v>12</v>
      </c>
      <c r="FN4" s="9"/>
      <c r="FO4" s="9"/>
      <c r="FP4" s="9"/>
      <c r="FQ4" s="9"/>
      <c r="FR4" s="9">
        <v>2439</v>
      </c>
      <c r="FS4" s="9">
        <v>2</v>
      </c>
      <c r="FT4" s="9">
        <v>107</v>
      </c>
      <c r="FU4" s="9"/>
      <c r="FV4" s="9"/>
      <c r="FW4" s="9"/>
      <c r="FX4" s="9"/>
      <c r="FY4" s="9">
        <v>17</v>
      </c>
      <c r="FZ4" s="9"/>
      <c r="GA4" s="9"/>
      <c r="GB4" s="9"/>
      <c r="GC4" s="9"/>
      <c r="GD4" s="9"/>
      <c r="GE4" s="9">
        <v>2</v>
      </c>
      <c r="GF4" s="9"/>
      <c r="GG4" s="9"/>
      <c r="GH4" s="9"/>
      <c r="GI4" s="9"/>
      <c r="GJ4" s="9"/>
      <c r="GK4" s="9"/>
      <c r="GL4" s="9"/>
      <c r="GM4" s="9"/>
      <c r="GN4" s="9">
        <v>391</v>
      </c>
      <c r="GO4" s="9">
        <v>41</v>
      </c>
      <c r="GP4" s="9"/>
      <c r="GQ4" s="9">
        <v>1223</v>
      </c>
      <c r="GR4" s="9"/>
      <c r="GS4" s="9">
        <v>-31</v>
      </c>
      <c r="GT4" s="9"/>
      <c r="GU4" s="9"/>
      <c r="GV4" s="9">
        <v>12</v>
      </c>
      <c r="GW4" s="9">
        <v>4654</v>
      </c>
      <c r="GX4" s="9"/>
      <c r="GY4" s="9"/>
      <c r="GZ4" s="9"/>
      <c r="HA4" s="9"/>
      <c r="HB4" s="9"/>
      <c r="HC4" s="9"/>
      <c r="HD4" s="9">
        <v>4654</v>
      </c>
      <c r="HE4" s="9"/>
      <c r="HF4" s="9">
        <v>210</v>
      </c>
      <c r="HG4" s="9"/>
      <c r="HH4" s="9"/>
      <c r="HI4" s="9"/>
      <c r="HJ4" s="9"/>
      <c r="HK4" s="9">
        <v>360</v>
      </c>
      <c r="HL4" s="9">
        <v>2616</v>
      </c>
      <c r="HM4" s="9">
        <v>1405</v>
      </c>
      <c r="HN4" s="9">
        <v>2748</v>
      </c>
      <c r="HO4" s="9"/>
      <c r="HP4" s="9"/>
      <c r="HQ4" s="9"/>
      <c r="HR4" s="9">
        <v>43</v>
      </c>
      <c r="HS4" s="9"/>
      <c r="HT4" s="9"/>
      <c r="HU4" s="9"/>
      <c r="HV4" s="9"/>
      <c r="HW4" s="9">
        <v>7299</v>
      </c>
      <c r="HX4" s="9">
        <v>6</v>
      </c>
      <c r="HY4" s="9">
        <v>1062</v>
      </c>
      <c r="HZ4" s="9">
        <v>565</v>
      </c>
      <c r="IA4" s="9"/>
      <c r="IB4" s="9"/>
      <c r="IC4" s="9"/>
      <c r="ID4" s="9">
        <v>1059</v>
      </c>
      <c r="IE4" s="9"/>
      <c r="IF4" s="9">
        <v>69</v>
      </c>
      <c r="IG4" s="9"/>
      <c r="IH4" s="9"/>
      <c r="II4" s="9">
        <v>0</v>
      </c>
      <c r="IJ4" s="9"/>
      <c r="IK4" s="9"/>
      <c r="IL4" s="9"/>
      <c r="IM4" s="9">
        <v>6</v>
      </c>
      <c r="IN4" s="9"/>
      <c r="IO4" s="9"/>
      <c r="IP4" s="9"/>
      <c r="IQ4" s="9"/>
      <c r="IR4" s="9">
        <v>-11</v>
      </c>
      <c r="IS4" s="9"/>
      <c r="IT4" s="9"/>
      <c r="IU4" s="9"/>
      <c r="IV4" s="9"/>
      <c r="IW4" s="9">
        <v>1179</v>
      </c>
      <c r="IX4" s="9">
        <v>8</v>
      </c>
      <c r="IY4" s="9">
        <v>63</v>
      </c>
      <c r="IZ4" s="9"/>
      <c r="JA4" s="9">
        <v>3146</v>
      </c>
      <c r="JB4" s="9"/>
      <c r="JC4" s="9">
        <v>-60</v>
      </c>
      <c r="JD4" s="9"/>
      <c r="JE4" s="9"/>
      <c r="JF4" s="9">
        <v>43</v>
      </c>
      <c r="JG4" s="9">
        <v>12863</v>
      </c>
      <c r="JH4" s="9"/>
      <c r="JI4" s="9"/>
      <c r="JJ4" s="9"/>
      <c r="JK4" s="9"/>
      <c r="JL4" s="9"/>
      <c r="JM4" s="9"/>
      <c r="JN4" s="9">
        <v>12863</v>
      </c>
      <c r="JO4" s="9"/>
      <c r="JP4" s="9">
        <v>840</v>
      </c>
      <c r="JQ4" s="9"/>
      <c r="JR4" s="9"/>
      <c r="JS4" s="9"/>
      <c r="JT4" s="9"/>
      <c r="JU4" s="9">
        <v>1119</v>
      </c>
    </row>
    <row r="9" spans="1:281" x14ac:dyDescent="0.25">
      <c r="A9" s="11"/>
      <c r="B9" s="11"/>
      <c r="C9" s="10"/>
      <c r="D9" s="10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</row>
    <row r="10" spans="1:281" x14ac:dyDescent="0.25">
      <c r="A10" s="11"/>
      <c r="B10" s="11"/>
      <c r="C10" s="10"/>
      <c r="D10" s="10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</row>
    <row r="11" spans="1:281" x14ac:dyDescent="0.25">
      <c r="A11" s="11"/>
      <c r="B11" s="11"/>
      <c r="C11" s="10"/>
      <c r="D11" s="10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</row>
    <row r="14" spans="1:281" x14ac:dyDescent="0.25"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</row>
    <row r="15" spans="1:281" x14ac:dyDescent="0.25"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</row>
    <row r="16" spans="1:281" x14ac:dyDescent="0.25"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</row>
  </sheetData>
  <sheetProtection algorithmName="SHA-512" hashValue="AvwS8OHaMdsLGuoH1EEskvAQ4hskecOb5MA4nN23TaBrtGggMFhBzQ1GwAwWQYFHQrixCn7bHYItEitR6EnkiA==" saltValue="zO+6BR8lYipdQRTXifEZGw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2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defaultRowHeight="15" x14ac:dyDescent="0.25"/>
  <cols>
    <col min="1" max="1" width="8" customWidth="1"/>
    <col min="2" max="2" width="12.42578125" customWidth="1"/>
    <col min="3" max="3" width="44.5703125" customWidth="1"/>
    <col min="4" max="4" width="31.5703125" customWidth="1"/>
    <col min="5" max="5" width="17.42578125" bestFit="1" customWidth="1"/>
    <col min="6" max="6" width="13.85546875" bestFit="1" customWidth="1"/>
    <col min="7" max="7" width="17.42578125" bestFit="1" customWidth="1"/>
    <col min="8" max="8" width="15.28515625" bestFit="1" customWidth="1"/>
    <col min="9" max="9" width="16.28515625" bestFit="1" customWidth="1"/>
    <col min="10" max="11" width="15.28515625" bestFit="1" customWidth="1"/>
    <col min="12" max="12" width="17.42578125" bestFit="1" customWidth="1"/>
    <col min="13" max="14" width="15.28515625" bestFit="1" customWidth="1"/>
    <col min="15" max="15" width="16" bestFit="1" customWidth="1"/>
    <col min="16" max="16" width="17.42578125" bestFit="1" customWidth="1"/>
    <col min="17" max="17" width="16.28515625" bestFit="1" customWidth="1"/>
    <col min="18" max="18" width="17.42578125" bestFit="1" customWidth="1"/>
    <col min="19" max="20" width="15.28515625" bestFit="1" customWidth="1"/>
    <col min="21" max="22" width="17.42578125" bestFit="1" customWidth="1"/>
    <col min="23" max="23" width="13.7109375" bestFit="1" customWidth="1"/>
    <col min="24" max="24" width="15.28515625" bestFit="1" customWidth="1"/>
    <col min="25" max="25" width="16.28515625" bestFit="1" customWidth="1"/>
    <col min="26" max="26" width="15.28515625" bestFit="1" customWidth="1"/>
    <col min="27" max="27" width="17.42578125" bestFit="1" customWidth="1"/>
    <col min="28" max="28" width="14" bestFit="1" customWidth="1"/>
    <col min="29" max="32" width="17.42578125" bestFit="1" customWidth="1"/>
    <col min="33" max="33" width="16.28515625" bestFit="1" customWidth="1"/>
    <col min="34" max="34" width="17.42578125" bestFit="1" customWidth="1"/>
    <col min="35" max="35" width="11.85546875" bestFit="1" customWidth="1"/>
    <col min="36" max="36" width="16.28515625" bestFit="1" customWidth="1"/>
    <col min="37" max="37" width="17.42578125" bestFit="1" customWidth="1"/>
    <col min="38" max="38" width="13.28515625" bestFit="1" customWidth="1"/>
    <col min="39" max="40" width="17.42578125" bestFit="1" customWidth="1"/>
    <col min="41" max="41" width="15.28515625" bestFit="1" customWidth="1"/>
    <col min="42" max="42" width="17.42578125" bestFit="1" customWidth="1"/>
    <col min="43" max="44" width="13.7109375" bestFit="1" customWidth="1"/>
    <col min="45" max="45" width="15.28515625" bestFit="1" customWidth="1"/>
    <col min="46" max="46" width="12.42578125" bestFit="1" customWidth="1"/>
    <col min="47" max="47" width="12.85546875" bestFit="1" customWidth="1"/>
    <col min="48" max="48" width="13.85546875" bestFit="1" customWidth="1"/>
    <col min="49" max="49" width="15.28515625" bestFit="1" customWidth="1"/>
    <col min="50" max="50" width="12" bestFit="1" customWidth="1"/>
    <col min="51" max="51" width="17.42578125" bestFit="1" customWidth="1"/>
    <col min="52" max="53" width="13.28515625" bestFit="1" customWidth="1"/>
    <col min="54" max="54" width="14.28515625" bestFit="1" customWidth="1"/>
    <col min="55" max="55" width="12.7109375" bestFit="1" customWidth="1"/>
    <col min="56" max="56" width="11.5703125" bestFit="1" customWidth="1"/>
    <col min="57" max="57" width="15.28515625" bestFit="1" customWidth="1"/>
    <col min="58" max="58" width="12" bestFit="1" customWidth="1"/>
    <col min="59" max="59" width="12.5703125" bestFit="1" customWidth="1"/>
    <col min="60" max="60" width="15.28515625" bestFit="1" customWidth="1"/>
  </cols>
  <sheetData>
    <row r="1" spans="1:60" x14ac:dyDescent="0.25">
      <c r="A1" t="s">
        <v>746</v>
      </c>
      <c r="B1" t="s">
        <v>26</v>
      </c>
      <c r="C1" t="s">
        <v>806</v>
      </c>
      <c r="D1" t="s">
        <v>747</v>
      </c>
      <c r="E1" t="s">
        <v>579</v>
      </c>
      <c r="F1" t="s">
        <v>580</v>
      </c>
      <c r="G1" t="s">
        <v>581</v>
      </c>
      <c r="H1" t="s">
        <v>35</v>
      </c>
      <c r="I1" t="s">
        <v>582</v>
      </c>
      <c r="J1" t="s">
        <v>583</v>
      </c>
      <c r="K1" t="s">
        <v>584</v>
      </c>
      <c r="L1" t="s">
        <v>585</v>
      </c>
      <c r="M1" t="s">
        <v>586</v>
      </c>
      <c r="N1" t="s">
        <v>587</v>
      </c>
      <c r="O1" t="s">
        <v>45</v>
      </c>
      <c r="P1" t="s">
        <v>588</v>
      </c>
      <c r="Q1" t="s">
        <v>589</v>
      </c>
      <c r="R1" t="s">
        <v>590</v>
      </c>
      <c r="S1" t="s">
        <v>591</v>
      </c>
      <c r="T1" t="s">
        <v>592</v>
      </c>
      <c r="U1" t="s">
        <v>593</v>
      </c>
      <c r="V1" t="s">
        <v>594</v>
      </c>
      <c r="W1" t="s">
        <v>595</v>
      </c>
      <c r="X1" t="s">
        <v>596</v>
      </c>
      <c r="Y1" t="s">
        <v>597</v>
      </c>
      <c r="Z1" t="s">
        <v>598</v>
      </c>
      <c r="AA1" t="s">
        <v>599</v>
      </c>
      <c r="AB1" t="s">
        <v>600</v>
      </c>
      <c r="AC1" t="s">
        <v>601</v>
      </c>
      <c r="AD1" t="s">
        <v>67</v>
      </c>
      <c r="AE1" t="s">
        <v>602</v>
      </c>
      <c r="AF1" t="s">
        <v>603</v>
      </c>
      <c r="AG1" t="s">
        <v>73</v>
      </c>
      <c r="AH1" t="s">
        <v>604</v>
      </c>
      <c r="AI1" t="s">
        <v>605</v>
      </c>
      <c r="AJ1" t="s">
        <v>80</v>
      </c>
      <c r="AK1" t="s">
        <v>81</v>
      </c>
      <c r="AL1" t="s">
        <v>82</v>
      </c>
      <c r="AM1" t="s">
        <v>606</v>
      </c>
      <c r="AN1" t="s">
        <v>607</v>
      </c>
      <c r="AO1" t="s">
        <v>608</v>
      </c>
      <c r="AP1" t="s">
        <v>609</v>
      </c>
      <c r="AQ1" t="s">
        <v>610</v>
      </c>
      <c r="AR1" t="s">
        <v>84</v>
      </c>
      <c r="AS1" t="s">
        <v>611</v>
      </c>
      <c r="AT1" t="s">
        <v>612</v>
      </c>
      <c r="AU1" t="s">
        <v>613</v>
      </c>
      <c r="AV1" t="s">
        <v>614</v>
      </c>
      <c r="AW1" t="s">
        <v>615</v>
      </c>
      <c r="AX1" t="s">
        <v>616</v>
      </c>
      <c r="AY1" t="s">
        <v>617</v>
      </c>
      <c r="AZ1" t="s">
        <v>618</v>
      </c>
      <c r="BA1" t="s">
        <v>619</v>
      </c>
      <c r="BB1" t="s">
        <v>620</v>
      </c>
      <c r="BC1" t="s">
        <v>621</v>
      </c>
      <c r="BD1" t="s">
        <v>622</v>
      </c>
      <c r="BE1" t="s">
        <v>623</v>
      </c>
      <c r="BF1" t="s">
        <v>624</v>
      </c>
      <c r="BG1" t="s">
        <v>625</v>
      </c>
      <c r="BH1" t="s">
        <v>626</v>
      </c>
    </row>
    <row r="2" spans="1:60" x14ac:dyDescent="0.25">
      <c r="A2" s="11">
        <v>201912</v>
      </c>
      <c r="B2" s="9">
        <v>17115</v>
      </c>
      <c r="C2" s="10" t="s">
        <v>740</v>
      </c>
      <c r="D2" s="10" t="s">
        <v>805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9">
        <v>0</v>
      </c>
      <c r="K2" s="9">
        <v>53668</v>
      </c>
      <c r="L2" s="9">
        <v>0</v>
      </c>
      <c r="M2" s="9">
        <v>15422</v>
      </c>
      <c r="N2" s="9">
        <v>30880</v>
      </c>
      <c r="O2" s="9">
        <v>476513</v>
      </c>
      <c r="P2" s="9">
        <v>1301</v>
      </c>
      <c r="Q2" s="9">
        <v>6065</v>
      </c>
      <c r="R2" s="9">
        <v>370961</v>
      </c>
      <c r="S2" s="9">
        <v>0</v>
      </c>
      <c r="T2" s="9">
        <v>0</v>
      </c>
      <c r="U2" s="9">
        <v>51883</v>
      </c>
      <c r="V2" s="9">
        <v>370961</v>
      </c>
      <c r="W2" s="9">
        <v>0</v>
      </c>
      <c r="X2" s="9">
        <v>10100</v>
      </c>
      <c r="Y2" s="9">
        <v>0</v>
      </c>
      <c r="Z2" s="9">
        <v>0</v>
      </c>
      <c r="AA2" s="9">
        <v>357983</v>
      </c>
      <c r="AB2" s="9">
        <v>66000</v>
      </c>
      <c r="AC2" s="9">
        <v>0</v>
      </c>
      <c r="AD2" s="9">
        <v>23907</v>
      </c>
      <c r="AE2" s="9">
        <v>0</v>
      </c>
      <c r="AF2" s="9">
        <v>0</v>
      </c>
      <c r="AG2" s="9">
        <v>118530</v>
      </c>
      <c r="AH2" s="9">
        <v>94622</v>
      </c>
      <c r="AI2" s="9">
        <v>0</v>
      </c>
      <c r="AJ2" s="9">
        <v>0</v>
      </c>
      <c r="AK2" s="9">
        <v>0</v>
      </c>
      <c r="AL2" s="9">
        <v>0</v>
      </c>
      <c r="AM2" s="9">
        <v>0</v>
      </c>
      <c r="AN2" s="9">
        <v>0</v>
      </c>
      <c r="AO2" s="9">
        <v>0</v>
      </c>
      <c r="AP2" s="9">
        <v>347883</v>
      </c>
      <c r="AQ2" s="9">
        <v>0</v>
      </c>
      <c r="AR2" s="9">
        <v>476513</v>
      </c>
      <c r="AS2" s="9">
        <v>0</v>
      </c>
      <c r="AT2" s="9">
        <v>0</v>
      </c>
      <c r="AU2" s="9">
        <v>547997</v>
      </c>
      <c r="AV2" s="9">
        <v>0</v>
      </c>
      <c r="AW2" s="9">
        <v>1610</v>
      </c>
      <c r="AX2" s="9">
        <v>669</v>
      </c>
      <c r="AY2" s="9">
        <v>-2889</v>
      </c>
      <c r="AZ2" s="9">
        <v>16232</v>
      </c>
      <c r="BA2" s="9">
        <v>147399</v>
      </c>
      <c r="BB2" s="9">
        <v>80692</v>
      </c>
      <c r="BC2" s="9">
        <v>105412</v>
      </c>
      <c r="BD2" s="9">
        <v>103464</v>
      </c>
      <c r="BE2" s="9">
        <v>22772</v>
      </c>
      <c r="BF2" s="9">
        <v>163631</v>
      </c>
      <c r="BG2" s="9">
        <v>0</v>
      </c>
      <c r="BH2" s="9">
        <v>278954</v>
      </c>
    </row>
    <row r="3" spans="1:60" x14ac:dyDescent="0.25">
      <c r="A3" s="11">
        <v>201912</v>
      </c>
      <c r="B3" s="9">
        <v>17108</v>
      </c>
      <c r="C3" s="10" t="s">
        <v>735</v>
      </c>
      <c r="D3" s="10" t="s">
        <v>805</v>
      </c>
      <c r="E3" s="9">
        <v>90</v>
      </c>
      <c r="F3" s="9">
        <v>0</v>
      </c>
      <c r="G3" s="9">
        <v>0</v>
      </c>
      <c r="H3" s="9">
        <v>0</v>
      </c>
      <c r="I3" s="9">
        <v>0</v>
      </c>
      <c r="J3" s="9">
        <v>90</v>
      </c>
      <c r="K3" s="9">
        <v>1273</v>
      </c>
      <c r="L3" s="9">
        <v>0</v>
      </c>
      <c r="M3" s="9">
        <v>316</v>
      </c>
      <c r="N3" s="9">
        <v>142</v>
      </c>
      <c r="O3" s="9">
        <v>20690</v>
      </c>
      <c r="P3" s="9">
        <v>781</v>
      </c>
      <c r="Q3" s="9">
        <v>34</v>
      </c>
      <c r="R3" s="9">
        <v>12561</v>
      </c>
      <c r="S3" s="9">
        <v>0</v>
      </c>
      <c r="T3" s="9">
        <v>0</v>
      </c>
      <c r="U3" s="9">
        <v>6766</v>
      </c>
      <c r="V3" s="9">
        <v>12561</v>
      </c>
      <c r="W3" s="9">
        <v>0</v>
      </c>
      <c r="X3" s="9">
        <v>2020</v>
      </c>
      <c r="Y3" s="9">
        <v>0</v>
      </c>
      <c r="Z3" s="9">
        <v>0</v>
      </c>
      <c r="AA3" s="9">
        <v>16125</v>
      </c>
      <c r="AB3" s="9">
        <v>6000</v>
      </c>
      <c r="AC3" s="9">
        <v>0</v>
      </c>
      <c r="AD3" s="9">
        <v>1998</v>
      </c>
      <c r="AE3" s="9">
        <v>0</v>
      </c>
      <c r="AF3" s="9">
        <v>0</v>
      </c>
      <c r="AG3" s="9">
        <v>4565</v>
      </c>
      <c r="AH3" s="9">
        <v>2567</v>
      </c>
      <c r="AI3" s="9">
        <v>0</v>
      </c>
      <c r="AJ3" s="9">
        <v>0</v>
      </c>
      <c r="AK3" s="9">
        <v>0</v>
      </c>
      <c r="AL3" s="9">
        <v>0</v>
      </c>
      <c r="AM3" s="9">
        <v>0</v>
      </c>
      <c r="AN3" s="9">
        <v>0</v>
      </c>
      <c r="AO3" s="9">
        <v>0</v>
      </c>
      <c r="AP3" s="9">
        <v>14105</v>
      </c>
      <c r="AQ3" s="9">
        <v>0</v>
      </c>
      <c r="AR3" s="9">
        <v>20690</v>
      </c>
      <c r="AS3" s="9">
        <v>0</v>
      </c>
      <c r="AT3" s="9">
        <v>0</v>
      </c>
      <c r="AU3" s="9">
        <v>21542</v>
      </c>
      <c r="AV3" s="9">
        <v>41</v>
      </c>
      <c r="AW3" s="9">
        <v>129</v>
      </c>
      <c r="AX3" s="9">
        <v>0</v>
      </c>
      <c r="AY3" s="9">
        <v>-152</v>
      </c>
      <c r="AZ3" s="9">
        <v>1404</v>
      </c>
      <c r="BA3" s="9">
        <v>6656</v>
      </c>
      <c r="BB3" s="9">
        <v>7113</v>
      </c>
      <c r="BC3" s="9">
        <v>9139</v>
      </c>
      <c r="BD3" s="9">
        <v>9116</v>
      </c>
      <c r="BE3" s="9">
        <v>2003</v>
      </c>
      <c r="BF3" s="9">
        <v>8060</v>
      </c>
      <c r="BG3" s="9">
        <v>0</v>
      </c>
      <c r="BH3" s="9">
        <v>4302</v>
      </c>
    </row>
    <row r="4" spans="1:60" x14ac:dyDescent="0.25">
      <c r="A4" s="11">
        <v>201912</v>
      </c>
      <c r="B4" s="9">
        <v>17104</v>
      </c>
      <c r="C4" s="10" t="s">
        <v>730</v>
      </c>
      <c r="D4" s="10" t="s">
        <v>805</v>
      </c>
      <c r="E4" s="9">
        <v>1757</v>
      </c>
      <c r="F4" s="9"/>
      <c r="G4" s="9"/>
      <c r="H4" s="9"/>
      <c r="I4" s="9"/>
      <c r="J4" s="9">
        <v>1757</v>
      </c>
      <c r="K4" s="9">
        <v>26621</v>
      </c>
      <c r="L4" s="9"/>
      <c r="M4" s="9">
        <v>15349</v>
      </c>
      <c r="N4" s="9"/>
      <c r="O4" s="9">
        <v>232895</v>
      </c>
      <c r="P4" s="9">
        <v>7742</v>
      </c>
      <c r="Q4" s="9">
        <v>3530</v>
      </c>
      <c r="R4" s="9">
        <v>38</v>
      </c>
      <c r="S4" s="9">
        <v>38</v>
      </c>
      <c r="T4" s="9"/>
      <c r="U4" s="9">
        <v>204479</v>
      </c>
      <c r="V4" s="9"/>
      <c r="W4" s="9"/>
      <c r="X4" s="9">
        <v>15600</v>
      </c>
      <c r="Y4" s="9"/>
      <c r="Z4" s="9"/>
      <c r="AA4" s="9">
        <v>124795</v>
      </c>
      <c r="AB4" s="9">
        <v>44000</v>
      </c>
      <c r="AC4" s="9">
        <v>5310</v>
      </c>
      <c r="AD4" s="9">
        <v>27731</v>
      </c>
      <c r="AE4" s="9"/>
      <c r="AF4" s="9"/>
      <c r="AG4" s="9">
        <v>108100</v>
      </c>
      <c r="AH4" s="9">
        <v>75059</v>
      </c>
      <c r="AI4" s="9"/>
      <c r="AJ4" s="9"/>
      <c r="AK4" s="9"/>
      <c r="AL4" s="9"/>
      <c r="AM4" s="9"/>
      <c r="AN4" s="9"/>
      <c r="AO4" s="9"/>
      <c r="AP4" s="9">
        <v>109195</v>
      </c>
      <c r="AQ4" s="9"/>
      <c r="AR4" s="9">
        <v>232895</v>
      </c>
      <c r="AS4" s="9"/>
      <c r="AT4" s="9"/>
      <c r="AU4" s="9">
        <v>618103</v>
      </c>
      <c r="AV4" s="9">
        <v>844</v>
      </c>
      <c r="AW4" s="9">
        <v>12</v>
      </c>
      <c r="AX4" s="9">
        <v>1016</v>
      </c>
      <c r="AY4" s="9">
        <v>-123</v>
      </c>
      <c r="AZ4" s="9">
        <v>7762</v>
      </c>
      <c r="BA4" s="9">
        <v>73399</v>
      </c>
      <c r="BB4" s="9">
        <v>339681</v>
      </c>
      <c r="BC4" s="9">
        <v>438753</v>
      </c>
      <c r="BD4" s="9">
        <v>437626</v>
      </c>
      <c r="BE4" s="9">
        <v>97945</v>
      </c>
      <c r="BF4" s="9">
        <v>178878</v>
      </c>
      <c r="BG4" s="9">
        <v>372</v>
      </c>
      <c r="BH4" s="9"/>
    </row>
    <row r="5" spans="1:60" x14ac:dyDescent="0.25">
      <c r="A5" s="11">
        <v>201912</v>
      </c>
      <c r="B5" s="9">
        <v>17103</v>
      </c>
      <c r="C5" s="10" t="s">
        <v>742</v>
      </c>
      <c r="D5" s="10" t="s">
        <v>805</v>
      </c>
      <c r="E5" s="9">
        <v>597</v>
      </c>
      <c r="F5" s="9"/>
      <c r="G5" s="9"/>
      <c r="H5" s="9"/>
      <c r="I5" s="9"/>
      <c r="J5" s="9">
        <v>597</v>
      </c>
      <c r="K5" s="9">
        <v>58701</v>
      </c>
      <c r="L5" s="9"/>
      <c r="M5" s="9">
        <v>548</v>
      </c>
      <c r="N5" s="9">
        <v>54773</v>
      </c>
      <c r="O5" s="9">
        <v>180462</v>
      </c>
      <c r="P5" s="9">
        <v>2989</v>
      </c>
      <c r="Q5" s="9">
        <v>391</v>
      </c>
      <c r="R5" s="9">
        <v>561</v>
      </c>
      <c r="S5" s="9">
        <v>561</v>
      </c>
      <c r="T5" s="9"/>
      <c r="U5" s="9">
        <v>120603</v>
      </c>
      <c r="V5" s="9"/>
      <c r="W5" s="9"/>
      <c r="X5" s="9">
        <v>100000</v>
      </c>
      <c r="Y5" s="9"/>
      <c r="Z5" s="9"/>
      <c r="AA5" s="9">
        <v>114259</v>
      </c>
      <c r="AB5" s="9">
        <v>14259</v>
      </c>
      <c r="AC5" s="9"/>
      <c r="AD5" s="9">
        <v>4044</v>
      </c>
      <c r="AE5" s="9"/>
      <c r="AF5" s="9"/>
      <c r="AG5" s="9">
        <v>66203</v>
      </c>
      <c r="AH5" s="9">
        <v>62159</v>
      </c>
      <c r="AI5" s="9"/>
      <c r="AJ5" s="9"/>
      <c r="AK5" s="9"/>
      <c r="AL5" s="9"/>
      <c r="AM5" s="9"/>
      <c r="AN5" s="9"/>
      <c r="AO5" s="9"/>
      <c r="AP5" s="9">
        <v>14259</v>
      </c>
      <c r="AQ5" s="9"/>
      <c r="AR5" s="9">
        <v>180462</v>
      </c>
      <c r="AS5" s="9"/>
      <c r="AT5" s="9"/>
      <c r="AU5" s="9">
        <v>90756</v>
      </c>
      <c r="AV5" s="9">
        <v>150</v>
      </c>
      <c r="AW5" s="9">
        <v>40</v>
      </c>
      <c r="AX5" s="9">
        <v>663</v>
      </c>
      <c r="AY5" s="9">
        <v>301</v>
      </c>
      <c r="AZ5" s="9">
        <v>2055</v>
      </c>
      <c r="BA5" s="9">
        <v>18139</v>
      </c>
      <c r="BB5" s="9">
        <v>13978</v>
      </c>
      <c r="BC5" s="9">
        <v>18475</v>
      </c>
      <c r="BD5" s="9">
        <v>18153</v>
      </c>
      <c r="BE5" s="9">
        <v>4175</v>
      </c>
      <c r="BF5" s="9">
        <v>75014</v>
      </c>
      <c r="BG5" s="9">
        <v>2883</v>
      </c>
      <c r="BH5" s="9"/>
    </row>
    <row r="6" spans="1:60" x14ac:dyDescent="0.25">
      <c r="A6" s="11">
        <v>201912</v>
      </c>
      <c r="B6" s="9">
        <v>17101</v>
      </c>
      <c r="C6" s="10" t="s">
        <v>733</v>
      </c>
      <c r="D6" s="10" t="s">
        <v>805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535</v>
      </c>
      <c r="L6" s="9">
        <v>0</v>
      </c>
      <c r="M6" s="9">
        <v>178</v>
      </c>
      <c r="N6" s="9">
        <v>0</v>
      </c>
      <c r="O6" s="9">
        <v>15402</v>
      </c>
      <c r="P6" s="9">
        <v>350</v>
      </c>
      <c r="Q6" s="9">
        <v>7</v>
      </c>
      <c r="R6" s="9">
        <v>12426</v>
      </c>
      <c r="S6" s="9">
        <v>105</v>
      </c>
      <c r="T6" s="9">
        <v>0</v>
      </c>
      <c r="U6" s="9">
        <v>2441</v>
      </c>
      <c r="V6" s="9">
        <v>12321</v>
      </c>
      <c r="W6" s="9">
        <v>0</v>
      </c>
      <c r="X6" s="9">
        <v>5000</v>
      </c>
      <c r="Y6" s="9">
        <v>0</v>
      </c>
      <c r="Z6" s="9">
        <v>0</v>
      </c>
      <c r="AA6" s="9">
        <v>13230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2171</v>
      </c>
      <c r="AH6" s="9">
        <v>2171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8230</v>
      </c>
      <c r="AQ6" s="9">
        <v>0</v>
      </c>
      <c r="AR6" s="9">
        <v>15402</v>
      </c>
      <c r="AS6" s="9">
        <v>0</v>
      </c>
      <c r="AT6" s="9">
        <v>0</v>
      </c>
      <c r="AU6" s="9">
        <v>11429</v>
      </c>
      <c r="AV6" s="9">
        <v>0</v>
      </c>
      <c r="AW6" s="9">
        <v>133</v>
      </c>
      <c r="AX6" s="9">
        <v>5</v>
      </c>
      <c r="AY6" s="9">
        <v>-160</v>
      </c>
      <c r="AZ6" s="9">
        <v>1385</v>
      </c>
      <c r="BA6" s="9">
        <v>2793</v>
      </c>
      <c r="BB6" s="9">
        <v>1634</v>
      </c>
      <c r="BC6" s="9">
        <v>2204</v>
      </c>
      <c r="BD6" s="9">
        <v>2172</v>
      </c>
      <c r="BE6" s="9">
        <v>538</v>
      </c>
      <c r="BF6" s="9">
        <v>9226</v>
      </c>
      <c r="BG6" s="9">
        <v>0</v>
      </c>
      <c r="BH6" s="9">
        <v>0</v>
      </c>
    </row>
    <row r="7" spans="1:60" x14ac:dyDescent="0.25">
      <c r="A7" s="11">
        <v>201912</v>
      </c>
      <c r="B7" s="9">
        <v>17120</v>
      </c>
      <c r="C7" s="10" t="s">
        <v>731</v>
      </c>
      <c r="D7" s="10" t="s">
        <v>805</v>
      </c>
      <c r="E7" s="9"/>
      <c r="F7" s="9"/>
      <c r="G7" s="9"/>
      <c r="H7" s="9"/>
      <c r="I7" s="9"/>
      <c r="J7" s="9"/>
      <c r="K7" s="9">
        <v>447</v>
      </c>
      <c r="L7" s="9"/>
      <c r="M7" s="9"/>
      <c r="N7" s="9">
        <v>111</v>
      </c>
      <c r="O7" s="9">
        <v>2667</v>
      </c>
      <c r="P7" s="9">
        <v>116</v>
      </c>
      <c r="Q7" s="9">
        <v>220</v>
      </c>
      <c r="R7" s="9"/>
      <c r="S7" s="9"/>
      <c r="T7" s="9"/>
      <c r="U7" s="9">
        <v>2220</v>
      </c>
      <c r="V7" s="9"/>
      <c r="W7" s="9"/>
      <c r="X7" s="9">
        <v>7200</v>
      </c>
      <c r="Y7" s="9"/>
      <c r="Z7" s="9"/>
      <c r="AA7" s="9">
        <v>1981</v>
      </c>
      <c r="AB7" s="9"/>
      <c r="AC7" s="9"/>
      <c r="AD7" s="9"/>
      <c r="AE7" s="9"/>
      <c r="AF7" s="9"/>
      <c r="AG7" s="9">
        <v>686</v>
      </c>
      <c r="AH7" s="9">
        <v>686</v>
      </c>
      <c r="AI7" s="9"/>
      <c r="AJ7" s="9"/>
      <c r="AK7" s="9"/>
      <c r="AL7" s="9"/>
      <c r="AM7" s="9"/>
      <c r="AN7" s="9"/>
      <c r="AO7" s="9"/>
      <c r="AP7" s="9">
        <v>-5219</v>
      </c>
      <c r="AQ7" s="9"/>
      <c r="AR7" s="9">
        <v>2667</v>
      </c>
      <c r="AS7" s="9"/>
      <c r="AT7" s="9"/>
      <c r="AU7" s="9">
        <v>170</v>
      </c>
      <c r="AV7" s="9"/>
      <c r="AW7" s="9"/>
      <c r="AX7" s="9">
        <v>1</v>
      </c>
      <c r="AY7" s="9"/>
      <c r="AZ7" s="9">
        <v>1064</v>
      </c>
      <c r="BA7" s="9">
        <v>632</v>
      </c>
      <c r="BB7" s="9">
        <v>-2768</v>
      </c>
      <c r="BC7" s="9">
        <v>-2767</v>
      </c>
      <c r="BD7" s="9">
        <v>-2768</v>
      </c>
      <c r="BE7" s="9"/>
      <c r="BF7" s="9">
        <v>2937</v>
      </c>
      <c r="BG7" s="9"/>
      <c r="BH7" s="9"/>
    </row>
    <row r="8" spans="1:60" x14ac:dyDescent="0.25">
      <c r="A8" s="11">
        <v>201912</v>
      </c>
      <c r="B8" s="9">
        <v>17107</v>
      </c>
      <c r="C8" s="10" t="s">
        <v>736</v>
      </c>
      <c r="D8" s="10" t="s">
        <v>805</v>
      </c>
      <c r="E8" s="9"/>
      <c r="F8" s="9"/>
      <c r="G8" s="9"/>
      <c r="H8" s="9"/>
      <c r="I8" s="9"/>
      <c r="J8" s="9"/>
      <c r="K8" s="9">
        <v>2380</v>
      </c>
      <c r="L8" s="9">
        <v>85</v>
      </c>
      <c r="M8" s="9">
        <v>1149</v>
      </c>
      <c r="N8" s="9"/>
      <c r="O8" s="9">
        <v>36343</v>
      </c>
      <c r="P8" s="9">
        <v>1139</v>
      </c>
      <c r="Q8" s="9">
        <v>7</v>
      </c>
      <c r="R8" s="9">
        <v>18472</v>
      </c>
      <c r="S8" s="9"/>
      <c r="T8" s="9"/>
      <c r="U8" s="9">
        <v>15491</v>
      </c>
      <c r="V8" s="9">
        <v>18472</v>
      </c>
      <c r="W8" s="9"/>
      <c r="X8" s="9">
        <v>8500</v>
      </c>
      <c r="Y8" s="9"/>
      <c r="Z8" s="9"/>
      <c r="AA8" s="9">
        <v>26802</v>
      </c>
      <c r="AB8" s="9"/>
      <c r="AC8" s="9"/>
      <c r="AD8" s="9"/>
      <c r="AE8" s="9"/>
      <c r="AF8" s="9"/>
      <c r="AG8" s="9">
        <v>9541</v>
      </c>
      <c r="AH8" s="9">
        <v>9541</v>
      </c>
      <c r="AI8" s="9"/>
      <c r="AJ8" s="9"/>
      <c r="AK8" s="9"/>
      <c r="AL8" s="9"/>
      <c r="AM8" s="9"/>
      <c r="AN8" s="9"/>
      <c r="AO8" s="9">
        <v>1230</v>
      </c>
      <c r="AP8" s="9">
        <v>17072</v>
      </c>
      <c r="AQ8" s="9"/>
      <c r="AR8" s="9">
        <v>36343</v>
      </c>
      <c r="AS8" s="9"/>
      <c r="AT8" s="9"/>
      <c r="AU8" s="9">
        <v>36890</v>
      </c>
      <c r="AV8" s="9"/>
      <c r="AW8" s="9">
        <v>175</v>
      </c>
      <c r="AX8" s="9">
        <v>114</v>
      </c>
      <c r="AY8" s="9">
        <v>-135</v>
      </c>
      <c r="AZ8" s="9">
        <v>1806</v>
      </c>
      <c r="BA8" s="9">
        <v>17792</v>
      </c>
      <c r="BB8" s="9">
        <v>3006</v>
      </c>
      <c r="BC8" s="9">
        <v>3932</v>
      </c>
      <c r="BD8" s="9">
        <v>3858</v>
      </c>
      <c r="BE8" s="9">
        <v>852</v>
      </c>
      <c r="BF8" s="9">
        <v>32958</v>
      </c>
      <c r="BG8" s="9"/>
      <c r="BH8" s="9"/>
    </row>
    <row r="9" spans="1:60" x14ac:dyDescent="0.25">
      <c r="A9" s="11">
        <v>201912</v>
      </c>
      <c r="B9" s="9">
        <v>17110</v>
      </c>
      <c r="C9" s="10" t="s">
        <v>728</v>
      </c>
      <c r="D9" s="10" t="s">
        <v>805</v>
      </c>
      <c r="E9" s="9"/>
      <c r="F9" s="9"/>
      <c r="G9" s="9"/>
      <c r="H9" s="9"/>
      <c r="I9" s="9">
        <v>21164</v>
      </c>
      <c r="J9" s="9"/>
      <c r="K9" s="9">
        <v>164085</v>
      </c>
      <c r="L9" s="9">
        <v>1037</v>
      </c>
      <c r="M9" s="9">
        <v>4298</v>
      </c>
      <c r="N9" s="9">
        <v>158629</v>
      </c>
      <c r="O9" s="9">
        <v>657203</v>
      </c>
      <c r="P9" s="9"/>
      <c r="Q9" s="9">
        <v>121</v>
      </c>
      <c r="R9" s="9">
        <v>283247</v>
      </c>
      <c r="S9" s="9">
        <v>846</v>
      </c>
      <c r="T9" s="9"/>
      <c r="U9" s="9">
        <v>188707</v>
      </c>
      <c r="V9" s="9">
        <v>230678</v>
      </c>
      <c r="W9" s="9">
        <v>51723</v>
      </c>
      <c r="X9" s="9">
        <v>120000</v>
      </c>
      <c r="Y9" s="9">
        <v>430</v>
      </c>
      <c r="Z9" s="9"/>
      <c r="AA9" s="9">
        <v>459886</v>
      </c>
      <c r="AB9" s="9">
        <v>106628</v>
      </c>
      <c r="AC9" s="9"/>
      <c r="AD9" s="9"/>
      <c r="AE9" s="9"/>
      <c r="AF9" s="9"/>
      <c r="AG9" s="9">
        <v>197317</v>
      </c>
      <c r="AH9" s="9">
        <v>197317</v>
      </c>
      <c r="AI9" s="9"/>
      <c r="AJ9" s="9"/>
      <c r="AK9" s="9"/>
      <c r="AL9" s="9"/>
      <c r="AM9" s="9"/>
      <c r="AN9" s="9"/>
      <c r="AO9" s="9">
        <v>70404</v>
      </c>
      <c r="AP9" s="9">
        <v>269052</v>
      </c>
      <c r="AQ9" s="9">
        <v>0</v>
      </c>
      <c r="AR9" s="9">
        <v>657203</v>
      </c>
      <c r="AS9" s="9"/>
      <c r="AT9" s="9">
        <v>430</v>
      </c>
      <c r="AU9" s="9">
        <v>331904</v>
      </c>
      <c r="AV9" s="9"/>
      <c r="AW9" s="9">
        <v>235</v>
      </c>
      <c r="AX9" s="9">
        <v>7390</v>
      </c>
      <c r="AY9" s="9">
        <v>-546</v>
      </c>
      <c r="AZ9" s="9">
        <v>5497</v>
      </c>
      <c r="BA9" s="9">
        <v>28543</v>
      </c>
      <c r="BB9" s="9">
        <v>107058</v>
      </c>
      <c r="BC9" s="9">
        <v>145734</v>
      </c>
      <c r="BD9" s="9">
        <v>138033</v>
      </c>
      <c r="BE9" s="9">
        <v>30975</v>
      </c>
      <c r="BF9" s="9">
        <v>186170</v>
      </c>
      <c r="BG9" s="9">
        <v>0</v>
      </c>
      <c r="BH9" s="9"/>
    </row>
    <row r="10" spans="1:60" x14ac:dyDescent="0.25">
      <c r="A10" s="11">
        <v>201912</v>
      </c>
      <c r="B10" s="9">
        <v>17106</v>
      </c>
      <c r="C10" s="10" t="s">
        <v>738</v>
      </c>
      <c r="D10" s="10" t="s">
        <v>805</v>
      </c>
      <c r="E10" s="9">
        <v>0</v>
      </c>
      <c r="F10" s="9">
        <v>0</v>
      </c>
      <c r="G10" s="9">
        <v>0</v>
      </c>
      <c r="H10" s="9">
        <v>0</v>
      </c>
      <c r="I10" s="9">
        <v>544</v>
      </c>
      <c r="J10" s="9">
        <v>0</v>
      </c>
      <c r="K10" s="9">
        <v>70376</v>
      </c>
      <c r="L10" s="9">
        <v>0</v>
      </c>
      <c r="M10" s="9">
        <v>515</v>
      </c>
      <c r="N10" s="9">
        <v>68209</v>
      </c>
      <c r="O10" s="9">
        <v>396609</v>
      </c>
      <c r="P10" s="9">
        <v>1651</v>
      </c>
      <c r="Q10" s="9">
        <v>0</v>
      </c>
      <c r="R10" s="9">
        <v>291682</v>
      </c>
      <c r="S10" s="9">
        <v>1916</v>
      </c>
      <c r="T10" s="9">
        <v>0</v>
      </c>
      <c r="U10" s="9">
        <v>34007</v>
      </c>
      <c r="V10" s="9">
        <v>289766</v>
      </c>
      <c r="W10" s="9">
        <v>0</v>
      </c>
      <c r="X10" s="9">
        <v>76000</v>
      </c>
      <c r="Y10" s="9">
        <v>-249</v>
      </c>
      <c r="Z10" s="9">
        <v>0</v>
      </c>
      <c r="AA10" s="9">
        <v>323198</v>
      </c>
      <c r="AB10" s="9">
        <v>0</v>
      </c>
      <c r="AC10" s="9">
        <v>0</v>
      </c>
      <c r="AD10" s="9">
        <v>7201</v>
      </c>
      <c r="AE10" s="9">
        <v>0</v>
      </c>
      <c r="AF10" s="9">
        <v>0</v>
      </c>
      <c r="AG10" s="9">
        <v>68722</v>
      </c>
      <c r="AH10" s="9">
        <v>61521</v>
      </c>
      <c r="AI10" s="9">
        <v>4638</v>
      </c>
      <c r="AJ10" s="9">
        <v>0</v>
      </c>
      <c r="AK10" s="9">
        <v>4689</v>
      </c>
      <c r="AL10" s="9">
        <v>51</v>
      </c>
      <c r="AM10" s="9">
        <v>0</v>
      </c>
      <c r="AN10" s="9">
        <v>0</v>
      </c>
      <c r="AO10" s="9">
        <v>200536</v>
      </c>
      <c r="AP10" s="9">
        <v>46912</v>
      </c>
      <c r="AQ10" s="9">
        <v>0</v>
      </c>
      <c r="AR10" s="9">
        <v>396609</v>
      </c>
      <c r="AS10" s="9">
        <v>0</v>
      </c>
      <c r="AT10" s="9">
        <v>-249</v>
      </c>
      <c r="AU10" s="9">
        <v>135317</v>
      </c>
      <c r="AV10" s="9">
        <v>1392</v>
      </c>
      <c r="AW10" s="9">
        <v>130</v>
      </c>
      <c r="AX10" s="9">
        <v>332</v>
      </c>
      <c r="AY10" s="9">
        <v>-853</v>
      </c>
      <c r="AZ10" s="9">
        <v>1814</v>
      </c>
      <c r="BA10" s="9">
        <v>15336</v>
      </c>
      <c r="BB10" s="9">
        <v>23692</v>
      </c>
      <c r="BC10" s="9">
        <v>31586</v>
      </c>
      <c r="BD10" s="9">
        <v>30531</v>
      </c>
      <c r="BE10" s="9">
        <v>6839</v>
      </c>
      <c r="BF10" s="9">
        <v>102338</v>
      </c>
      <c r="BG10" s="9">
        <v>0</v>
      </c>
      <c r="BH10" s="9">
        <v>0</v>
      </c>
    </row>
    <row r="11" spans="1:60" x14ac:dyDescent="0.25">
      <c r="A11" s="11"/>
      <c r="B11" s="11"/>
      <c r="C11" s="10"/>
      <c r="D11" s="10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</row>
    <row r="12" spans="1:60" x14ac:dyDescent="0.25">
      <c r="A12" s="11"/>
      <c r="B12" s="11"/>
      <c r="D12" s="10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</row>
    <row r="14" spans="1:60" x14ac:dyDescent="0.25">
      <c r="B14" s="9"/>
    </row>
    <row r="15" spans="1:60" x14ac:dyDescent="0.25">
      <c r="B15" s="9"/>
    </row>
    <row r="16" spans="1:60" x14ac:dyDescent="0.25">
      <c r="B16" s="9"/>
    </row>
    <row r="17" spans="2:2" x14ac:dyDescent="0.25">
      <c r="B17" s="9"/>
    </row>
    <row r="18" spans="2:2" x14ac:dyDescent="0.25">
      <c r="B18" s="9"/>
    </row>
    <row r="19" spans="2:2" x14ac:dyDescent="0.25">
      <c r="B19" s="9"/>
    </row>
    <row r="20" spans="2:2" x14ac:dyDescent="0.25">
      <c r="B20" s="9"/>
    </row>
    <row r="21" spans="2:2" x14ac:dyDescent="0.25">
      <c r="B21" s="9"/>
    </row>
    <row r="22" spans="2:2" x14ac:dyDescent="0.25">
      <c r="B22" s="9"/>
    </row>
  </sheetData>
  <sheetProtection algorithmName="SHA-512" hashValue="0NG2G/SQJh8SzbJ2nrw5f/pjGkAtaunnuXdZv6RmmJK6KEzFPRHJ5iqxxxzyAXbZXrVYLEY7BmcVs3iwyZjm8Q==" saltValue="6IXazev21o+FfO+lvrp7fg==" spinCount="100000" sheet="1" objects="1" scenarios="1"/>
  <sortState ref="C14:C24">
    <sortCondition ref="C1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F23"/>
  <sheetViews>
    <sheetView showGridLines="0" topLeftCell="C1" zoomScaleNormal="100" workbookViewId="0">
      <selection activeCell="C1" sqref="C1:E1"/>
    </sheetView>
  </sheetViews>
  <sheetFormatPr defaultColWidth="0" defaultRowHeight="15" customHeight="1" zeroHeight="1" x14ac:dyDescent="0.25"/>
  <cols>
    <col min="1" max="1" width="9.140625" hidden="1" customWidth="1"/>
    <col min="2" max="2" width="14.85546875" hidden="1" customWidth="1"/>
    <col min="3" max="3" width="9.140625" customWidth="1"/>
    <col min="4" max="4" width="66" customWidth="1"/>
    <col min="5" max="5" width="22.85546875" customWidth="1"/>
    <col min="6" max="6" width="4" customWidth="1"/>
    <col min="7" max="16384" width="9.140625" hidden="1"/>
  </cols>
  <sheetData>
    <row r="1" spans="1:5" x14ac:dyDescent="0.25">
      <c r="A1" s="14"/>
      <c r="B1" s="14"/>
      <c r="C1" s="64" t="s">
        <v>248</v>
      </c>
      <c r="D1" s="64"/>
      <c r="E1" s="64"/>
    </row>
    <row r="2" spans="1:5" x14ac:dyDescent="0.25">
      <c r="A2" s="14"/>
      <c r="B2" s="14"/>
      <c r="C2" s="14"/>
      <c r="D2" s="14"/>
      <c r="E2" s="14"/>
    </row>
    <row r="3" spans="1:5" ht="47.25" customHeight="1" x14ac:dyDescent="0.25">
      <c r="A3" s="14"/>
      <c r="B3" s="14"/>
      <c r="C3" s="65" t="s">
        <v>249</v>
      </c>
      <c r="D3" s="66"/>
      <c r="E3" s="67"/>
    </row>
    <row r="4" spans="1:5" ht="38.25" x14ac:dyDescent="0.25">
      <c r="A4" s="15"/>
      <c r="B4" s="15"/>
      <c r="C4" s="16"/>
      <c r="D4" s="17"/>
      <c r="E4" s="18" t="s">
        <v>250</v>
      </c>
    </row>
    <row r="5" spans="1:5" x14ac:dyDescent="0.25">
      <c r="A5" s="15"/>
      <c r="B5" s="15"/>
      <c r="C5" s="19" t="s">
        <v>251</v>
      </c>
      <c r="D5" s="19" t="s">
        <v>252</v>
      </c>
      <c r="E5" s="20">
        <v>-1204</v>
      </c>
    </row>
    <row r="6" spans="1:5" x14ac:dyDescent="0.25">
      <c r="A6" s="15"/>
      <c r="B6" s="15"/>
      <c r="C6" s="19" t="s">
        <v>253</v>
      </c>
      <c r="D6" s="19" t="s">
        <v>254</v>
      </c>
      <c r="E6" s="20">
        <v>372</v>
      </c>
    </row>
    <row r="7" spans="1:5" x14ac:dyDescent="0.25">
      <c r="A7" s="15"/>
      <c r="B7" s="15"/>
      <c r="C7" s="19"/>
      <c r="D7" s="21" t="s">
        <v>255</v>
      </c>
      <c r="E7" s="20">
        <v>-1576</v>
      </c>
    </row>
    <row r="8" spans="1:5" x14ac:dyDescent="0.25">
      <c r="A8" s="15"/>
      <c r="B8" s="15"/>
      <c r="C8" s="19" t="s">
        <v>256</v>
      </c>
      <c r="D8" s="19" t="s">
        <v>257</v>
      </c>
      <c r="E8" s="20">
        <v>90</v>
      </c>
    </row>
    <row r="9" spans="1:5" x14ac:dyDescent="0.25">
      <c r="A9" s="15"/>
      <c r="B9" s="15"/>
      <c r="C9" s="19" t="s">
        <v>258</v>
      </c>
      <c r="D9" s="19" t="s">
        <v>259</v>
      </c>
      <c r="E9" s="20">
        <v>642738</v>
      </c>
    </row>
    <row r="10" spans="1:5" x14ac:dyDescent="0.25">
      <c r="A10" s="15"/>
      <c r="B10" s="15"/>
      <c r="C10" s="19" t="s">
        <v>260</v>
      </c>
      <c r="D10" s="19" t="s">
        <v>261</v>
      </c>
      <c r="E10" s="20">
        <v>57278</v>
      </c>
    </row>
    <row r="11" spans="1:5" x14ac:dyDescent="0.25">
      <c r="A11" s="15"/>
      <c r="B11" s="15"/>
      <c r="C11" s="19"/>
      <c r="D11" s="21" t="s">
        <v>262</v>
      </c>
      <c r="E11" s="20">
        <v>583973</v>
      </c>
    </row>
    <row r="12" spans="1:5" x14ac:dyDescent="0.25">
      <c r="A12" s="15"/>
      <c r="B12" s="15"/>
      <c r="C12" s="19" t="s">
        <v>264</v>
      </c>
      <c r="D12" s="19" t="s">
        <v>265</v>
      </c>
      <c r="E12" s="20">
        <v>-1489</v>
      </c>
    </row>
    <row r="13" spans="1:5" x14ac:dyDescent="0.25">
      <c r="A13" s="15"/>
      <c r="B13" s="15"/>
      <c r="C13" s="19" t="s">
        <v>266</v>
      </c>
      <c r="D13" s="19" t="s">
        <v>267</v>
      </c>
      <c r="E13" s="20">
        <v>0</v>
      </c>
    </row>
    <row r="14" spans="1:5" x14ac:dyDescent="0.25">
      <c r="A14" s="15"/>
      <c r="B14" s="15"/>
      <c r="C14" s="19" t="s">
        <v>268</v>
      </c>
      <c r="D14" s="19" t="s">
        <v>269</v>
      </c>
      <c r="E14" s="20">
        <v>269892</v>
      </c>
    </row>
    <row r="15" spans="1:5" x14ac:dyDescent="0.25">
      <c r="A15" s="15"/>
      <c r="B15" s="15"/>
      <c r="C15" s="19" t="s">
        <v>270</v>
      </c>
      <c r="D15" s="19" t="s">
        <v>271</v>
      </c>
      <c r="E15" s="20">
        <v>380</v>
      </c>
    </row>
    <row r="16" spans="1:5" x14ac:dyDescent="0.25">
      <c r="A16" s="15"/>
      <c r="B16" s="15"/>
      <c r="C16" s="19" t="s">
        <v>272</v>
      </c>
      <c r="D16" s="19" t="s">
        <v>273</v>
      </c>
      <c r="E16" s="20">
        <v>1457</v>
      </c>
    </row>
    <row r="17" spans="1:5" x14ac:dyDescent="0.25">
      <c r="A17" s="15"/>
      <c r="B17" s="15"/>
      <c r="C17" s="19" t="s">
        <v>274</v>
      </c>
      <c r="D17" s="19" t="s">
        <v>275</v>
      </c>
      <c r="E17" s="20">
        <v>0</v>
      </c>
    </row>
    <row r="18" spans="1:5" x14ac:dyDescent="0.25">
      <c r="A18" s="15"/>
      <c r="B18" s="15"/>
      <c r="C18" s="19" t="s">
        <v>276</v>
      </c>
      <c r="D18" s="19" t="s">
        <v>277</v>
      </c>
      <c r="E18" s="20">
        <v>0</v>
      </c>
    </row>
    <row r="19" spans="1:5" x14ac:dyDescent="0.25">
      <c r="A19" s="15"/>
      <c r="B19" s="15"/>
      <c r="C19" s="19" t="s">
        <v>278</v>
      </c>
      <c r="D19" s="19" t="s">
        <v>279</v>
      </c>
      <c r="E19" s="20">
        <v>0</v>
      </c>
    </row>
    <row r="20" spans="1:5" x14ac:dyDescent="0.25">
      <c r="A20" s="15"/>
      <c r="B20" s="15"/>
      <c r="C20" s="19"/>
      <c r="D20" s="21" t="s">
        <v>281</v>
      </c>
      <c r="E20" s="20">
        <v>310756</v>
      </c>
    </row>
    <row r="21" spans="1:5" x14ac:dyDescent="0.25">
      <c r="A21" s="15"/>
      <c r="B21" s="15"/>
      <c r="C21" s="19" t="s">
        <v>283</v>
      </c>
      <c r="D21" s="19" t="s">
        <v>282</v>
      </c>
      <c r="E21" s="20">
        <v>68354</v>
      </c>
    </row>
    <row r="22" spans="1:5" x14ac:dyDescent="0.25">
      <c r="A22" s="15"/>
      <c r="B22" s="15"/>
      <c r="C22" s="19"/>
      <c r="D22" s="21" t="s">
        <v>284</v>
      </c>
      <c r="E22" s="20">
        <v>242402</v>
      </c>
    </row>
    <row r="23" spans="1:5" x14ac:dyDescent="0.25"/>
  </sheetData>
  <sheetProtection algorithmName="SHA-512" hashValue="bCt3ffZrhdkAoemxTCx6PfMPodYRtX9XB6lFS1tG5vmAPVN6IJsOr7y7S0v5SrdSRCTK/npZym1FHmkkLx4ouQ==" saltValue="8qZbyMzp7Yqe83+u5a0/Xg==" spinCount="100000" sheet="1" objects="1" scenarios="1"/>
  <mergeCells count="2">
    <mergeCell ref="C1:E1"/>
    <mergeCell ref="C3:E3"/>
  </mergeCells>
  <hyperlinks>
    <hyperlink ref="C1: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8" fitToHeight="0" orientation="portrait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72"/>
  <sheetViews>
    <sheetView showGridLines="0" topLeftCell="C1" zoomScaleNormal="100" workbookViewId="0">
      <selection activeCell="C1" sqref="C1"/>
    </sheetView>
  </sheetViews>
  <sheetFormatPr defaultColWidth="0" defaultRowHeight="15" customHeight="1" zeroHeight="1" x14ac:dyDescent="0.25"/>
  <cols>
    <col min="1" max="1" width="9.140625" hidden="1" customWidth="1"/>
    <col min="2" max="2" width="16.140625" hidden="1" customWidth="1"/>
    <col min="3" max="3" width="6.5703125" customWidth="1"/>
    <col min="4" max="4" width="7.28515625" customWidth="1"/>
    <col min="5" max="5" width="90.140625" bestFit="1" customWidth="1"/>
    <col min="6" max="6" width="13" customWidth="1"/>
    <col min="7" max="7" width="9.140625" customWidth="1"/>
    <col min="8" max="16384" width="9.140625" hidden="1"/>
  </cols>
  <sheetData>
    <row r="1" spans="1:6" x14ac:dyDescent="0.25">
      <c r="A1" s="14"/>
      <c r="B1" s="14"/>
      <c r="C1" s="22" t="s">
        <v>248</v>
      </c>
      <c r="D1" s="14"/>
      <c r="E1" s="14"/>
      <c r="F1" s="14"/>
    </row>
    <row r="2" spans="1:6" x14ac:dyDescent="0.25">
      <c r="A2" s="14"/>
      <c r="B2" s="14"/>
      <c r="C2" s="14"/>
      <c r="D2" s="23"/>
      <c r="E2" s="14"/>
      <c r="F2" s="14"/>
    </row>
    <row r="3" spans="1:6" ht="47.25" customHeight="1" x14ac:dyDescent="0.25">
      <c r="A3" s="14"/>
      <c r="B3" s="14"/>
      <c r="C3" s="65" t="s">
        <v>286</v>
      </c>
      <c r="D3" s="66"/>
      <c r="E3" s="67"/>
      <c r="F3" s="24"/>
    </row>
    <row r="4" spans="1:6" ht="25.5" x14ac:dyDescent="0.25">
      <c r="A4" s="25"/>
      <c r="B4" s="25"/>
      <c r="C4" s="19"/>
      <c r="D4" s="19"/>
      <c r="E4" s="21"/>
      <c r="F4" s="18" t="s">
        <v>287</v>
      </c>
    </row>
    <row r="5" spans="1:6" x14ac:dyDescent="0.25">
      <c r="A5" s="25"/>
      <c r="B5" s="25"/>
      <c r="C5" s="19"/>
      <c r="D5" s="19"/>
      <c r="E5" s="21" t="s">
        <v>288</v>
      </c>
      <c r="F5" s="18"/>
    </row>
    <row r="6" spans="1:6" x14ac:dyDescent="0.25">
      <c r="A6" s="14"/>
      <c r="B6" s="14"/>
      <c r="C6" s="19" t="s">
        <v>251</v>
      </c>
      <c r="D6" s="19"/>
      <c r="E6" s="19" t="s">
        <v>290</v>
      </c>
      <c r="F6" s="20">
        <v>2</v>
      </c>
    </row>
    <row r="7" spans="1:6" x14ac:dyDescent="0.25">
      <c r="A7" s="14"/>
      <c r="B7" s="14"/>
      <c r="C7" s="19" t="s">
        <v>253</v>
      </c>
      <c r="D7" s="19"/>
      <c r="E7" s="19" t="s">
        <v>292</v>
      </c>
      <c r="F7" s="20">
        <v>0</v>
      </c>
    </row>
    <row r="8" spans="1:6" x14ac:dyDescent="0.25">
      <c r="A8" s="14"/>
      <c r="B8" s="14"/>
      <c r="C8" s="19" t="s">
        <v>256</v>
      </c>
      <c r="D8" s="19"/>
      <c r="E8" s="19" t="s">
        <v>294</v>
      </c>
      <c r="F8" s="20">
        <v>161230</v>
      </c>
    </row>
    <row r="9" spans="1:6" x14ac:dyDescent="0.25">
      <c r="A9" s="14"/>
      <c r="B9" s="14"/>
      <c r="C9" s="19" t="s">
        <v>258</v>
      </c>
      <c r="D9" s="19"/>
      <c r="E9" s="19" t="s">
        <v>296</v>
      </c>
      <c r="F9" s="20">
        <v>0</v>
      </c>
    </row>
    <row r="10" spans="1:6" x14ac:dyDescent="0.25">
      <c r="A10" s="14"/>
      <c r="B10" s="14"/>
      <c r="C10" s="19" t="s">
        <v>260</v>
      </c>
      <c r="D10" s="19"/>
      <c r="E10" s="19" t="s">
        <v>298</v>
      </c>
      <c r="F10" s="20">
        <v>0</v>
      </c>
    </row>
    <row r="11" spans="1:6" x14ac:dyDescent="0.25">
      <c r="A11" s="14"/>
      <c r="B11" s="14"/>
      <c r="C11" s="19" t="s">
        <v>264</v>
      </c>
      <c r="D11" s="19"/>
      <c r="E11" s="19" t="s">
        <v>300</v>
      </c>
      <c r="F11" s="20">
        <v>1004349</v>
      </c>
    </row>
    <row r="12" spans="1:6" x14ac:dyDescent="0.25">
      <c r="A12" s="14"/>
      <c r="B12" s="14"/>
      <c r="C12" s="19" t="s">
        <v>266</v>
      </c>
      <c r="D12" s="19"/>
      <c r="E12" s="19" t="s">
        <v>302</v>
      </c>
      <c r="F12" s="20">
        <v>0</v>
      </c>
    </row>
    <row r="13" spans="1:6" x14ac:dyDescent="0.25">
      <c r="A13" s="14"/>
      <c r="B13" s="14"/>
      <c r="C13" s="19" t="s">
        <v>268</v>
      </c>
      <c r="D13" s="19"/>
      <c r="E13" s="19" t="s">
        <v>304</v>
      </c>
      <c r="F13" s="20">
        <v>6961</v>
      </c>
    </row>
    <row r="14" spans="1:6" x14ac:dyDescent="0.25">
      <c r="A14" s="14"/>
      <c r="B14" s="14"/>
      <c r="C14" s="19" t="s">
        <v>270</v>
      </c>
      <c r="D14" s="19"/>
      <c r="E14" s="19" t="s">
        <v>306</v>
      </c>
      <c r="F14" s="20">
        <v>0</v>
      </c>
    </row>
    <row r="15" spans="1:6" x14ac:dyDescent="0.25">
      <c r="A15" s="14"/>
      <c r="B15" s="14"/>
      <c r="C15" s="19" t="s">
        <v>272</v>
      </c>
      <c r="D15" s="19"/>
      <c r="E15" s="19" t="s">
        <v>308</v>
      </c>
      <c r="F15" s="20">
        <v>0</v>
      </c>
    </row>
    <row r="16" spans="1:6" x14ac:dyDescent="0.25">
      <c r="A16" s="14"/>
      <c r="B16" s="14"/>
      <c r="C16" s="19" t="s">
        <v>274</v>
      </c>
      <c r="D16" s="19"/>
      <c r="E16" s="19" t="s">
        <v>310</v>
      </c>
      <c r="F16" s="20">
        <v>0</v>
      </c>
    </row>
    <row r="17" spans="1:6" x14ac:dyDescent="0.25">
      <c r="A17" s="14"/>
      <c r="B17" s="14"/>
      <c r="C17" s="19" t="s">
        <v>276</v>
      </c>
      <c r="D17" s="19"/>
      <c r="E17" s="19" t="s">
        <v>312</v>
      </c>
      <c r="F17" s="20">
        <v>0</v>
      </c>
    </row>
    <row r="18" spans="1:6" x14ac:dyDescent="0.25">
      <c r="A18" s="14"/>
      <c r="B18" s="14"/>
      <c r="C18" s="19" t="s">
        <v>278</v>
      </c>
      <c r="D18" s="19"/>
      <c r="E18" s="19" t="s">
        <v>314</v>
      </c>
      <c r="F18" s="20">
        <v>0</v>
      </c>
    </row>
    <row r="19" spans="1:6" x14ac:dyDescent="0.25">
      <c r="A19" s="14"/>
      <c r="B19" s="14"/>
      <c r="C19" s="19"/>
      <c r="D19" s="19" t="s">
        <v>316</v>
      </c>
      <c r="E19" s="19" t="s">
        <v>317</v>
      </c>
      <c r="F19" s="20">
        <v>0</v>
      </c>
    </row>
    <row r="20" spans="1:6" x14ac:dyDescent="0.25">
      <c r="A20" s="14"/>
      <c r="B20" s="14"/>
      <c r="C20" s="19"/>
      <c r="D20" s="19" t="s">
        <v>319</v>
      </c>
      <c r="E20" s="19" t="s">
        <v>320</v>
      </c>
      <c r="F20" s="20">
        <v>0</v>
      </c>
    </row>
    <row r="21" spans="1:6" x14ac:dyDescent="0.25">
      <c r="A21" s="14"/>
      <c r="B21" s="14"/>
      <c r="C21" s="19" t="s">
        <v>283</v>
      </c>
      <c r="D21" s="19"/>
      <c r="E21" s="19" t="s">
        <v>322</v>
      </c>
      <c r="F21" s="20">
        <v>300</v>
      </c>
    </row>
    <row r="22" spans="1:6" x14ac:dyDescent="0.25">
      <c r="A22" s="14"/>
      <c r="B22" s="14"/>
      <c r="C22" s="19" t="s">
        <v>324</v>
      </c>
      <c r="D22" s="19"/>
      <c r="E22" s="19" t="s">
        <v>325</v>
      </c>
      <c r="F22" s="20">
        <v>2269</v>
      </c>
    </row>
    <row r="23" spans="1:6" x14ac:dyDescent="0.25">
      <c r="A23" s="14"/>
      <c r="B23" s="14"/>
      <c r="C23" s="19" t="s">
        <v>327</v>
      </c>
      <c r="D23" s="19"/>
      <c r="E23" s="19" t="s">
        <v>328</v>
      </c>
      <c r="F23" s="20">
        <v>295</v>
      </c>
    </row>
    <row r="24" spans="1:6" x14ac:dyDescent="0.25">
      <c r="A24" s="14"/>
      <c r="B24" s="14"/>
      <c r="C24" s="19" t="s">
        <v>330</v>
      </c>
      <c r="D24" s="19"/>
      <c r="E24" s="19" t="s">
        <v>331</v>
      </c>
      <c r="F24" s="20">
        <v>0</v>
      </c>
    </row>
    <row r="25" spans="1:6" x14ac:dyDescent="0.25">
      <c r="A25" s="14"/>
      <c r="B25" s="14"/>
      <c r="C25" s="19" t="s">
        <v>333</v>
      </c>
      <c r="D25" s="19"/>
      <c r="E25" s="19" t="s">
        <v>334</v>
      </c>
      <c r="F25" s="20">
        <v>50002</v>
      </c>
    </row>
    <row r="26" spans="1:6" x14ac:dyDescent="0.25">
      <c r="A26" s="14"/>
      <c r="B26" s="14"/>
      <c r="C26" s="19" t="s">
        <v>336</v>
      </c>
      <c r="D26" s="19"/>
      <c r="E26" s="19" t="s">
        <v>337</v>
      </c>
      <c r="F26" s="20">
        <v>9839</v>
      </c>
    </row>
    <row r="27" spans="1:6" x14ac:dyDescent="0.25">
      <c r="A27" s="14"/>
      <c r="B27" s="14"/>
      <c r="C27" s="19"/>
      <c r="D27" s="19"/>
      <c r="E27" s="21" t="s">
        <v>339</v>
      </c>
      <c r="F27" s="20">
        <v>1235247</v>
      </c>
    </row>
    <row r="28" spans="1:6" x14ac:dyDescent="0.25">
      <c r="A28" s="14"/>
      <c r="B28" s="14"/>
      <c r="C28" s="19"/>
      <c r="D28" s="19"/>
      <c r="E28" s="19"/>
      <c r="F28" s="26"/>
    </row>
    <row r="29" spans="1:6" x14ac:dyDescent="0.25">
      <c r="A29" s="14"/>
      <c r="B29" s="14"/>
      <c r="C29" s="19"/>
      <c r="D29" s="19"/>
      <c r="E29" s="21" t="s">
        <v>340</v>
      </c>
      <c r="F29" s="26"/>
    </row>
    <row r="30" spans="1:6" x14ac:dyDescent="0.25">
      <c r="A30" s="14"/>
      <c r="B30" s="14"/>
      <c r="C30" s="19"/>
      <c r="D30" s="19"/>
      <c r="E30" s="19"/>
      <c r="F30" s="26"/>
    </row>
    <row r="31" spans="1:6" x14ac:dyDescent="0.25">
      <c r="A31" s="14"/>
      <c r="B31" s="14"/>
      <c r="C31" s="19"/>
      <c r="D31" s="19"/>
      <c r="E31" s="21" t="s">
        <v>341</v>
      </c>
      <c r="F31" s="26"/>
    </row>
    <row r="32" spans="1:6" x14ac:dyDescent="0.25">
      <c r="A32" s="14"/>
      <c r="B32" s="14"/>
      <c r="C32" s="19" t="s">
        <v>251</v>
      </c>
      <c r="D32" s="19"/>
      <c r="E32" s="19" t="s">
        <v>343</v>
      </c>
      <c r="F32" s="20">
        <v>0</v>
      </c>
    </row>
    <row r="33" spans="1:6" x14ac:dyDescent="0.25">
      <c r="A33" s="14"/>
      <c r="B33" s="14"/>
      <c r="C33" s="19" t="s">
        <v>253</v>
      </c>
      <c r="D33" s="19"/>
      <c r="E33" s="19" t="s">
        <v>345</v>
      </c>
      <c r="F33" s="20">
        <v>0</v>
      </c>
    </row>
    <row r="34" spans="1:6" x14ac:dyDescent="0.25">
      <c r="A34" s="14"/>
      <c r="B34" s="14"/>
      <c r="C34" s="19" t="s">
        <v>256</v>
      </c>
      <c r="D34" s="19"/>
      <c r="E34" s="19" t="s">
        <v>347</v>
      </c>
      <c r="F34" s="20">
        <v>0</v>
      </c>
    </row>
    <row r="35" spans="1:6" x14ac:dyDescent="0.25">
      <c r="A35" s="14"/>
      <c r="B35" s="14"/>
      <c r="C35" s="19" t="s">
        <v>258</v>
      </c>
      <c r="D35" s="19"/>
      <c r="E35" s="19" t="s">
        <v>349</v>
      </c>
      <c r="F35" s="20">
        <v>0</v>
      </c>
    </row>
    <row r="36" spans="1:6" x14ac:dyDescent="0.25">
      <c r="A36" s="14"/>
      <c r="B36" s="14"/>
      <c r="C36" s="19" t="s">
        <v>260</v>
      </c>
      <c r="D36" s="19"/>
      <c r="E36" s="19" t="s">
        <v>351</v>
      </c>
      <c r="F36" s="20">
        <v>111</v>
      </c>
    </row>
    <row r="37" spans="1:6" x14ac:dyDescent="0.25">
      <c r="A37" s="14"/>
      <c r="B37" s="14"/>
      <c r="C37" s="19" t="s">
        <v>264</v>
      </c>
      <c r="D37" s="19"/>
      <c r="E37" s="19" t="s">
        <v>353</v>
      </c>
      <c r="F37" s="20">
        <v>0</v>
      </c>
    </row>
    <row r="38" spans="1:6" x14ac:dyDescent="0.25">
      <c r="A38" s="14"/>
      <c r="B38" s="14"/>
      <c r="C38" s="19" t="s">
        <v>266</v>
      </c>
      <c r="D38" s="19"/>
      <c r="E38" s="19" t="s">
        <v>355</v>
      </c>
      <c r="F38" s="20">
        <v>1468</v>
      </c>
    </row>
    <row r="39" spans="1:6" x14ac:dyDescent="0.25">
      <c r="A39" s="14"/>
      <c r="B39" s="14"/>
      <c r="C39" s="19" t="s">
        <v>268</v>
      </c>
      <c r="D39" s="19"/>
      <c r="E39" s="19" t="s">
        <v>357</v>
      </c>
      <c r="F39" s="20">
        <v>0</v>
      </c>
    </row>
    <row r="40" spans="1:6" x14ac:dyDescent="0.25">
      <c r="A40" s="14"/>
      <c r="B40" s="14"/>
      <c r="C40" s="19" t="s">
        <v>270</v>
      </c>
      <c r="D40" s="19"/>
      <c r="E40" s="19" t="s">
        <v>359</v>
      </c>
      <c r="F40" s="20">
        <v>52036</v>
      </c>
    </row>
    <row r="41" spans="1:6" x14ac:dyDescent="0.25">
      <c r="A41" s="14"/>
      <c r="B41" s="14"/>
      <c r="C41" s="19" t="s">
        <v>272</v>
      </c>
      <c r="D41" s="19"/>
      <c r="E41" s="19" t="s">
        <v>337</v>
      </c>
      <c r="F41" s="20">
        <v>0</v>
      </c>
    </row>
    <row r="42" spans="1:6" x14ac:dyDescent="0.25">
      <c r="A42" s="14"/>
      <c r="B42" s="14"/>
      <c r="C42" s="19"/>
      <c r="D42" s="19"/>
      <c r="E42" s="21" t="s">
        <v>362</v>
      </c>
      <c r="F42" s="20">
        <v>53615</v>
      </c>
    </row>
    <row r="43" spans="1:6" x14ac:dyDescent="0.25">
      <c r="A43" s="14"/>
      <c r="B43" s="14"/>
      <c r="C43" s="19"/>
      <c r="D43" s="19"/>
      <c r="E43" s="19"/>
      <c r="F43" s="26"/>
    </row>
    <row r="44" spans="1:6" x14ac:dyDescent="0.25">
      <c r="A44" s="14"/>
      <c r="B44" s="14"/>
      <c r="C44" s="19"/>
      <c r="D44" s="19"/>
      <c r="E44" s="21" t="s">
        <v>363</v>
      </c>
      <c r="F44" s="26"/>
    </row>
    <row r="45" spans="1:6" x14ac:dyDescent="0.25">
      <c r="A45" s="14"/>
      <c r="B45" s="14"/>
      <c r="C45" s="19" t="s">
        <v>274</v>
      </c>
      <c r="D45" s="19"/>
      <c r="E45" s="19" t="s">
        <v>365</v>
      </c>
      <c r="F45" s="20">
        <v>0</v>
      </c>
    </row>
    <row r="46" spans="1:6" x14ac:dyDescent="0.25">
      <c r="A46" s="14"/>
      <c r="B46" s="14"/>
      <c r="C46" s="19" t="s">
        <v>276</v>
      </c>
      <c r="D46" s="19"/>
      <c r="E46" s="19" t="s">
        <v>367</v>
      </c>
      <c r="F46" s="20">
        <v>0</v>
      </c>
    </row>
    <row r="47" spans="1:6" x14ac:dyDescent="0.25">
      <c r="A47" s="14"/>
      <c r="B47" s="14"/>
      <c r="C47" s="19" t="s">
        <v>278</v>
      </c>
      <c r="D47" s="19"/>
      <c r="E47" s="19" t="s">
        <v>369</v>
      </c>
      <c r="F47" s="20">
        <v>0</v>
      </c>
    </row>
    <row r="48" spans="1:6" x14ac:dyDescent="0.25">
      <c r="A48" s="14"/>
      <c r="B48" s="14"/>
      <c r="C48" s="19" t="s">
        <v>283</v>
      </c>
      <c r="D48" s="19"/>
      <c r="E48" s="19" t="s">
        <v>371</v>
      </c>
      <c r="F48" s="20">
        <v>0</v>
      </c>
    </row>
    <row r="49" spans="1:6" x14ac:dyDescent="0.25">
      <c r="A49" s="14"/>
      <c r="B49" s="14"/>
      <c r="C49" s="19" t="s">
        <v>324</v>
      </c>
      <c r="D49" s="19"/>
      <c r="E49" s="19" t="s">
        <v>373</v>
      </c>
      <c r="F49" s="20">
        <v>269</v>
      </c>
    </row>
    <row r="50" spans="1:6" x14ac:dyDescent="0.25">
      <c r="A50" s="14"/>
      <c r="B50" s="14"/>
      <c r="C50" s="19"/>
      <c r="D50" s="19"/>
      <c r="E50" s="21" t="s">
        <v>375</v>
      </c>
      <c r="F50" s="20">
        <v>269</v>
      </c>
    </row>
    <row r="51" spans="1:6" x14ac:dyDescent="0.25">
      <c r="A51" s="14"/>
      <c r="B51" s="14"/>
      <c r="C51" s="19"/>
      <c r="D51" s="19"/>
      <c r="E51" s="19"/>
      <c r="F51" s="26"/>
    </row>
    <row r="52" spans="1:6" x14ac:dyDescent="0.25">
      <c r="A52" s="14"/>
      <c r="B52" s="14"/>
      <c r="C52" s="19"/>
      <c r="D52" s="19"/>
      <c r="E52" s="21" t="s">
        <v>376</v>
      </c>
      <c r="F52" s="26"/>
    </row>
    <row r="53" spans="1:6" x14ac:dyDescent="0.25">
      <c r="A53" s="14"/>
      <c r="B53" s="14"/>
      <c r="C53" s="19" t="s">
        <v>327</v>
      </c>
      <c r="D53" s="19"/>
      <c r="E53" s="19" t="s">
        <v>376</v>
      </c>
      <c r="F53" s="20">
        <v>0</v>
      </c>
    </row>
    <row r="54" spans="1:6" x14ac:dyDescent="0.25">
      <c r="A54" s="14"/>
      <c r="B54" s="14"/>
      <c r="C54" s="19"/>
      <c r="D54" s="19"/>
      <c r="E54" s="19"/>
      <c r="F54" s="26"/>
    </row>
    <row r="55" spans="1:6" x14ac:dyDescent="0.25">
      <c r="A55" s="14"/>
      <c r="B55" s="14"/>
      <c r="C55" s="19"/>
      <c r="D55" s="19"/>
      <c r="E55" s="21" t="s">
        <v>378</v>
      </c>
      <c r="F55" s="26"/>
    </row>
    <row r="56" spans="1:6" x14ac:dyDescent="0.25">
      <c r="A56" s="14"/>
      <c r="B56" s="14"/>
      <c r="C56" s="19" t="s">
        <v>330</v>
      </c>
      <c r="D56" s="19"/>
      <c r="E56" s="19" t="s">
        <v>380</v>
      </c>
      <c r="F56" s="20">
        <v>53752</v>
      </c>
    </row>
    <row r="57" spans="1:6" x14ac:dyDescent="0.25">
      <c r="A57" s="14"/>
      <c r="B57" s="14"/>
      <c r="C57" s="19" t="s">
        <v>333</v>
      </c>
      <c r="D57" s="19"/>
      <c r="E57" s="19" t="s">
        <v>382</v>
      </c>
      <c r="F57" s="20">
        <v>0</v>
      </c>
    </row>
    <row r="58" spans="1:6" x14ac:dyDescent="0.25">
      <c r="A58" s="14"/>
      <c r="B58" s="14"/>
      <c r="C58" s="19" t="s">
        <v>336</v>
      </c>
      <c r="D58" s="19"/>
      <c r="E58" s="19" t="s">
        <v>384</v>
      </c>
      <c r="F58" s="20">
        <v>0</v>
      </c>
    </row>
    <row r="59" spans="1:6" x14ac:dyDescent="0.25">
      <c r="A59" s="14"/>
      <c r="B59" s="14"/>
      <c r="C59" s="19"/>
      <c r="D59" s="19" t="s">
        <v>386</v>
      </c>
      <c r="E59" s="19" t="s">
        <v>387</v>
      </c>
      <c r="F59" s="20">
        <v>0</v>
      </c>
    </row>
    <row r="60" spans="1:6" x14ac:dyDescent="0.25">
      <c r="A60" s="14"/>
      <c r="B60" s="14"/>
      <c r="C60" s="19"/>
      <c r="D60" s="19" t="s">
        <v>389</v>
      </c>
      <c r="E60" s="19" t="s">
        <v>390</v>
      </c>
      <c r="F60" s="20">
        <v>0</v>
      </c>
    </row>
    <row r="61" spans="1:6" x14ac:dyDescent="0.25">
      <c r="A61" s="14"/>
      <c r="B61" s="14"/>
      <c r="C61" s="19"/>
      <c r="D61" s="19" t="s">
        <v>392</v>
      </c>
      <c r="E61" s="19" t="s">
        <v>393</v>
      </c>
      <c r="F61" s="20">
        <v>0</v>
      </c>
    </row>
    <row r="62" spans="1:6" x14ac:dyDescent="0.25">
      <c r="A62" s="14"/>
      <c r="B62" s="14"/>
      <c r="C62" s="19"/>
      <c r="D62" s="19" t="s">
        <v>395</v>
      </c>
      <c r="E62" s="19" t="s">
        <v>396</v>
      </c>
      <c r="F62" s="20">
        <v>0</v>
      </c>
    </row>
    <row r="63" spans="1:6" x14ac:dyDescent="0.25">
      <c r="A63" s="14"/>
      <c r="B63" s="14"/>
      <c r="C63" s="19"/>
      <c r="D63" s="19" t="s">
        <v>398</v>
      </c>
      <c r="E63" s="19" t="s">
        <v>399</v>
      </c>
      <c r="F63" s="20">
        <v>0</v>
      </c>
    </row>
    <row r="64" spans="1:6" x14ac:dyDescent="0.25">
      <c r="A64" s="14"/>
      <c r="B64" s="14"/>
      <c r="C64" s="19" t="s">
        <v>401</v>
      </c>
      <c r="D64" s="19"/>
      <c r="E64" s="19" t="s">
        <v>402</v>
      </c>
      <c r="F64" s="20">
        <v>0</v>
      </c>
    </row>
    <row r="65" spans="1:6" x14ac:dyDescent="0.25">
      <c r="A65" s="14"/>
      <c r="B65" s="14"/>
      <c r="C65" s="19"/>
      <c r="D65" s="19" t="s">
        <v>404</v>
      </c>
      <c r="E65" s="19" t="s">
        <v>405</v>
      </c>
      <c r="F65" s="20">
        <v>0</v>
      </c>
    </row>
    <row r="66" spans="1:6" x14ac:dyDescent="0.25">
      <c r="A66" s="14"/>
      <c r="B66" s="14"/>
      <c r="C66" s="19"/>
      <c r="D66" s="19" t="s">
        <v>407</v>
      </c>
      <c r="E66" s="19" t="s">
        <v>408</v>
      </c>
      <c r="F66" s="20">
        <v>0</v>
      </c>
    </row>
    <row r="67" spans="1:6" x14ac:dyDescent="0.25">
      <c r="A67" s="14"/>
      <c r="B67" s="14"/>
      <c r="C67" s="19"/>
      <c r="D67" s="19" t="s">
        <v>410</v>
      </c>
      <c r="E67" s="19" t="s">
        <v>411</v>
      </c>
      <c r="F67" s="20">
        <v>0</v>
      </c>
    </row>
    <row r="68" spans="1:6" x14ac:dyDescent="0.25">
      <c r="A68" s="14"/>
      <c r="B68" s="14"/>
      <c r="C68" s="19"/>
      <c r="D68" s="19" t="s">
        <v>413</v>
      </c>
      <c r="E68" s="19" t="s">
        <v>414</v>
      </c>
      <c r="F68" s="20">
        <v>0</v>
      </c>
    </row>
    <row r="69" spans="1:6" x14ac:dyDescent="0.25">
      <c r="A69" s="14"/>
      <c r="B69" s="14"/>
      <c r="C69" s="19" t="s">
        <v>416</v>
      </c>
      <c r="D69" s="19"/>
      <c r="E69" s="19" t="s">
        <v>417</v>
      </c>
      <c r="F69" s="20">
        <v>1127611</v>
      </c>
    </row>
    <row r="70" spans="1:6" x14ac:dyDescent="0.25">
      <c r="A70" s="14"/>
      <c r="B70" s="14"/>
      <c r="C70" s="19"/>
      <c r="D70" s="19"/>
      <c r="E70" s="21" t="s">
        <v>419</v>
      </c>
      <c r="F70" s="20">
        <v>1181363</v>
      </c>
    </row>
    <row r="71" spans="1:6" x14ac:dyDescent="0.25">
      <c r="A71" s="14"/>
      <c r="B71" s="14"/>
      <c r="C71" s="19"/>
      <c r="D71" s="19"/>
      <c r="E71" s="21" t="s">
        <v>421</v>
      </c>
      <c r="F71" s="20">
        <v>1235247</v>
      </c>
    </row>
    <row r="72" spans="1:6" x14ac:dyDescent="0.25"/>
  </sheetData>
  <sheetProtection algorithmName="SHA-512" hashValue="JU5GyR6qliYei4NfmnBS84dj6uMWqrDMyXZIzl50ViA/+7s01y/pC6v7JWGP8YjxJFN/WAuAE9E//eI6k64ssQ==" saltValue="ybVfzTnrDvmb+7VC49ofXA==" spinCount="100000" sheet="1" objects="1" scenarios="1"/>
  <mergeCells count="1">
    <mergeCell ref="C3:E3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&amp;C&amp;G</oddHeader>
  </headerFooter>
  <rowBreaks count="1" manualBreakCount="1">
    <brk id="28" min="2" max="5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55"/>
  <sheetViews>
    <sheetView showGridLines="0" topLeftCell="C1" zoomScaleNormal="100" workbookViewId="0">
      <selection activeCell="C1" sqref="C1"/>
    </sheetView>
  </sheetViews>
  <sheetFormatPr defaultColWidth="0" defaultRowHeight="15" customHeight="1" zeroHeight="1" x14ac:dyDescent="0.25"/>
  <cols>
    <col min="1" max="1" width="9.140625" hidden="1" customWidth="1"/>
    <col min="2" max="2" width="17" hidden="1" customWidth="1"/>
    <col min="3" max="3" width="5.28515625" customWidth="1"/>
    <col min="4" max="4" width="6.7109375" customWidth="1"/>
    <col min="5" max="5" width="84.28515625" bestFit="1" customWidth="1"/>
    <col min="6" max="6" width="12.140625" customWidth="1"/>
    <col min="7" max="7" width="9.140625" customWidth="1"/>
    <col min="8" max="16384" width="9.140625" hidden="1"/>
  </cols>
  <sheetData>
    <row r="1" spans="1:7" x14ac:dyDescent="0.25">
      <c r="A1" s="14"/>
      <c r="B1" s="14"/>
      <c r="C1" s="22" t="s">
        <v>248</v>
      </c>
      <c r="D1" s="14"/>
      <c r="E1" s="14"/>
      <c r="F1" s="14"/>
      <c r="G1" s="14"/>
    </row>
    <row r="2" spans="1:7" x14ac:dyDescent="0.25">
      <c r="A2" s="14"/>
      <c r="B2" s="14"/>
      <c r="C2" s="14"/>
      <c r="D2" s="23"/>
      <c r="E2" s="14"/>
      <c r="F2" s="14"/>
      <c r="G2" s="14"/>
    </row>
    <row r="3" spans="1:7" ht="53.25" customHeight="1" x14ac:dyDescent="0.25">
      <c r="A3" s="14"/>
      <c r="B3" s="14"/>
      <c r="C3" s="65" t="s">
        <v>422</v>
      </c>
      <c r="D3" s="66"/>
      <c r="E3" s="67"/>
      <c r="F3" s="27"/>
      <c r="G3" s="14"/>
    </row>
    <row r="4" spans="1:7" ht="25.5" x14ac:dyDescent="0.25">
      <c r="A4" s="14"/>
      <c r="B4" s="14"/>
      <c r="C4" s="19" t="s">
        <v>423</v>
      </c>
      <c r="D4" s="19"/>
      <c r="E4" s="19"/>
      <c r="F4" s="18" t="s">
        <v>287</v>
      </c>
      <c r="G4" s="14"/>
    </row>
    <row r="5" spans="1:7" x14ac:dyDescent="0.25">
      <c r="A5" s="14"/>
      <c r="B5" s="14"/>
      <c r="C5" s="21" t="s">
        <v>251</v>
      </c>
      <c r="D5" s="19"/>
      <c r="E5" s="21" t="s">
        <v>424</v>
      </c>
      <c r="F5" s="20">
        <v>53752</v>
      </c>
      <c r="G5" s="14"/>
    </row>
    <row r="6" spans="1:7" x14ac:dyDescent="0.25">
      <c r="A6" s="14"/>
      <c r="B6" s="14"/>
      <c r="C6" s="19"/>
      <c r="D6" s="19" t="s">
        <v>425</v>
      </c>
      <c r="E6" s="19" t="s">
        <v>426</v>
      </c>
      <c r="F6" s="20">
        <v>0</v>
      </c>
      <c r="G6" s="14"/>
    </row>
    <row r="7" spans="1:7" x14ac:dyDescent="0.25">
      <c r="A7" s="14"/>
      <c r="B7" s="14"/>
      <c r="C7" s="19"/>
      <c r="D7" s="19" t="s">
        <v>427</v>
      </c>
      <c r="E7" s="19" t="s">
        <v>428</v>
      </c>
      <c r="F7" s="20">
        <v>0</v>
      </c>
      <c r="G7" s="14"/>
    </row>
    <row r="8" spans="1:7" x14ac:dyDescent="0.25">
      <c r="A8" s="14"/>
      <c r="B8" s="14"/>
      <c r="C8" s="19"/>
      <c r="D8" s="19" t="s">
        <v>429</v>
      </c>
      <c r="E8" s="19" t="s">
        <v>430</v>
      </c>
      <c r="F8" s="20">
        <v>0</v>
      </c>
      <c r="G8" s="14"/>
    </row>
    <row r="9" spans="1:7" x14ac:dyDescent="0.25">
      <c r="A9" s="14"/>
      <c r="B9" s="14"/>
      <c r="C9" s="19"/>
      <c r="D9" s="19" t="s">
        <v>431</v>
      </c>
      <c r="E9" s="19" t="s">
        <v>432</v>
      </c>
      <c r="F9" s="20">
        <v>0</v>
      </c>
      <c r="G9" s="14"/>
    </row>
    <row r="10" spans="1:7" x14ac:dyDescent="0.25">
      <c r="A10" s="14"/>
      <c r="B10" s="14"/>
      <c r="C10" s="19"/>
      <c r="D10" s="19"/>
      <c r="E10" s="21" t="s">
        <v>433</v>
      </c>
      <c r="F10" s="20">
        <v>53752</v>
      </c>
      <c r="G10" s="14"/>
    </row>
    <row r="11" spans="1:7" x14ac:dyDescent="0.25">
      <c r="A11" s="14"/>
      <c r="B11" s="14"/>
      <c r="C11" s="19"/>
      <c r="D11" s="19"/>
      <c r="E11" s="21"/>
      <c r="F11" s="19"/>
      <c r="G11" s="14"/>
    </row>
    <row r="12" spans="1:7" x14ac:dyDescent="0.25">
      <c r="A12" s="14"/>
      <c r="B12" s="14"/>
      <c r="C12" s="21" t="s">
        <v>253</v>
      </c>
      <c r="D12" s="19"/>
      <c r="E12" s="21" t="s">
        <v>434</v>
      </c>
      <c r="F12" s="20">
        <v>0</v>
      </c>
      <c r="G12" s="14"/>
    </row>
    <row r="13" spans="1:7" x14ac:dyDescent="0.25">
      <c r="A13" s="14"/>
      <c r="B13" s="14"/>
      <c r="C13" s="19"/>
      <c r="D13" s="19" t="s">
        <v>435</v>
      </c>
      <c r="E13" s="19" t="s">
        <v>436</v>
      </c>
      <c r="F13" s="20">
        <v>0</v>
      </c>
      <c r="G13" s="14"/>
    </row>
    <row r="14" spans="1:7" x14ac:dyDescent="0.25">
      <c r="A14" s="14"/>
      <c r="B14" s="14"/>
      <c r="C14" s="19"/>
      <c r="D14" s="19" t="s">
        <v>437</v>
      </c>
      <c r="E14" s="19" t="s">
        <v>438</v>
      </c>
      <c r="F14" s="20">
        <v>0</v>
      </c>
      <c r="G14" s="14"/>
    </row>
    <row r="15" spans="1:7" x14ac:dyDescent="0.25">
      <c r="A15" s="14"/>
      <c r="B15" s="14"/>
      <c r="C15" s="19"/>
      <c r="D15" s="19" t="s">
        <v>439</v>
      </c>
      <c r="E15" s="19" t="s">
        <v>440</v>
      </c>
      <c r="F15" s="20">
        <v>0</v>
      </c>
      <c r="G15" s="14"/>
    </row>
    <row r="16" spans="1:7" x14ac:dyDescent="0.25">
      <c r="A16" s="14"/>
      <c r="B16" s="14"/>
      <c r="C16" s="19"/>
      <c r="D16" s="19" t="s">
        <v>441</v>
      </c>
      <c r="E16" s="19" t="s">
        <v>442</v>
      </c>
      <c r="F16" s="20">
        <v>0</v>
      </c>
      <c r="G16" s="14"/>
    </row>
    <row r="17" spans="1:7" x14ac:dyDescent="0.25">
      <c r="A17" s="14"/>
      <c r="B17" s="14"/>
      <c r="C17" s="19"/>
      <c r="D17" s="19" t="s">
        <v>443</v>
      </c>
      <c r="E17" s="19" t="s">
        <v>444</v>
      </c>
      <c r="F17" s="20">
        <v>0</v>
      </c>
      <c r="G17" s="14"/>
    </row>
    <row r="18" spans="1:7" x14ac:dyDescent="0.25">
      <c r="A18" s="14"/>
      <c r="B18" s="14"/>
      <c r="C18" s="19"/>
      <c r="D18" s="19"/>
      <c r="E18" s="21" t="s">
        <v>445</v>
      </c>
      <c r="F18" s="20">
        <v>0</v>
      </c>
      <c r="G18" s="14"/>
    </row>
    <row r="19" spans="1:7" x14ac:dyDescent="0.25">
      <c r="A19" s="14"/>
      <c r="B19" s="14"/>
      <c r="C19" s="19"/>
      <c r="D19" s="19"/>
      <c r="E19" s="21"/>
      <c r="F19" s="19"/>
      <c r="G19" s="14"/>
    </row>
    <row r="20" spans="1:7" x14ac:dyDescent="0.25">
      <c r="A20" s="14"/>
      <c r="B20" s="14"/>
      <c r="C20" s="21" t="s">
        <v>256</v>
      </c>
      <c r="D20" s="19"/>
      <c r="E20" s="21" t="s">
        <v>446</v>
      </c>
      <c r="F20" s="20">
        <v>0</v>
      </c>
      <c r="G20" s="14"/>
    </row>
    <row r="21" spans="1:7" x14ac:dyDescent="0.25">
      <c r="A21" s="14"/>
      <c r="B21" s="14"/>
      <c r="C21" s="19"/>
      <c r="D21" s="19" t="s">
        <v>447</v>
      </c>
      <c r="E21" s="19" t="s">
        <v>436</v>
      </c>
      <c r="F21" s="20">
        <v>0</v>
      </c>
      <c r="G21" s="14"/>
    </row>
    <row r="22" spans="1:7" x14ac:dyDescent="0.25">
      <c r="A22" s="14"/>
      <c r="B22" s="14"/>
      <c r="C22" s="19"/>
      <c r="D22" s="19" t="s">
        <v>448</v>
      </c>
      <c r="E22" s="19" t="s">
        <v>449</v>
      </c>
      <c r="F22" s="20">
        <v>0</v>
      </c>
      <c r="G22" s="14"/>
    </row>
    <row r="23" spans="1:7" x14ac:dyDescent="0.25">
      <c r="A23" s="14"/>
      <c r="B23" s="14"/>
      <c r="C23" s="19"/>
      <c r="D23" s="19" t="s">
        <v>450</v>
      </c>
      <c r="E23" s="19" t="s">
        <v>440</v>
      </c>
      <c r="F23" s="20">
        <v>0</v>
      </c>
      <c r="G23" s="14"/>
    </row>
    <row r="24" spans="1:7" x14ac:dyDescent="0.25">
      <c r="A24" s="14"/>
      <c r="B24" s="14"/>
      <c r="C24" s="19"/>
      <c r="D24" s="19" t="s">
        <v>451</v>
      </c>
      <c r="E24" s="19" t="s">
        <v>452</v>
      </c>
      <c r="F24" s="20">
        <v>0</v>
      </c>
      <c r="G24" s="14"/>
    </row>
    <row r="25" spans="1:7" x14ac:dyDescent="0.25">
      <c r="A25" s="14"/>
      <c r="B25" s="14"/>
      <c r="C25" s="19"/>
      <c r="D25" s="19" t="s">
        <v>453</v>
      </c>
      <c r="E25" s="19" t="s">
        <v>454</v>
      </c>
      <c r="F25" s="20">
        <v>0</v>
      </c>
      <c r="G25" s="14"/>
    </row>
    <row r="26" spans="1:7" x14ac:dyDescent="0.25">
      <c r="A26" s="14"/>
      <c r="B26" s="14"/>
      <c r="C26" s="19"/>
      <c r="D26" s="19" t="s">
        <v>455</v>
      </c>
      <c r="E26" s="19" t="s">
        <v>456</v>
      </c>
      <c r="F26" s="20">
        <v>0</v>
      </c>
      <c r="G26" s="14"/>
    </row>
    <row r="27" spans="1:7" x14ac:dyDescent="0.25">
      <c r="A27" s="14"/>
      <c r="B27" s="14"/>
      <c r="C27" s="19"/>
      <c r="D27" s="19" t="s">
        <v>457</v>
      </c>
      <c r="E27" s="19" t="s">
        <v>444</v>
      </c>
      <c r="F27" s="20">
        <v>0</v>
      </c>
      <c r="G27" s="14"/>
    </row>
    <row r="28" spans="1:7" x14ac:dyDescent="0.25">
      <c r="A28" s="14"/>
      <c r="B28" s="14"/>
      <c r="C28" s="19"/>
      <c r="D28" s="19"/>
      <c r="E28" s="19" t="s">
        <v>458</v>
      </c>
      <c r="F28" s="20">
        <v>0</v>
      </c>
      <c r="G28" s="14"/>
    </row>
    <row r="29" spans="1:7" x14ac:dyDescent="0.25">
      <c r="A29" s="14"/>
      <c r="B29" s="14"/>
      <c r="C29" s="19"/>
      <c r="D29" s="19"/>
      <c r="E29" s="21" t="s">
        <v>459</v>
      </c>
      <c r="F29" s="20">
        <v>0</v>
      </c>
      <c r="G29" s="14"/>
    </row>
    <row r="30" spans="1:7" x14ac:dyDescent="0.25">
      <c r="A30" s="14"/>
      <c r="B30" s="14"/>
      <c r="C30" s="19"/>
      <c r="D30" s="19"/>
      <c r="E30" s="21"/>
      <c r="F30" s="19"/>
      <c r="G30" s="14"/>
    </row>
    <row r="31" spans="1:7" x14ac:dyDescent="0.25">
      <c r="A31" s="14"/>
      <c r="B31" s="14"/>
      <c r="C31" s="21" t="s">
        <v>258</v>
      </c>
      <c r="D31" s="19"/>
      <c r="E31" s="21" t="s">
        <v>460</v>
      </c>
      <c r="F31" s="20">
        <v>0</v>
      </c>
      <c r="G31" s="14"/>
    </row>
    <row r="32" spans="1:7" x14ac:dyDescent="0.25">
      <c r="A32" s="14"/>
      <c r="B32" s="14"/>
      <c r="C32" s="19"/>
      <c r="D32" s="19" t="s">
        <v>461</v>
      </c>
      <c r="E32" s="19" t="s">
        <v>436</v>
      </c>
      <c r="F32" s="20">
        <v>0</v>
      </c>
      <c r="G32" s="14"/>
    </row>
    <row r="33" spans="1:7" x14ac:dyDescent="0.25">
      <c r="A33" s="14"/>
      <c r="B33" s="14"/>
      <c r="C33" s="19"/>
      <c r="D33" s="19" t="s">
        <v>462</v>
      </c>
      <c r="E33" s="19" t="s">
        <v>463</v>
      </c>
      <c r="F33" s="20">
        <v>0</v>
      </c>
      <c r="G33" s="14"/>
    </row>
    <row r="34" spans="1:7" x14ac:dyDescent="0.25">
      <c r="A34" s="14"/>
      <c r="B34" s="14"/>
      <c r="C34" s="19"/>
      <c r="D34" s="19" t="s">
        <v>464</v>
      </c>
      <c r="E34" s="19" t="s">
        <v>440</v>
      </c>
      <c r="F34" s="20">
        <v>0</v>
      </c>
      <c r="G34" s="14"/>
    </row>
    <row r="35" spans="1:7" x14ac:dyDescent="0.25">
      <c r="A35" s="14"/>
      <c r="B35" s="14"/>
      <c r="C35" s="19"/>
      <c r="D35" s="19" t="s">
        <v>465</v>
      </c>
      <c r="E35" s="19" t="s">
        <v>466</v>
      </c>
      <c r="F35" s="20">
        <v>0</v>
      </c>
      <c r="G35" s="14"/>
    </row>
    <row r="36" spans="1:7" x14ac:dyDescent="0.25">
      <c r="A36" s="14"/>
      <c r="B36" s="14"/>
      <c r="C36" s="19"/>
      <c r="D36" s="19" t="s">
        <v>467</v>
      </c>
      <c r="E36" s="19" t="s">
        <v>452</v>
      </c>
      <c r="F36" s="20">
        <v>0</v>
      </c>
      <c r="G36" s="14"/>
    </row>
    <row r="37" spans="1:7" x14ac:dyDescent="0.25">
      <c r="A37" s="14"/>
      <c r="B37" s="14"/>
      <c r="C37" s="19"/>
      <c r="D37" s="19" t="s">
        <v>468</v>
      </c>
      <c r="E37" s="19" t="s">
        <v>469</v>
      </c>
      <c r="F37" s="20">
        <v>0</v>
      </c>
      <c r="G37" s="14"/>
    </row>
    <row r="38" spans="1:7" x14ac:dyDescent="0.25">
      <c r="A38" s="14"/>
      <c r="B38" s="14"/>
      <c r="C38" s="19"/>
      <c r="D38" s="19" t="s">
        <v>470</v>
      </c>
      <c r="E38" s="19" t="s">
        <v>444</v>
      </c>
      <c r="F38" s="20">
        <v>0</v>
      </c>
      <c r="G38" s="14"/>
    </row>
    <row r="39" spans="1:7" x14ac:dyDescent="0.25">
      <c r="A39" s="14"/>
      <c r="B39" s="14"/>
      <c r="C39" s="19"/>
      <c r="D39" s="19"/>
      <c r="E39" s="21" t="s">
        <v>471</v>
      </c>
      <c r="F39" s="20">
        <v>0</v>
      </c>
      <c r="G39" s="14"/>
    </row>
    <row r="40" spans="1:7" x14ac:dyDescent="0.25">
      <c r="A40" s="14"/>
      <c r="B40" s="14"/>
      <c r="C40" s="19"/>
      <c r="D40" s="19"/>
      <c r="E40" s="21"/>
      <c r="F40" s="19"/>
      <c r="G40" s="14"/>
    </row>
    <row r="41" spans="1:7" x14ac:dyDescent="0.25">
      <c r="A41" s="14"/>
      <c r="B41" s="14"/>
      <c r="C41" s="21" t="s">
        <v>260</v>
      </c>
      <c r="D41" s="19"/>
      <c r="E41" s="21" t="s">
        <v>472</v>
      </c>
      <c r="F41" s="20">
        <v>928709</v>
      </c>
      <c r="G41" s="14"/>
    </row>
    <row r="42" spans="1:7" x14ac:dyDescent="0.25">
      <c r="A42" s="14"/>
      <c r="B42" s="14"/>
      <c r="C42" s="19"/>
      <c r="D42" s="19" t="s">
        <v>473</v>
      </c>
      <c r="E42" s="19" t="s">
        <v>436</v>
      </c>
      <c r="F42" s="20">
        <v>0</v>
      </c>
      <c r="G42" s="14"/>
    </row>
    <row r="43" spans="1:7" x14ac:dyDescent="0.25">
      <c r="A43" s="14"/>
      <c r="B43" s="14"/>
      <c r="C43" s="19"/>
      <c r="D43" s="19" t="s">
        <v>474</v>
      </c>
      <c r="E43" s="19" t="s">
        <v>475</v>
      </c>
      <c r="F43" s="20">
        <v>242402</v>
      </c>
      <c r="G43" s="14"/>
    </row>
    <row r="44" spans="1:7" x14ac:dyDescent="0.25">
      <c r="A44" s="14"/>
      <c r="B44" s="14"/>
      <c r="C44" s="19"/>
      <c r="D44" s="19" t="s">
        <v>476</v>
      </c>
      <c r="E44" s="19" t="s">
        <v>440</v>
      </c>
      <c r="F44" s="20">
        <v>0</v>
      </c>
      <c r="G44" s="14"/>
    </row>
    <row r="45" spans="1:7" x14ac:dyDescent="0.25">
      <c r="A45" s="14"/>
      <c r="B45" s="14"/>
      <c r="C45" s="19"/>
      <c r="D45" s="19" t="s">
        <v>477</v>
      </c>
      <c r="E45" s="19" t="s">
        <v>466</v>
      </c>
      <c r="F45" s="20">
        <v>0</v>
      </c>
      <c r="G45" s="14"/>
    </row>
    <row r="46" spans="1:7" x14ac:dyDescent="0.25">
      <c r="A46" s="14"/>
      <c r="B46" s="14"/>
      <c r="C46" s="19"/>
      <c r="D46" s="19" t="s">
        <v>478</v>
      </c>
      <c r="E46" s="19" t="s">
        <v>452</v>
      </c>
      <c r="F46" s="20">
        <v>0</v>
      </c>
      <c r="G46" s="14"/>
    </row>
    <row r="47" spans="1:7" x14ac:dyDescent="0.25">
      <c r="A47" s="14"/>
      <c r="B47" s="14"/>
      <c r="C47" s="19"/>
      <c r="D47" s="19" t="s">
        <v>479</v>
      </c>
      <c r="E47" s="19" t="s">
        <v>469</v>
      </c>
      <c r="F47" s="20">
        <v>0</v>
      </c>
      <c r="G47" s="14"/>
    </row>
    <row r="48" spans="1:7" x14ac:dyDescent="0.25">
      <c r="A48" s="14"/>
      <c r="B48" s="14"/>
      <c r="C48" s="19"/>
      <c r="D48" s="19" t="s">
        <v>480</v>
      </c>
      <c r="E48" s="19" t="s">
        <v>481</v>
      </c>
      <c r="F48" s="20">
        <v>43500</v>
      </c>
      <c r="G48" s="14"/>
    </row>
    <row r="49" spans="1:7" x14ac:dyDescent="0.25">
      <c r="A49" s="14"/>
      <c r="B49" s="14"/>
      <c r="C49" s="19"/>
      <c r="D49" s="19" t="s">
        <v>482</v>
      </c>
      <c r="E49" s="19" t="s">
        <v>444</v>
      </c>
      <c r="F49" s="20">
        <v>0</v>
      </c>
      <c r="G49" s="14"/>
    </row>
    <row r="50" spans="1:7" x14ac:dyDescent="0.25">
      <c r="A50" s="14"/>
      <c r="B50" s="14"/>
      <c r="C50" s="19"/>
      <c r="D50" s="19"/>
      <c r="E50" s="21" t="s">
        <v>483</v>
      </c>
      <c r="F50" s="20">
        <v>1127611</v>
      </c>
      <c r="G50" s="14"/>
    </row>
    <row r="51" spans="1:7" x14ac:dyDescent="0.25">
      <c r="A51" s="14"/>
      <c r="B51" s="14"/>
      <c r="C51" s="19"/>
      <c r="D51" s="19"/>
      <c r="E51" s="19"/>
      <c r="F51" s="19"/>
      <c r="G51" s="14"/>
    </row>
    <row r="52" spans="1:7" x14ac:dyDescent="0.25">
      <c r="A52" s="14"/>
      <c r="B52" s="14"/>
      <c r="C52" s="21" t="s">
        <v>264</v>
      </c>
      <c r="D52" s="19"/>
      <c r="E52" s="21" t="s">
        <v>419</v>
      </c>
      <c r="F52" s="20">
        <v>1181363</v>
      </c>
      <c r="G52" s="14"/>
    </row>
    <row r="53" spans="1:7" x14ac:dyDescent="0.25">
      <c r="A53" s="14"/>
      <c r="B53" s="14"/>
      <c r="C53" s="19"/>
      <c r="D53" s="19"/>
      <c r="E53" s="19" t="s">
        <v>484</v>
      </c>
      <c r="F53" s="20">
        <v>60500</v>
      </c>
      <c r="G53" s="14"/>
    </row>
    <row r="54" spans="1:7" x14ac:dyDescent="0.25">
      <c r="A54" s="14"/>
      <c r="B54" s="14"/>
      <c r="C54" s="19"/>
      <c r="D54" s="19"/>
      <c r="E54" s="19" t="s">
        <v>485</v>
      </c>
      <c r="F54" s="20">
        <v>0</v>
      </c>
      <c r="G54" s="14"/>
    </row>
    <row r="55" spans="1:7" x14ac:dyDescent="0.25"/>
  </sheetData>
  <sheetProtection algorithmName="SHA-512" hashValue="oeHgYMSVRMG3tXq5EGrLsKIcaLV/eqrPrxFq5nUptMLUYEeJlUtrDMmUo84iWJQWnIYFK9u2VhKM6KbOzvb42A==" saltValue="B/wLWiaUq/oW8TeyRvVt0w==" spinCount="100000" sheet="1" objects="1" scenarios="1"/>
  <mergeCells count="1">
    <mergeCell ref="C3:E3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17"/>
  <sheetViews>
    <sheetView showGridLines="0" topLeftCell="C1" workbookViewId="0">
      <selection activeCell="C1" sqref="C1"/>
    </sheetView>
  </sheetViews>
  <sheetFormatPr defaultColWidth="0" defaultRowHeight="15" customHeight="1" zeroHeight="1" x14ac:dyDescent="0.25"/>
  <cols>
    <col min="1" max="1" width="9.140625" hidden="1" customWidth="1"/>
    <col min="2" max="2" width="16.42578125" hidden="1" customWidth="1"/>
    <col min="3" max="3" width="9.140625" customWidth="1"/>
    <col min="4" max="4" width="46.5703125" customWidth="1"/>
    <col min="5" max="5" width="16.42578125" customWidth="1"/>
    <col min="6" max="6" width="9.140625" customWidth="1"/>
    <col min="7" max="16384" width="9.140625" hidden="1"/>
  </cols>
  <sheetData>
    <row r="1" spans="1:6" x14ac:dyDescent="0.25">
      <c r="A1" s="14"/>
      <c r="B1" s="14"/>
      <c r="C1" s="22" t="s">
        <v>248</v>
      </c>
      <c r="D1" s="14"/>
      <c r="E1" s="14"/>
      <c r="F1" s="14"/>
    </row>
    <row r="2" spans="1:6" x14ac:dyDescent="0.25">
      <c r="A2" s="14"/>
      <c r="B2" s="14"/>
      <c r="C2" s="14"/>
      <c r="D2" s="23"/>
      <c r="E2" s="14"/>
      <c r="F2" s="14"/>
    </row>
    <row r="3" spans="1:6" ht="47.25" customHeight="1" x14ac:dyDescent="0.25">
      <c r="A3" s="14"/>
      <c r="B3" s="14"/>
      <c r="C3" s="65" t="s">
        <v>487</v>
      </c>
      <c r="D3" s="66"/>
      <c r="E3" s="67"/>
      <c r="F3" s="14"/>
    </row>
    <row r="4" spans="1:6" ht="25.5" x14ac:dyDescent="0.25">
      <c r="A4" s="14"/>
      <c r="B4" s="14"/>
      <c r="C4" s="28"/>
      <c r="D4" s="29"/>
      <c r="E4" s="18" t="s">
        <v>287</v>
      </c>
      <c r="F4" s="14"/>
    </row>
    <row r="5" spans="1:6" x14ac:dyDescent="0.25">
      <c r="A5" s="14"/>
      <c r="B5" s="14"/>
      <c r="C5" s="28" t="s">
        <v>489</v>
      </c>
      <c r="D5" s="28" t="s">
        <v>490</v>
      </c>
      <c r="E5" s="20">
        <v>0</v>
      </c>
      <c r="F5" s="14"/>
    </row>
    <row r="6" spans="1:6" x14ac:dyDescent="0.25">
      <c r="A6" s="14"/>
      <c r="B6" s="14"/>
      <c r="C6" s="28" t="s">
        <v>492</v>
      </c>
      <c r="D6" s="28" t="s">
        <v>493</v>
      </c>
      <c r="E6" s="20">
        <v>0</v>
      </c>
      <c r="F6" s="14"/>
    </row>
    <row r="7" spans="1:6" x14ac:dyDescent="0.25">
      <c r="A7" s="14"/>
      <c r="B7" s="14"/>
      <c r="C7" s="28" t="s">
        <v>495</v>
      </c>
      <c r="D7" s="28" t="s">
        <v>496</v>
      </c>
      <c r="E7" s="20">
        <v>0</v>
      </c>
      <c r="F7" s="14"/>
    </row>
    <row r="8" spans="1:6" x14ac:dyDescent="0.25">
      <c r="A8" s="14"/>
      <c r="B8" s="14"/>
      <c r="C8" s="28" t="s">
        <v>498</v>
      </c>
      <c r="D8" s="28" t="s">
        <v>499</v>
      </c>
      <c r="E8" s="20">
        <v>588</v>
      </c>
      <c r="F8" s="14"/>
    </row>
    <row r="9" spans="1:6" x14ac:dyDescent="0.25">
      <c r="A9" s="14"/>
      <c r="B9" s="14"/>
      <c r="C9" s="28"/>
      <c r="D9" s="29" t="s">
        <v>501</v>
      </c>
      <c r="E9" s="20">
        <v>588</v>
      </c>
      <c r="F9" s="14"/>
    </row>
    <row r="10" spans="1:6" x14ac:dyDescent="0.25">
      <c r="A10" s="14"/>
      <c r="B10" s="14"/>
      <c r="C10" s="28"/>
      <c r="D10" s="28"/>
      <c r="E10" s="18"/>
      <c r="F10" s="14"/>
    </row>
    <row r="11" spans="1:6" x14ac:dyDescent="0.25">
      <c r="A11" s="14"/>
      <c r="B11" s="14"/>
      <c r="C11" s="28"/>
      <c r="D11" s="29" t="s">
        <v>502</v>
      </c>
      <c r="E11" s="18"/>
      <c r="F11" s="14"/>
    </row>
    <row r="12" spans="1:6" x14ac:dyDescent="0.25">
      <c r="A12" s="14"/>
      <c r="B12" s="14"/>
      <c r="C12" s="28" t="s">
        <v>504</v>
      </c>
      <c r="D12" s="28" t="s">
        <v>505</v>
      </c>
      <c r="E12" s="20">
        <v>0</v>
      </c>
      <c r="F12" s="14"/>
    </row>
    <row r="13" spans="1:6" x14ac:dyDescent="0.25">
      <c r="A13" s="14"/>
      <c r="B13" s="14"/>
      <c r="C13" s="28" t="s">
        <v>507</v>
      </c>
      <c r="D13" s="28" t="s">
        <v>508</v>
      </c>
      <c r="E13" s="20">
        <v>0</v>
      </c>
      <c r="F13" s="14"/>
    </row>
    <row r="14" spans="1:6" x14ac:dyDescent="0.25">
      <c r="A14" s="14"/>
      <c r="B14" s="14"/>
      <c r="C14" s="28" t="s">
        <v>510</v>
      </c>
      <c r="D14" s="28" t="s">
        <v>511</v>
      </c>
      <c r="E14" s="20">
        <v>0</v>
      </c>
      <c r="F14" s="14"/>
    </row>
    <row r="15" spans="1:6" x14ac:dyDescent="0.25">
      <c r="A15" s="14"/>
      <c r="B15" s="14"/>
      <c r="C15" s="28"/>
      <c r="D15" s="29" t="s">
        <v>501</v>
      </c>
      <c r="E15" s="20">
        <v>0</v>
      </c>
      <c r="F15" s="14"/>
    </row>
    <row r="16" spans="1:6" x14ac:dyDescent="0.25">
      <c r="A16" s="14"/>
      <c r="B16" s="14"/>
      <c r="C16" s="28"/>
      <c r="D16" s="28"/>
      <c r="E16" s="18"/>
      <c r="F16" s="14"/>
    </row>
    <row r="17" x14ac:dyDescent="0.25"/>
  </sheetData>
  <sheetProtection algorithmName="SHA-512" hashValue="7Stl5sw2GVycayWcsTiVVKePnCTtqNlcjVxvcj1Kj8CX4ADi/CdKULfshv5O3gHb6GqUZvIn3uFemapqkSg/PQ==" saltValue="frc9iIFA4r++GQwniqLyzA==" spinCount="100000" sheet="1" objects="1" scenarios="1"/>
  <mergeCells count="1">
    <mergeCell ref="C3:E3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I99"/>
  <sheetViews>
    <sheetView showGridLines="0" topLeftCell="E1" zoomScaleNormal="100" workbookViewId="0">
      <selection activeCell="E1" sqref="E1"/>
    </sheetView>
  </sheetViews>
  <sheetFormatPr defaultColWidth="0" defaultRowHeight="15" zeroHeight="1" x14ac:dyDescent="0.25"/>
  <cols>
    <col min="1" max="1" width="9.140625" hidden="1" customWidth="1"/>
    <col min="2" max="2" width="20.7109375" hidden="1" customWidth="1"/>
    <col min="3" max="4" width="9.140625" hidden="1" customWidth="1"/>
    <col min="5" max="5" width="7.28515625" customWidth="1"/>
    <col min="6" max="6" width="88" bestFit="1" customWidth="1"/>
    <col min="7" max="7" width="14.140625" customWidth="1"/>
    <col min="8" max="8" width="12.140625" customWidth="1"/>
    <col min="9" max="9" width="10.140625" customWidth="1"/>
    <col min="10" max="10" width="9.140625" customWidth="1"/>
  </cols>
  <sheetData>
    <row r="1" spans="5:7" x14ac:dyDescent="0.25">
      <c r="E1" s="22" t="s">
        <v>248</v>
      </c>
    </row>
    <row r="2" spans="5:7" x14ac:dyDescent="0.25"/>
    <row r="3" spans="5:7" ht="49.5" customHeight="1" x14ac:dyDescent="0.25">
      <c r="E3" s="68" t="s">
        <v>513</v>
      </c>
      <c r="F3" s="69"/>
      <c r="G3" s="30"/>
    </row>
    <row r="4" spans="5:7" ht="38.25" x14ac:dyDescent="0.25">
      <c r="E4" s="19"/>
      <c r="F4" s="19"/>
      <c r="G4" s="18" t="s">
        <v>250</v>
      </c>
    </row>
    <row r="5" spans="5:7" x14ac:dyDescent="0.25">
      <c r="E5" s="21" t="s">
        <v>251</v>
      </c>
      <c r="F5" s="21" t="s">
        <v>252</v>
      </c>
      <c r="G5" s="19"/>
    </row>
    <row r="6" spans="5:7" x14ac:dyDescent="0.25">
      <c r="E6" s="19"/>
      <c r="F6" s="19" t="s">
        <v>294</v>
      </c>
      <c r="G6" s="20">
        <v>-456</v>
      </c>
    </row>
    <row r="7" spans="5:7" x14ac:dyDescent="0.25">
      <c r="E7" s="19"/>
      <c r="F7" s="19" t="s">
        <v>514</v>
      </c>
      <c r="G7" s="20">
        <v>0</v>
      </c>
    </row>
    <row r="8" spans="5:7" x14ac:dyDescent="0.25">
      <c r="E8" s="19"/>
      <c r="F8" s="19" t="s">
        <v>515</v>
      </c>
      <c r="G8" s="20">
        <v>0</v>
      </c>
    </row>
    <row r="9" spans="5:7" x14ac:dyDescent="0.25">
      <c r="E9" s="19"/>
      <c r="F9" s="19" t="s">
        <v>516</v>
      </c>
      <c r="G9" s="20">
        <v>-748</v>
      </c>
    </row>
    <row r="10" spans="5:7" x14ac:dyDescent="0.25">
      <c r="E10" s="19"/>
      <c r="F10" s="21" t="s">
        <v>517</v>
      </c>
      <c r="G10" s="20">
        <v>0</v>
      </c>
    </row>
    <row r="11" spans="5:7" x14ac:dyDescent="0.25">
      <c r="E11" s="19"/>
      <c r="F11" s="19"/>
      <c r="G11" s="26"/>
    </row>
    <row r="12" spans="5:7" x14ac:dyDescent="0.25">
      <c r="E12" s="19"/>
      <c r="F12" s="21" t="s">
        <v>518</v>
      </c>
      <c r="G12" s="26"/>
    </row>
    <row r="13" spans="5:7" x14ac:dyDescent="0.25">
      <c r="E13" s="19"/>
      <c r="F13" s="31" t="s">
        <v>519</v>
      </c>
      <c r="G13" s="20">
        <v>0</v>
      </c>
    </row>
    <row r="14" spans="5:7" x14ac:dyDescent="0.25">
      <c r="E14" s="19"/>
      <c r="F14" s="31" t="s">
        <v>520</v>
      </c>
      <c r="G14" s="20">
        <v>0</v>
      </c>
    </row>
    <row r="15" spans="5:7" x14ac:dyDescent="0.25">
      <c r="E15" s="19"/>
      <c r="F15" s="31" t="s">
        <v>521</v>
      </c>
      <c r="G15" s="20">
        <v>0</v>
      </c>
    </row>
    <row r="16" spans="5:7" x14ac:dyDescent="0.25">
      <c r="E16" s="19"/>
      <c r="F16" s="31" t="s">
        <v>522</v>
      </c>
      <c r="G16" s="20">
        <v>0</v>
      </c>
    </row>
    <row r="17" spans="5:7" x14ac:dyDescent="0.25">
      <c r="E17" s="19"/>
      <c r="F17" s="31" t="s">
        <v>523</v>
      </c>
      <c r="G17" s="20">
        <v>0</v>
      </c>
    </row>
    <row r="18" spans="5:7" x14ac:dyDescent="0.25">
      <c r="E18" s="19"/>
      <c r="F18" s="19" t="s">
        <v>524</v>
      </c>
      <c r="G18" s="20">
        <v>0</v>
      </c>
    </row>
    <row r="19" spans="5:7" x14ac:dyDescent="0.25">
      <c r="E19" s="19"/>
      <c r="F19" s="21" t="s">
        <v>525</v>
      </c>
      <c r="G19" s="20">
        <v>-1204</v>
      </c>
    </row>
    <row r="20" spans="5:7" x14ac:dyDescent="0.25">
      <c r="E20" s="19"/>
      <c r="F20" s="19"/>
      <c r="G20" s="26"/>
    </row>
    <row r="21" spans="5:7" x14ac:dyDescent="0.25">
      <c r="E21" s="19"/>
      <c r="F21" s="21" t="s">
        <v>526</v>
      </c>
      <c r="G21" s="26"/>
    </row>
    <row r="22" spans="5:7" x14ac:dyDescent="0.25">
      <c r="E22" s="19"/>
      <c r="F22" s="19" t="s">
        <v>294</v>
      </c>
      <c r="G22" s="20">
        <v>0</v>
      </c>
    </row>
    <row r="23" spans="5:7" x14ac:dyDescent="0.25">
      <c r="E23" s="19"/>
      <c r="F23" s="19" t="s">
        <v>514</v>
      </c>
      <c r="G23" s="20">
        <v>0</v>
      </c>
    </row>
    <row r="24" spans="5:7" x14ac:dyDescent="0.25">
      <c r="E24" s="19"/>
      <c r="F24" s="19"/>
      <c r="G24" s="26"/>
    </row>
    <row r="25" spans="5:7" x14ac:dyDescent="0.25">
      <c r="E25" s="21" t="s">
        <v>253</v>
      </c>
      <c r="F25" s="21" t="s">
        <v>527</v>
      </c>
      <c r="G25" s="26"/>
    </row>
    <row r="26" spans="5:7" x14ac:dyDescent="0.25">
      <c r="E26" s="19"/>
      <c r="F26" s="19" t="s">
        <v>528</v>
      </c>
      <c r="G26" s="20">
        <v>337</v>
      </c>
    </row>
    <row r="27" spans="5:7" x14ac:dyDescent="0.25">
      <c r="E27" s="19"/>
      <c r="F27" s="19" t="s">
        <v>345</v>
      </c>
      <c r="G27" s="20">
        <v>0</v>
      </c>
    </row>
    <row r="28" spans="5:7" x14ac:dyDescent="0.25">
      <c r="E28" s="19"/>
      <c r="F28" s="19" t="s">
        <v>529</v>
      </c>
      <c r="G28" s="20">
        <v>0</v>
      </c>
    </row>
    <row r="29" spans="5:7" x14ac:dyDescent="0.25">
      <c r="E29" s="19"/>
      <c r="F29" s="19" t="s">
        <v>530</v>
      </c>
      <c r="G29" s="20">
        <v>0</v>
      </c>
    </row>
    <row r="30" spans="5:7" x14ac:dyDescent="0.25">
      <c r="E30" s="19"/>
      <c r="F30" s="19" t="s">
        <v>376</v>
      </c>
      <c r="G30" s="20">
        <v>0</v>
      </c>
    </row>
    <row r="31" spans="5:7" x14ac:dyDescent="0.25">
      <c r="E31" s="19"/>
      <c r="F31" s="19" t="s">
        <v>531</v>
      </c>
      <c r="G31" s="20">
        <v>0</v>
      </c>
    </row>
    <row r="32" spans="5:7" x14ac:dyDescent="0.25">
      <c r="E32" s="19"/>
      <c r="F32" s="19" t="s">
        <v>532</v>
      </c>
      <c r="G32" s="20">
        <v>35</v>
      </c>
    </row>
    <row r="33" spans="5:7" x14ac:dyDescent="0.25">
      <c r="E33" s="19"/>
      <c r="F33" s="21" t="s">
        <v>533</v>
      </c>
      <c r="G33" s="20">
        <v>372</v>
      </c>
    </row>
    <row r="34" spans="5:7" x14ac:dyDescent="0.25">
      <c r="E34" s="19"/>
      <c r="F34" s="21"/>
      <c r="G34" s="26"/>
    </row>
    <row r="35" spans="5:7" x14ac:dyDescent="0.25">
      <c r="E35" s="21" t="s">
        <v>258</v>
      </c>
      <c r="F35" s="21" t="s">
        <v>534</v>
      </c>
      <c r="G35" s="26"/>
    </row>
    <row r="36" spans="5:7" x14ac:dyDescent="0.25">
      <c r="E36" s="19"/>
      <c r="F36" s="19" t="s">
        <v>535</v>
      </c>
      <c r="G36" s="20">
        <v>0</v>
      </c>
    </row>
    <row r="37" spans="5:7" x14ac:dyDescent="0.25">
      <c r="E37" s="19"/>
      <c r="F37" s="19" t="s">
        <v>536</v>
      </c>
      <c r="G37" s="20">
        <v>0</v>
      </c>
    </row>
    <row r="38" spans="5:7" x14ac:dyDescent="0.25">
      <c r="E38" s="19"/>
      <c r="F38" s="19" t="s">
        <v>537</v>
      </c>
      <c r="G38" s="20">
        <v>0</v>
      </c>
    </row>
    <row r="39" spans="5:7" x14ac:dyDescent="0.25">
      <c r="E39" s="19"/>
      <c r="F39" s="19" t="s">
        <v>531</v>
      </c>
      <c r="G39" s="20">
        <v>0</v>
      </c>
    </row>
    <row r="40" spans="5:7" x14ac:dyDescent="0.25">
      <c r="E40" s="19"/>
      <c r="F40" s="19" t="s">
        <v>538</v>
      </c>
      <c r="G40" s="20">
        <v>12863</v>
      </c>
    </row>
    <row r="41" spans="5:7" x14ac:dyDescent="0.25">
      <c r="E41" s="19"/>
      <c r="F41" s="21" t="s">
        <v>539</v>
      </c>
      <c r="G41" s="20">
        <v>12863</v>
      </c>
    </row>
    <row r="42" spans="5:7" x14ac:dyDescent="0.25">
      <c r="E42" s="19"/>
      <c r="F42" s="19"/>
      <c r="G42" s="26"/>
    </row>
    <row r="43" spans="5:7" x14ac:dyDescent="0.25">
      <c r="E43" s="19"/>
      <c r="F43" s="19"/>
      <c r="G43" s="26"/>
    </row>
    <row r="44" spans="5:7" x14ac:dyDescent="0.25">
      <c r="E44" s="19"/>
      <c r="F44" s="21" t="s">
        <v>540</v>
      </c>
      <c r="G44" s="26"/>
    </row>
    <row r="45" spans="5:7" x14ac:dyDescent="0.25">
      <c r="E45" s="19"/>
      <c r="F45" s="19" t="s">
        <v>528</v>
      </c>
      <c r="G45" s="20">
        <v>0</v>
      </c>
    </row>
    <row r="46" spans="5:7" x14ac:dyDescent="0.25">
      <c r="E46" s="19"/>
      <c r="F46" s="19" t="s">
        <v>345</v>
      </c>
      <c r="G46" s="20">
        <v>0</v>
      </c>
    </row>
    <row r="47" spans="5:7" x14ac:dyDescent="0.25">
      <c r="E47" s="19"/>
      <c r="F47" s="19"/>
      <c r="G47" s="26"/>
    </row>
    <row r="48" spans="5:7" x14ac:dyDescent="0.25">
      <c r="E48" s="21" t="s">
        <v>264</v>
      </c>
      <c r="F48" s="21" t="s">
        <v>265</v>
      </c>
      <c r="G48" s="26"/>
    </row>
    <row r="49" spans="5:8" x14ac:dyDescent="0.25">
      <c r="E49" s="19"/>
      <c r="F49" s="19" t="s">
        <v>541</v>
      </c>
      <c r="G49" s="20">
        <v>0</v>
      </c>
    </row>
    <row r="50" spans="5:8" x14ac:dyDescent="0.25">
      <c r="E50" s="19"/>
      <c r="F50" s="19" t="s">
        <v>542</v>
      </c>
      <c r="G50" s="20">
        <v>0</v>
      </c>
    </row>
    <row r="51" spans="5:8" x14ac:dyDescent="0.25">
      <c r="E51" s="19"/>
      <c r="F51" s="19" t="s">
        <v>516</v>
      </c>
      <c r="G51" s="20">
        <v>-2874</v>
      </c>
    </row>
    <row r="52" spans="5:8" x14ac:dyDescent="0.25">
      <c r="E52" s="19"/>
      <c r="F52" s="19" t="s">
        <v>304</v>
      </c>
      <c r="G52" s="20">
        <v>1409</v>
      </c>
    </row>
    <row r="53" spans="5:8" x14ac:dyDescent="0.25">
      <c r="E53" s="19"/>
      <c r="F53" s="19" t="s">
        <v>317</v>
      </c>
      <c r="G53" s="20">
        <v>0</v>
      </c>
    </row>
    <row r="54" spans="5:8" x14ac:dyDescent="0.25">
      <c r="E54" s="19"/>
      <c r="F54" s="19" t="s">
        <v>543</v>
      </c>
      <c r="G54" s="20">
        <v>-23</v>
      </c>
    </row>
    <row r="55" spans="5:8" x14ac:dyDescent="0.25">
      <c r="E55" s="19"/>
      <c r="F55" s="19" t="s">
        <v>544</v>
      </c>
      <c r="G55" s="20">
        <v>0</v>
      </c>
    </row>
    <row r="56" spans="5:8" x14ac:dyDescent="0.25">
      <c r="E56" s="19"/>
      <c r="F56" s="19" t="s">
        <v>310</v>
      </c>
      <c r="G56" s="20">
        <v>0</v>
      </c>
    </row>
    <row r="57" spans="5:8" x14ac:dyDescent="0.25">
      <c r="E57" s="19"/>
      <c r="F57" s="19" t="s">
        <v>347</v>
      </c>
      <c r="G57" s="20">
        <v>0</v>
      </c>
    </row>
    <row r="58" spans="5:8" x14ac:dyDescent="0.25">
      <c r="E58" s="19"/>
      <c r="F58" s="19" t="s">
        <v>545</v>
      </c>
      <c r="G58" s="20">
        <v>0</v>
      </c>
      <c r="H58" s="32"/>
    </row>
    <row r="59" spans="5:8" x14ac:dyDescent="0.25">
      <c r="E59" s="19"/>
      <c r="F59" s="19" t="s">
        <v>529</v>
      </c>
      <c r="G59" s="20">
        <v>0</v>
      </c>
    </row>
    <row r="60" spans="5:8" x14ac:dyDescent="0.25">
      <c r="E60" s="19"/>
      <c r="F60" s="19" t="s">
        <v>546</v>
      </c>
      <c r="G60" s="20">
        <v>0</v>
      </c>
    </row>
    <row r="61" spans="5:8" x14ac:dyDescent="0.25">
      <c r="E61" s="19"/>
      <c r="F61" s="21" t="s">
        <v>547</v>
      </c>
      <c r="G61" s="20">
        <v>-1489</v>
      </c>
    </row>
    <row r="62" spans="5:8" x14ac:dyDescent="0.25">
      <c r="E62" s="19"/>
      <c r="F62" s="19"/>
      <c r="G62" s="26"/>
    </row>
    <row r="63" spans="5:8" x14ac:dyDescent="0.25">
      <c r="E63" s="21" t="s">
        <v>268</v>
      </c>
      <c r="F63" s="21" t="s">
        <v>269</v>
      </c>
      <c r="G63" s="26"/>
    </row>
    <row r="64" spans="5:8" x14ac:dyDescent="0.25">
      <c r="E64" s="19"/>
      <c r="F64" s="21" t="s">
        <v>548</v>
      </c>
      <c r="G64" s="26"/>
    </row>
    <row r="65" spans="5:7" x14ac:dyDescent="0.25">
      <c r="E65" s="19"/>
      <c r="F65" s="19" t="s">
        <v>549</v>
      </c>
      <c r="G65" s="20">
        <v>8349</v>
      </c>
    </row>
    <row r="66" spans="5:7" x14ac:dyDescent="0.25">
      <c r="E66" s="19"/>
      <c r="F66" s="19" t="s">
        <v>550</v>
      </c>
      <c r="G66" s="20">
        <v>713</v>
      </c>
    </row>
    <row r="67" spans="5:7" x14ac:dyDescent="0.25">
      <c r="E67" s="19"/>
      <c r="F67" s="19" t="s">
        <v>551</v>
      </c>
      <c r="G67" s="20">
        <v>0</v>
      </c>
    </row>
    <row r="68" spans="5:7" x14ac:dyDescent="0.25">
      <c r="E68" s="19"/>
      <c r="F68" s="21" t="s">
        <v>501</v>
      </c>
      <c r="G68" s="20">
        <v>9062</v>
      </c>
    </row>
    <row r="69" spans="5:7" x14ac:dyDescent="0.25">
      <c r="E69" s="19"/>
      <c r="F69" s="19"/>
      <c r="G69" s="26"/>
    </row>
    <row r="70" spans="5:7" x14ac:dyDescent="0.25">
      <c r="E70" s="19"/>
      <c r="F70" s="21" t="s">
        <v>552</v>
      </c>
      <c r="G70" s="26"/>
    </row>
    <row r="71" spans="5:7" x14ac:dyDescent="0.25">
      <c r="E71" s="19"/>
      <c r="F71" s="19" t="s">
        <v>553</v>
      </c>
      <c r="G71" s="20">
        <v>88896</v>
      </c>
    </row>
    <row r="72" spans="5:7" x14ac:dyDescent="0.25">
      <c r="E72" s="19"/>
      <c r="F72" s="19" t="s">
        <v>554</v>
      </c>
      <c r="G72" s="20">
        <v>9506</v>
      </c>
    </row>
    <row r="73" spans="5:7" x14ac:dyDescent="0.25">
      <c r="E73" s="19"/>
      <c r="F73" s="19" t="s">
        <v>555</v>
      </c>
      <c r="G73" s="20">
        <v>13843</v>
      </c>
    </row>
    <row r="74" spans="5:7" x14ac:dyDescent="0.25">
      <c r="E74" s="19"/>
      <c r="F74" s="19" t="s">
        <v>501</v>
      </c>
      <c r="G74" s="20">
        <v>112245</v>
      </c>
    </row>
    <row r="75" spans="5:7" x14ac:dyDescent="0.25">
      <c r="E75" s="19"/>
      <c r="F75" s="19" t="s">
        <v>556</v>
      </c>
      <c r="G75" s="20">
        <v>148585</v>
      </c>
    </row>
    <row r="76" spans="5:7" x14ac:dyDescent="0.25">
      <c r="E76" s="19"/>
      <c r="F76" s="21" t="s">
        <v>557</v>
      </c>
      <c r="G76" s="20">
        <v>269892</v>
      </c>
    </row>
    <row r="77" spans="5:7" x14ac:dyDescent="0.25">
      <c r="E77" s="19"/>
      <c r="F77" s="19"/>
      <c r="G77" s="26"/>
    </row>
    <row r="78" spans="5:7" x14ac:dyDescent="0.25">
      <c r="E78" s="21" t="s">
        <v>276</v>
      </c>
      <c r="F78" s="21" t="s">
        <v>277</v>
      </c>
      <c r="G78" s="26"/>
    </row>
    <row r="79" spans="5:7" x14ac:dyDescent="0.25">
      <c r="E79" s="19"/>
      <c r="F79" s="19" t="s">
        <v>558</v>
      </c>
      <c r="G79" s="20">
        <v>0</v>
      </c>
    </row>
    <row r="80" spans="5:7" x14ac:dyDescent="0.25">
      <c r="E80" s="19"/>
      <c r="F80" s="19" t="s">
        <v>559</v>
      </c>
      <c r="G80" s="20">
        <v>0</v>
      </c>
    </row>
    <row r="81" spans="5:9" x14ac:dyDescent="0.25">
      <c r="E81" s="19"/>
      <c r="F81" s="21" t="s">
        <v>560</v>
      </c>
      <c r="G81" s="20">
        <v>0</v>
      </c>
    </row>
    <row r="82" spans="5:9" x14ac:dyDescent="0.25">
      <c r="E82" s="19"/>
      <c r="F82" s="19"/>
      <c r="G82" s="26"/>
    </row>
    <row r="83" spans="5:9" x14ac:dyDescent="0.25">
      <c r="E83" s="21" t="s">
        <v>283</v>
      </c>
      <c r="F83" s="21" t="s">
        <v>282</v>
      </c>
      <c r="G83" s="26"/>
    </row>
    <row r="84" spans="5:9" x14ac:dyDescent="0.25">
      <c r="E84" s="19"/>
      <c r="F84" s="19" t="s">
        <v>561</v>
      </c>
      <c r="G84" s="20">
        <v>68261</v>
      </c>
    </row>
    <row r="85" spans="5:9" x14ac:dyDescent="0.25">
      <c r="E85" s="19"/>
      <c r="F85" s="19" t="s">
        <v>562</v>
      </c>
      <c r="G85" s="20">
        <v>151</v>
      </c>
    </row>
    <row r="86" spans="5:9" x14ac:dyDescent="0.25">
      <c r="E86" s="19"/>
      <c r="F86" s="19" t="s">
        <v>563</v>
      </c>
      <c r="G86" s="20">
        <v>-58</v>
      </c>
    </row>
    <row r="87" spans="5:9" x14ac:dyDescent="0.25">
      <c r="E87" s="19"/>
      <c r="F87" s="19" t="s">
        <v>564</v>
      </c>
      <c r="G87" s="20">
        <v>0</v>
      </c>
    </row>
    <row r="88" spans="5:9" x14ac:dyDescent="0.25">
      <c r="E88" s="19"/>
      <c r="F88" s="21" t="s">
        <v>565</v>
      </c>
      <c r="G88" s="20">
        <v>68354</v>
      </c>
    </row>
    <row r="89" spans="5:9" x14ac:dyDescent="0.25"/>
    <row r="90" spans="5:9" ht="35.25" customHeight="1" x14ac:dyDescent="0.25">
      <c r="E90" s="19"/>
      <c r="F90" s="70" t="s">
        <v>566</v>
      </c>
      <c r="G90" s="71"/>
      <c r="H90" s="71"/>
      <c r="I90" s="72"/>
    </row>
    <row r="91" spans="5:9" ht="51" x14ac:dyDescent="0.25">
      <c r="E91" s="33"/>
      <c r="F91" s="34"/>
      <c r="G91" s="35" t="s">
        <v>567</v>
      </c>
      <c r="H91" s="35" t="s">
        <v>568</v>
      </c>
      <c r="I91" s="35" t="s">
        <v>287</v>
      </c>
    </row>
    <row r="92" spans="5:9" x14ac:dyDescent="0.25">
      <c r="E92" s="33" t="s">
        <v>251</v>
      </c>
      <c r="F92" s="33" t="s">
        <v>549</v>
      </c>
      <c r="G92" s="20">
        <v>0</v>
      </c>
      <c r="H92" s="20">
        <v>0</v>
      </c>
      <c r="I92" s="33"/>
    </row>
    <row r="93" spans="5:9" x14ac:dyDescent="0.25">
      <c r="E93" s="33" t="s">
        <v>253</v>
      </c>
      <c r="F93" s="33" t="s">
        <v>550</v>
      </c>
      <c r="G93" s="20">
        <v>0</v>
      </c>
      <c r="H93" s="20">
        <v>0</v>
      </c>
      <c r="I93" s="33"/>
    </row>
    <row r="94" spans="5:9" x14ac:dyDescent="0.25">
      <c r="E94" s="33" t="s">
        <v>256</v>
      </c>
      <c r="F94" s="33" t="s">
        <v>569</v>
      </c>
      <c r="G94" s="20">
        <v>0</v>
      </c>
      <c r="H94" s="33"/>
      <c r="I94" s="33"/>
    </row>
    <row r="95" spans="5:9" x14ac:dyDescent="0.25">
      <c r="E95" s="33"/>
      <c r="F95" s="33"/>
      <c r="G95" s="33"/>
      <c r="H95" s="33"/>
      <c r="I95" s="33"/>
    </row>
    <row r="96" spans="5:9" x14ac:dyDescent="0.25">
      <c r="E96" s="33"/>
      <c r="F96" s="36" t="s">
        <v>570</v>
      </c>
      <c r="G96" s="33"/>
      <c r="H96" s="33"/>
      <c r="I96" s="33"/>
    </row>
    <row r="97" spans="5:9" ht="27.75" customHeight="1" x14ac:dyDescent="0.25">
      <c r="E97" s="33" t="s">
        <v>258</v>
      </c>
      <c r="F97" s="37" t="s">
        <v>571</v>
      </c>
      <c r="G97" s="33"/>
      <c r="H97" s="33"/>
      <c r="I97" s="20">
        <v>951</v>
      </c>
    </row>
    <row r="98" spans="5:9" x14ac:dyDescent="0.25">
      <c r="E98" s="33" t="s">
        <v>260</v>
      </c>
      <c r="F98" s="33" t="s">
        <v>572</v>
      </c>
      <c r="G98" s="33"/>
      <c r="H98" s="33"/>
      <c r="I98" s="20">
        <v>523</v>
      </c>
    </row>
    <row r="99" spans="5:9" x14ac:dyDescent="0.25"/>
  </sheetData>
  <sheetProtection algorithmName="SHA-512" hashValue="86FW0hZey1NjOpD1JIeGzE8yZVE7DQzvDQO3bLQK4zCgAqnFqfHTMTmSJDASmgXNlR7iMx9alJ/FhYQAN8R2yQ==" saltValue="Lbb/YuMBmnun1vleAaYxTg==" spinCount="100000" sheet="1" objects="1" scenarios="1"/>
  <mergeCells count="2">
    <mergeCell ref="E3:F3"/>
    <mergeCell ref="F90:I90"/>
  </mergeCells>
  <hyperlinks>
    <hyperlink ref="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Header>&amp;C&amp;G</oddHeader>
  </headerFooter>
  <rowBreaks count="2" manualBreakCount="2">
    <brk id="47" min="4" max="8" man="1"/>
    <brk id="88" max="16383" man="1"/>
  </rowBreaks>
  <colBreaks count="1" manualBreakCount="1">
    <brk id="4" max="1048575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B1:H10"/>
  <sheetViews>
    <sheetView showGridLines="0" topLeftCell="D1" zoomScaleNormal="100" workbookViewId="0">
      <selection activeCell="D1" sqref="D1:F1"/>
    </sheetView>
  </sheetViews>
  <sheetFormatPr defaultColWidth="0" defaultRowHeight="15" customHeight="1" zeroHeight="1" x14ac:dyDescent="0.25"/>
  <cols>
    <col min="1" max="1" width="9.140625" hidden="1" customWidth="1"/>
    <col min="2" max="2" width="13.85546875" hidden="1" customWidth="1"/>
    <col min="3" max="3" width="13.140625" hidden="1" customWidth="1"/>
    <col min="4" max="4" width="9.140625" customWidth="1"/>
    <col min="5" max="5" width="40.7109375" customWidth="1"/>
    <col min="6" max="6" width="25.5703125" customWidth="1"/>
    <col min="7" max="7" width="25.140625" customWidth="1"/>
    <col min="8" max="8" width="7.140625" customWidth="1"/>
    <col min="9" max="16384" width="9.140625" hidden="1"/>
  </cols>
  <sheetData>
    <row r="1" spans="4:7" x14ac:dyDescent="0.25">
      <c r="D1" s="73" t="s">
        <v>248</v>
      </c>
      <c r="E1" s="73"/>
      <c r="F1" s="73"/>
    </row>
    <row r="2" spans="4:7" x14ac:dyDescent="0.25"/>
    <row r="3" spans="4:7" ht="77.25" customHeight="1" x14ac:dyDescent="0.25">
      <c r="D3" s="74" t="s">
        <v>573</v>
      </c>
      <c r="E3" s="75"/>
      <c r="F3" s="75"/>
      <c r="G3" s="75"/>
    </row>
    <row r="4" spans="4:7" ht="15" customHeight="1" x14ac:dyDescent="0.25">
      <c r="D4" s="76" t="s">
        <v>574</v>
      </c>
      <c r="E4" s="77"/>
      <c r="F4" s="77"/>
      <c r="G4" s="77"/>
    </row>
    <row r="5" spans="4:7" ht="73.5" customHeight="1" x14ac:dyDescent="0.25">
      <c r="D5" s="33"/>
      <c r="E5" s="34"/>
      <c r="F5" s="35" t="s">
        <v>575</v>
      </c>
      <c r="G5" s="35" t="s">
        <v>576</v>
      </c>
    </row>
    <row r="6" spans="4:7" x14ac:dyDescent="0.25">
      <c r="D6" s="33" t="s">
        <v>251</v>
      </c>
      <c r="E6" s="33" t="s">
        <v>516</v>
      </c>
      <c r="F6" s="20">
        <v>91046</v>
      </c>
      <c r="G6" s="20">
        <v>23684</v>
      </c>
    </row>
    <row r="7" spans="4:7" x14ac:dyDescent="0.25">
      <c r="D7" s="33" t="s">
        <v>253</v>
      </c>
      <c r="E7" s="33" t="s">
        <v>577</v>
      </c>
      <c r="F7" s="20">
        <v>551692</v>
      </c>
      <c r="G7" s="38">
        <v>33594</v>
      </c>
    </row>
    <row r="8" spans="4:7" x14ac:dyDescent="0.25">
      <c r="D8" s="33" t="s">
        <v>256</v>
      </c>
      <c r="E8" s="33" t="s">
        <v>543</v>
      </c>
      <c r="F8" s="20">
        <v>0</v>
      </c>
      <c r="G8" s="20">
        <v>0</v>
      </c>
    </row>
    <row r="9" spans="4:7" x14ac:dyDescent="0.25">
      <c r="D9" s="33" t="s">
        <v>258</v>
      </c>
      <c r="E9" s="33" t="s">
        <v>578</v>
      </c>
      <c r="F9" s="20">
        <v>0</v>
      </c>
      <c r="G9" s="20">
        <v>0</v>
      </c>
    </row>
    <row r="10" spans="4:7" x14ac:dyDescent="0.25"/>
  </sheetData>
  <sheetProtection algorithmName="SHA-512" hashValue="fwC3vuMdJMIr6K3M0gmF/MTdcJH65QDJgOT9RRiKEWJeHw9ycu4/tsPNqg0HTZBGQ/6AHiSZw3pSKna52Fg9hg==" saltValue="AwIJeF4TU6BVdUHevrMS+A==" spinCount="100000" sheet="1" objects="1" scenarios="1"/>
  <mergeCells count="3">
    <mergeCell ref="D1:F1"/>
    <mergeCell ref="D3:G3"/>
    <mergeCell ref="D4:G4"/>
  </mergeCells>
  <hyperlinks>
    <hyperlink ref="D1:F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6" orientation="portrait" r:id="rId1"/>
  <headerFooter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B1:G20"/>
  <sheetViews>
    <sheetView showGridLines="0" topLeftCell="C1" workbookViewId="0">
      <selection activeCell="C1" sqref="C1:E1"/>
    </sheetView>
  </sheetViews>
  <sheetFormatPr defaultColWidth="0" defaultRowHeight="15" customHeight="1" zeroHeight="1" x14ac:dyDescent="0.25"/>
  <cols>
    <col min="1" max="1" width="9.140625" hidden="1" customWidth="1"/>
    <col min="2" max="2" width="14.140625" hidden="1" customWidth="1"/>
    <col min="3" max="4" width="9.140625" customWidth="1"/>
    <col min="5" max="5" width="57.28515625" bestFit="1" customWidth="1"/>
    <col min="6" max="6" width="11.7109375" customWidth="1"/>
    <col min="7" max="7" width="5.7109375" customWidth="1"/>
    <col min="8" max="16384" width="9.140625" hidden="1"/>
  </cols>
  <sheetData>
    <row r="1" spans="3:6" x14ac:dyDescent="0.25">
      <c r="C1" s="73" t="s">
        <v>248</v>
      </c>
      <c r="D1" s="73"/>
      <c r="E1" s="73"/>
    </row>
    <row r="2" spans="3:6" x14ac:dyDescent="0.25"/>
    <row r="3" spans="3:6" ht="23.25" customHeight="1" x14ac:dyDescent="0.25">
      <c r="C3" s="78" t="s">
        <v>627</v>
      </c>
      <c r="D3" s="79"/>
      <c r="E3" s="80"/>
      <c r="F3" s="39"/>
    </row>
    <row r="4" spans="3:6" ht="22.5" customHeight="1" x14ac:dyDescent="0.25">
      <c r="C4" s="81"/>
      <c r="D4" s="82"/>
      <c r="E4" s="83"/>
      <c r="F4" s="40"/>
    </row>
    <row r="5" spans="3:6" x14ac:dyDescent="0.25">
      <c r="C5" s="33"/>
      <c r="D5" s="33"/>
      <c r="E5" s="33"/>
      <c r="F5" s="35" t="s">
        <v>630</v>
      </c>
    </row>
    <row r="6" spans="3:6" x14ac:dyDescent="0.25">
      <c r="C6" s="33" t="s">
        <v>251</v>
      </c>
      <c r="D6" s="33"/>
      <c r="E6" s="33" t="s">
        <v>632</v>
      </c>
      <c r="F6" s="20">
        <v>1794108</v>
      </c>
    </row>
    <row r="7" spans="3:6" x14ac:dyDescent="0.25">
      <c r="C7" s="33" t="s">
        <v>253</v>
      </c>
      <c r="D7" s="33"/>
      <c r="E7" s="33" t="s">
        <v>267</v>
      </c>
      <c r="F7" s="20">
        <v>3255</v>
      </c>
    </row>
    <row r="8" spans="3:6" x14ac:dyDescent="0.25">
      <c r="C8" s="33" t="s">
        <v>256</v>
      </c>
      <c r="D8" s="33"/>
      <c r="E8" s="33" t="s">
        <v>269</v>
      </c>
      <c r="F8" s="20">
        <v>759212</v>
      </c>
    </row>
    <row r="9" spans="3:6" x14ac:dyDescent="0.25">
      <c r="C9" s="33"/>
      <c r="D9" s="33" t="s">
        <v>447</v>
      </c>
      <c r="E9" s="33" t="s">
        <v>636</v>
      </c>
      <c r="F9" s="20">
        <v>39019</v>
      </c>
    </row>
    <row r="10" spans="3:6" x14ac:dyDescent="0.25">
      <c r="C10" s="33"/>
      <c r="D10" s="33" t="s">
        <v>448</v>
      </c>
      <c r="E10" s="33" t="s">
        <v>553</v>
      </c>
      <c r="F10" s="20">
        <v>310689</v>
      </c>
    </row>
    <row r="11" spans="3:6" x14ac:dyDescent="0.25">
      <c r="C11" s="33" t="s">
        <v>258</v>
      </c>
      <c r="D11" s="33"/>
      <c r="E11" s="33" t="s">
        <v>271</v>
      </c>
      <c r="F11" s="20">
        <v>2427</v>
      </c>
    </row>
    <row r="12" spans="3:6" x14ac:dyDescent="0.25">
      <c r="C12" s="33" t="s">
        <v>260</v>
      </c>
      <c r="D12" s="33"/>
      <c r="E12" s="33" t="s">
        <v>273</v>
      </c>
      <c r="F12" s="20">
        <v>283256</v>
      </c>
    </row>
    <row r="13" spans="3:6" x14ac:dyDescent="0.25">
      <c r="C13" s="36" t="s">
        <v>641</v>
      </c>
      <c r="D13" s="33"/>
      <c r="E13" s="36" t="s">
        <v>642</v>
      </c>
      <c r="F13" s="20">
        <v>752468</v>
      </c>
    </row>
    <row r="14" spans="3:6" x14ac:dyDescent="0.25">
      <c r="C14" s="33" t="s">
        <v>264</v>
      </c>
      <c r="D14" s="33"/>
      <c r="E14" s="33" t="s">
        <v>644</v>
      </c>
      <c r="F14" s="20">
        <v>2464</v>
      </c>
    </row>
    <row r="15" spans="3:6" x14ac:dyDescent="0.25">
      <c r="C15" s="33" t="s">
        <v>266</v>
      </c>
      <c r="D15" s="33"/>
      <c r="E15" s="33" t="s">
        <v>646</v>
      </c>
      <c r="F15" s="20">
        <v>10190</v>
      </c>
    </row>
    <row r="16" spans="3:6" x14ac:dyDescent="0.25">
      <c r="C16" s="33" t="s">
        <v>268</v>
      </c>
      <c r="D16" s="33"/>
      <c r="E16" s="33" t="s">
        <v>265</v>
      </c>
      <c r="F16" s="20">
        <v>-4557</v>
      </c>
    </row>
    <row r="17" spans="3:6" x14ac:dyDescent="0.25">
      <c r="C17" s="36" t="s">
        <v>647</v>
      </c>
      <c r="D17" s="33"/>
      <c r="E17" s="36" t="s">
        <v>281</v>
      </c>
      <c r="F17" s="20">
        <v>740185</v>
      </c>
    </row>
    <row r="18" spans="3:6" x14ac:dyDescent="0.25">
      <c r="C18" s="33" t="s">
        <v>270</v>
      </c>
      <c r="D18" s="33"/>
      <c r="E18" s="33" t="s">
        <v>282</v>
      </c>
      <c r="F18" s="20">
        <v>166099</v>
      </c>
    </row>
    <row r="19" spans="3:6" x14ac:dyDescent="0.25">
      <c r="C19" s="36" t="s">
        <v>649</v>
      </c>
      <c r="D19" s="33"/>
      <c r="E19" s="36" t="s">
        <v>650</v>
      </c>
      <c r="F19" s="20">
        <v>574086</v>
      </c>
    </row>
    <row r="20" spans="3:6" x14ac:dyDescent="0.25"/>
  </sheetData>
  <mergeCells count="2">
    <mergeCell ref="C1:E1"/>
    <mergeCell ref="C3:E4"/>
  </mergeCells>
  <hyperlinks>
    <hyperlink ref="C1: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9" fitToHeight="0" orientation="portrait" r:id="rId1"/>
  <headerFooter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B1:G60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9.140625" hidden="1" customWidth="1"/>
    <col min="2" max="2" width="14.42578125" hidden="1" customWidth="1"/>
    <col min="3" max="3" width="7" customWidth="1"/>
    <col min="4" max="4" width="7.28515625" customWidth="1"/>
    <col min="5" max="5" width="86.85546875" bestFit="1" customWidth="1"/>
    <col min="6" max="6" width="10.42578125" bestFit="1" customWidth="1"/>
    <col min="7" max="7" width="9.140625" customWidth="1"/>
    <col min="8" max="16384" width="9.140625" hidden="1"/>
  </cols>
  <sheetData>
    <row r="1" spans="3:6" x14ac:dyDescent="0.25">
      <c r="C1" s="73" t="s">
        <v>248</v>
      </c>
      <c r="D1" s="73"/>
      <c r="E1" s="73"/>
    </row>
    <row r="2" spans="3:6" x14ac:dyDescent="0.25"/>
    <row r="3" spans="3:6" ht="23.25" x14ac:dyDescent="0.25">
      <c r="C3" s="78" t="s">
        <v>651</v>
      </c>
      <c r="D3" s="79"/>
      <c r="E3" s="80"/>
      <c r="F3" s="39"/>
    </row>
    <row r="4" spans="3:6" ht="22.5" customHeight="1" x14ac:dyDescent="0.25">
      <c r="C4" s="81"/>
      <c r="D4" s="82"/>
      <c r="E4" s="83"/>
      <c r="F4" s="40"/>
    </row>
    <row r="5" spans="3:6" x14ac:dyDescent="0.25">
      <c r="C5" s="33"/>
      <c r="D5" s="33"/>
      <c r="E5" s="36" t="s">
        <v>288</v>
      </c>
      <c r="F5" s="35" t="s">
        <v>630</v>
      </c>
    </row>
    <row r="6" spans="3:6" x14ac:dyDescent="0.25">
      <c r="C6" s="33"/>
      <c r="D6" s="33"/>
      <c r="E6" s="36"/>
      <c r="F6" s="35"/>
    </row>
    <row r="7" spans="3:6" x14ac:dyDescent="0.25">
      <c r="C7" s="36" t="s">
        <v>641</v>
      </c>
      <c r="D7" s="36"/>
      <c r="E7" s="36" t="s">
        <v>655</v>
      </c>
      <c r="F7" s="20">
        <v>21708</v>
      </c>
    </row>
    <row r="8" spans="3:6" x14ac:dyDescent="0.25">
      <c r="C8" s="36" t="s">
        <v>647</v>
      </c>
      <c r="D8" s="36"/>
      <c r="E8" s="36" t="s">
        <v>657</v>
      </c>
      <c r="F8" s="20">
        <v>2444</v>
      </c>
    </row>
    <row r="9" spans="3:6" x14ac:dyDescent="0.25">
      <c r="C9" s="33" t="s">
        <v>251</v>
      </c>
      <c r="D9" s="33"/>
      <c r="E9" s="33" t="s">
        <v>658</v>
      </c>
      <c r="F9" s="20">
        <v>0</v>
      </c>
    </row>
    <row r="10" spans="3:6" x14ac:dyDescent="0.25">
      <c r="C10" s="33"/>
      <c r="D10" s="33" t="s">
        <v>425</v>
      </c>
      <c r="E10" s="33" t="s">
        <v>317</v>
      </c>
      <c r="F10" s="20">
        <v>0</v>
      </c>
    </row>
    <row r="11" spans="3:6" x14ac:dyDescent="0.25">
      <c r="C11" s="33"/>
      <c r="D11" s="33" t="s">
        <v>427</v>
      </c>
      <c r="E11" s="33" t="s">
        <v>661</v>
      </c>
      <c r="F11" s="20">
        <v>0</v>
      </c>
    </row>
    <row r="12" spans="3:6" x14ac:dyDescent="0.25">
      <c r="C12" s="33" t="s">
        <v>253</v>
      </c>
      <c r="D12" s="33"/>
      <c r="E12" s="33" t="s">
        <v>663</v>
      </c>
      <c r="F12" s="20">
        <v>2444</v>
      </c>
    </row>
    <row r="13" spans="3:6" x14ac:dyDescent="0.25">
      <c r="C13" s="36" t="s">
        <v>649</v>
      </c>
      <c r="D13" s="33"/>
      <c r="E13" s="36" t="s">
        <v>665</v>
      </c>
      <c r="F13" s="20">
        <v>378086</v>
      </c>
    </row>
    <row r="14" spans="3:6" x14ac:dyDescent="0.25">
      <c r="C14" s="33" t="s">
        <v>258</v>
      </c>
      <c r="D14" s="33"/>
      <c r="E14" s="33" t="s">
        <v>667</v>
      </c>
      <c r="F14" s="20">
        <v>312744</v>
      </c>
    </row>
    <row r="15" spans="3:6" x14ac:dyDescent="0.25">
      <c r="C15" s="33" t="s">
        <v>260</v>
      </c>
      <c r="D15" s="33"/>
      <c r="E15" s="33" t="s">
        <v>325</v>
      </c>
      <c r="F15" s="20">
        <v>1122</v>
      </c>
    </row>
    <row r="16" spans="3:6" x14ac:dyDescent="0.25">
      <c r="C16" s="33" t="s">
        <v>264</v>
      </c>
      <c r="D16" s="33"/>
      <c r="E16" s="33" t="s">
        <v>328</v>
      </c>
      <c r="F16" s="20">
        <v>10375</v>
      </c>
    </row>
    <row r="17" spans="3:6" x14ac:dyDescent="0.25">
      <c r="C17" s="33" t="s">
        <v>266</v>
      </c>
      <c r="D17" s="33"/>
      <c r="E17" s="33" t="s">
        <v>671</v>
      </c>
      <c r="F17" s="20">
        <v>37775</v>
      </c>
    </row>
    <row r="18" spans="3:6" x14ac:dyDescent="0.25">
      <c r="C18" s="33" t="s">
        <v>268</v>
      </c>
      <c r="D18" s="33"/>
      <c r="E18" s="33" t="s">
        <v>337</v>
      </c>
      <c r="F18" s="20">
        <v>16069</v>
      </c>
    </row>
    <row r="19" spans="3:6" x14ac:dyDescent="0.25">
      <c r="C19" s="36" t="s">
        <v>674</v>
      </c>
      <c r="D19" s="33"/>
      <c r="E19" s="36" t="s">
        <v>675</v>
      </c>
      <c r="F19" s="20">
        <v>989948</v>
      </c>
    </row>
    <row r="20" spans="3:6" x14ac:dyDescent="0.25">
      <c r="C20" s="33" t="s">
        <v>270</v>
      </c>
      <c r="D20" s="33"/>
      <c r="E20" s="33" t="s">
        <v>516</v>
      </c>
      <c r="F20" s="20">
        <v>934759</v>
      </c>
    </row>
    <row r="21" spans="3:6" x14ac:dyDescent="0.25">
      <c r="C21" s="33" t="s">
        <v>272</v>
      </c>
      <c r="D21" s="33"/>
      <c r="E21" s="33" t="s">
        <v>304</v>
      </c>
      <c r="F21" s="20">
        <v>3466</v>
      </c>
    </row>
    <row r="22" spans="3:6" x14ac:dyDescent="0.25">
      <c r="C22" s="33" t="s">
        <v>274</v>
      </c>
      <c r="D22" s="33"/>
      <c r="E22" s="33" t="s">
        <v>306</v>
      </c>
      <c r="F22" s="20">
        <v>0</v>
      </c>
    </row>
    <row r="23" spans="3:6" x14ac:dyDescent="0.25">
      <c r="C23" s="33" t="s">
        <v>276</v>
      </c>
      <c r="D23" s="33"/>
      <c r="E23" s="33" t="s">
        <v>308</v>
      </c>
      <c r="F23" s="20">
        <v>51723</v>
      </c>
    </row>
    <row r="24" spans="3:6" x14ac:dyDescent="0.25">
      <c r="C24" s="36" t="s">
        <v>681</v>
      </c>
      <c r="D24" s="33"/>
      <c r="E24" s="36" t="s">
        <v>682</v>
      </c>
      <c r="F24" s="20">
        <v>626597</v>
      </c>
    </row>
    <row r="25" spans="3:6" x14ac:dyDescent="0.25">
      <c r="C25" s="33"/>
      <c r="D25" s="33"/>
      <c r="E25" s="36" t="s">
        <v>339</v>
      </c>
      <c r="F25" s="20">
        <v>2018784</v>
      </c>
    </row>
    <row r="26" spans="3:6" x14ac:dyDescent="0.25">
      <c r="C26" s="33"/>
      <c r="D26" s="33"/>
      <c r="E26" s="33"/>
      <c r="F26" s="35"/>
    </row>
    <row r="27" spans="3:6" x14ac:dyDescent="0.25">
      <c r="C27" s="33"/>
      <c r="D27" s="33"/>
      <c r="E27" s="36" t="s">
        <v>340</v>
      </c>
      <c r="F27" s="35"/>
    </row>
    <row r="28" spans="3:6" x14ac:dyDescent="0.25">
      <c r="C28" s="33"/>
      <c r="D28" s="33"/>
      <c r="E28" s="33"/>
      <c r="F28" s="35"/>
    </row>
    <row r="29" spans="3:6" x14ac:dyDescent="0.25">
      <c r="C29" s="33"/>
      <c r="D29" s="33"/>
      <c r="E29" s="36" t="s">
        <v>378</v>
      </c>
      <c r="F29" s="35"/>
    </row>
    <row r="30" spans="3:6" x14ac:dyDescent="0.25">
      <c r="C30" s="33" t="s">
        <v>278</v>
      </c>
      <c r="D30" s="33"/>
      <c r="E30" s="33" t="s">
        <v>684</v>
      </c>
      <c r="F30" s="20">
        <v>344420</v>
      </c>
    </row>
    <row r="31" spans="3:6" x14ac:dyDescent="0.25">
      <c r="C31" s="33" t="s">
        <v>283</v>
      </c>
      <c r="D31" s="33"/>
      <c r="E31" s="37" t="s">
        <v>382</v>
      </c>
      <c r="F31" s="20">
        <v>272170</v>
      </c>
    </row>
    <row r="32" spans="3:6" x14ac:dyDescent="0.25">
      <c r="C32" s="33" t="s">
        <v>324</v>
      </c>
      <c r="D32" s="33"/>
      <c r="E32" s="33" t="s">
        <v>387</v>
      </c>
      <c r="F32" s="20">
        <v>0</v>
      </c>
    </row>
    <row r="33" spans="3:6" x14ac:dyDescent="0.25">
      <c r="C33" s="33" t="s">
        <v>327</v>
      </c>
      <c r="D33" s="33"/>
      <c r="E33" s="33" t="s">
        <v>402</v>
      </c>
      <c r="F33" s="20">
        <v>181</v>
      </c>
    </row>
    <row r="34" spans="3:6" x14ac:dyDescent="0.25">
      <c r="C34" s="33"/>
      <c r="D34" s="33" t="s">
        <v>689</v>
      </c>
      <c r="E34" s="33" t="s">
        <v>405</v>
      </c>
      <c r="F34" s="20">
        <v>0</v>
      </c>
    </row>
    <row r="35" spans="3:6" x14ac:dyDescent="0.25">
      <c r="C35" s="33"/>
      <c r="D35" s="33" t="s">
        <v>691</v>
      </c>
      <c r="E35" s="33" t="s">
        <v>408</v>
      </c>
      <c r="F35" s="20">
        <v>0</v>
      </c>
    </row>
    <row r="36" spans="3:6" x14ac:dyDescent="0.25">
      <c r="C36" s="33"/>
      <c r="D36" s="33" t="s">
        <v>693</v>
      </c>
      <c r="E36" s="33" t="s">
        <v>414</v>
      </c>
      <c r="F36" s="20">
        <v>181</v>
      </c>
    </row>
    <row r="37" spans="3:6" x14ac:dyDescent="0.25">
      <c r="C37" s="33" t="s">
        <v>330</v>
      </c>
      <c r="D37" s="33"/>
      <c r="E37" s="33" t="s">
        <v>417</v>
      </c>
      <c r="F37" s="20">
        <v>821489</v>
      </c>
    </row>
    <row r="38" spans="3:6" x14ac:dyDescent="0.25">
      <c r="C38" s="33"/>
      <c r="D38" s="33"/>
      <c r="E38" s="33" t="s">
        <v>484</v>
      </c>
      <c r="F38" s="20">
        <v>236887</v>
      </c>
    </row>
    <row r="39" spans="3:6" x14ac:dyDescent="0.25">
      <c r="C39" s="33"/>
      <c r="D39" s="33"/>
      <c r="E39" s="36" t="s">
        <v>419</v>
      </c>
      <c r="F39" s="20">
        <v>1438259</v>
      </c>
    </row>
    <row r="40" spans="3:6" x14ac:dyDescent="0.25">
      <c r="C40" s="33"/>
      <c r="D40" s="33"/>
      <c r="E40" s="33"/>
      <c r="F40" s="33"/>
    </row>
    <row r="41" spans="3:6" x14ac:dyDescent="0.25">
      <c r="C41" s="33"/>
      <c r="D41" s="33"/>
      <c r="E41" s="36" t="s">
        <v>376</v>
      </c>
      <c r="F41" s="33"/>
    </row>
    <row r="42" spans="3:6" x14ac:dyDescent="0.25">
      <c r="C42" s="33" t="s">
        <v>333</v>
      </c>
      <c r="D42" s="33"/>
      <c r="E42" s="33" t="s">
        <v>376</v>
      </c>
      <c r="F42" s="20">
        <v>0</v>
      </c>
    </row>
    <row r="43" spans="3:6" x14ac:dyDescent="0.25">
      <c r="C43" s="33"/>
      <c r="D43" s="33"/>
      <c r="E43" s="33"/>
      <c r="F43" s="33"/>
    </row>
    <row r="44" spans="3:6" x14ac:dyDescent="0.25">
      <c r="C44" s="33"/>
      <c r="D44" s="33"/>
      <c r="E44" s="36" t="s">
        <v>363</v>
      </c>
      <c r="F44" s="33"/>
    </row>
    <row r="45" spans="3:6" x14ac:dyDescent="0.25">
      <c r="C45" s="33" t="s">
        <v>336</v>
      </c>
      <c r="D45" s="33"/>
      <c r="E45" s="33" t="s">
        <v>365</v>
      </c>
      <c r="F45" s="20">
        <v>4638</v>
      </c>
    </row>
    <row r="46" spans="3:6" x14ac:dyDescent="0.25">
      <c r="C46" s="33" t="s">
        <v>401</v>
      </c>
      <c r="D46" s="33"/>
      <c r="E46" s="33" t="s">
        <v>367</v>
      </c>
      <c r="F46" s="20">
        <v>51</v>
      </c>
    </row>
    <row r="47" spans="3:6" x14ac:dyDescent="0.25">
      <c r="C47" s="33" t="s">
        <v>416</v>
      </c>
      <c r="D47" s="33"/>
      <c r="E47" s="33" t="s">
        <v>371</v>
      </c>
      <c r="F47" s="20">
        <v>0</v>
      </c>
    </row>
    <row r="48" spans="3:6" x14ac:dyDescent="0.25">
      <c r="C48" s="33" t="s">
        <v>700</v>
      </c>
      <c r="D48" s="33"/>
      <c r="E48" s="33" t="s">
        <v>373</v>
      </c>
      <c r="F48" s="20">
        <v>0</v>
      </c>
    </row>
    <row r="49" spans="3:6" x14ac:dyDescent="0.25">
      <c r="C49" s="33"/>
      <c r="D49" s="33"/>
      <c r="E49" s="36" t="s">
        <v>375</v>
      </c>
      <c r="F49" s="20">
        <v>4689</v>
      </c>
    </row>
    <row r="50" spans="3:6" x14ac:dyDescent="0.25">
      <c r="C50" s="33"/>
      <c r="D50" s="33"/>
      <c r="E50" s="33"/>
      <c r="F50" s="33"/>
    </row>
    <row r="51" spans="3:6" x14ac:dyDescent="0.25">
      <c r="C51" s="33"/>
      <c r="D51" s="33"/>
      <c r="E51" s="36" t="s">
        <v>341</v>
      </c>
      <c r="F51" s="33"/>
    </row>
    <row r="52" spans="3:6" x14ac:dyDescent="0.25">
      <c r="C52" s="33" t="s">
        <v>702</v>
      </c>
      <c r="D52" s="33"/>
      <c r="E52" s="33" t="s">
        <v>703</v>
      </c>
      <c r="F52" s="20">
        <v>5310</v>
      </c>
    </row>
    <row r="53" spans="3:6" x14ac:dyDescent="0.25">
      <c r="C53" s="33" t="s">
        <v>705</v>
      </c>
      <c r="D53" s="33"/>
      <c r="E53" s="33" t="s">
        <v>706</v>
      </c>
      <c r="F53" s="20">
        <v>0</v>
      </c>
    </row>
    <row r="54" spans="3:6" x14ac:dyDescent="0.25">
      <c r="C54" s="33" t="s">
        <v>707</v>
      </c>
      <c r="D54" s="33"/>
      <c r="E54" s="33" t="s">
        <v>355</v>
      </c>
      <c r="F54" s="20">
        <v>64881</v>
      </c>
    </row>
    <row r="55" spans="3:6" x14ac:dyDescent="0.25">
      <c r="C55" s="33" t="s">
        <v>709</v>
      </c>
      <c r="D55" s="33"/>
      <c r="E55" s="33" t="s">
        <v>710</v>
      </c>
      <c r="F55" s="20">
        <v>505643</v>
      </c>
    </row>
    <row r="56" spans="3:6" x14ac:dyDescent="0.25">
      <c r="C56" s="33" t="s">
        <v>712</v>
      </c>
      <c r="D56" s="33"/>
      <c r="E56" s="33" t="s">
        <v>337</v>
      </c>
      <c r="F56" s="20">
        <v>0</v>
      </c>
    </row>
    <row r="57" spans="3:6" x14ac:dyDescent="0.25">
      <c r="C57" s="33"/>
      <c r="D57" s="33"/>
      <c r="E57" s="36" t="s">
        <v>362</v>
      </c>
      <c r="F57" s="20">
        <v>575835</v>
      </c>
    </row>
    <row r="58" spans="3:6" x14ac:dyDescent="0.25">
      <c r="C58" s="33"/>
      <c r="D58" s="33"/>
      <c r="E58" s="36"/>
      <c r="F58" s="33"/>
    </row>
    <row r="59" spans="3:6" x14ac:dyDescent="0.25">
      <c r="C59" s="33"/>
      <c r="D59" s="33"/>
      <c r="E59" s="36" t="s">
        <v>421</v>
      </c>
      <c r="F59" s="20">
        <v>2018784</v>
      </c>
    </row>
    <row r="60" spans="3:6" x14ac:dyDescent="0.25"/>
  </sheetData>
  <mergeCells count="2">
    <mergeCell ref="C1:E1"/>
    <mergeCell ref="C3:E4"/>
  </mergeCells>
  <hyperlinks>
    <hyperlink ref="C1: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18</vt:i4>
      </vt:variant>
      <vt:variant>
        <vt:lpstr>Navngivne områder</vt:lpstr>
      </vt:variant>
      <vt:variant>
        <vt:i4>24</vt:i4>
      </vt:variant>
    </vt:vector>
  </HeadingPairs>
  <TitlesOfParts>
    <vt:vector size="42" baseType="lpstr">
      <vt:lpstr>Indholdsfortegnelse</vt:lpstr>
      <vt:lpstr>Tabel 1.1</vt:lpstr>
      <vt:lpstr>Tabel 1.2</vt:lpstr>
      <vt:lpstr>Tabel 1.3</vt:lpstr>
      <vt:lpstr>Tabel 1.4</vt:lpstr>
      <vt:lpstr>Tabel 1.5</vt:lpstr>
      <vt:lpstr>Tabel 1.6 </vt:lpstr>
      <vt:lpstr>Tabel 2.1</vt:lpstr>
      <vt:lpstr>Tabel 2.2</vt:lpstr>
      <vt:lpstr>Register med tilladelse</vt:lpstr>
      <vt:lpstr>Tabel 3.1</vt:lpstr>
      <vt:lpstr>Tabel 3.2</vt:lpstr>
      <vt:lpstr>Tabel 3.3</vt:lpstr>
      <vt:lpstr>Register uden tilladelse</vt:lpstr>
      <vt:lpstr>Tabel 4.1</vt:lpstr>
      <vt:lpstr>Tabel 4.2</vt:lpstr>
      <vt:lpstr>Rådata med tilladelse</vt:lpstr>
      <vt:lpstr>Rådata uden tilladelse</vt:lpstr>
      <vt:lpstr>data_smaa</vt:lpstr>
      <vt:lpstr>data_store</vt:lpstr>
      <vt:lpstr>drop_regnr_stor</vt:lpstr>
      <vt:lpstr>drop_smaa</vt:lpstr>
      <vt:lpstr>drop_smaa_regnr</vt:lpstr>
      <vt:lpstr>Drop_stor</vt:lpstr>
      <vt:lpstr>Regnr_smaa</vt:lpstr>
      <vt:lpstr>regnr_store</vt:lpstr>
      <vt:lpstr>Indholdsfortegnelse!Udskriftsområde</vt:lpstr>
      <vt:lpstr>'Tabel 1.1'!Udskriftsområde</vt:lpstr>
      <vt:lpstr>'Tabel 1.2'!Udskriftsområde</vt:lpstr>
      <vt:lpstr>'Tabel 1.3'!Udskriftsområde</vt:lpstr>
      <vt:lpstr>'Tabel 1.4'!Udskriftsområde</vt:lpstr>
      <vt:lpstr>'Tabel 1.5'!Udskriftsområde</vt:lpstr>
      <vt:lpstr>'Tabel 1.6 '!Udskriftsområde</vt:lpstr>
      <vt:lpstr>'Tabel 2.1'!Udskriftsområde</vt:lpstr>
      <vt:lpstr>'Tabel 2.2'!Udskriftsområde</vt:lpstr>
      <vt:lpstr>'Tabel 3.1'!Udskriftsområde</vt:lpstr>
      <vt:lpstr>'Tabel 3.2'!Udskriftsområde</vt:lpstr>
      <vt:lpstr>'Tabel 3.3'!Udskriftsområde</vt:lpstr>
      <vt:lpstr>'Tabel 4.1'!Udskriftsområde</vt:lpstr>
      <vt:lpstr>'Tabel 4.2'!Udskriftsområde</vt:lpstr>
      <vt:lpstr>variabel_smaa</vt:lpstr>
      <vt:lpstr>variabel_store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Finanstilsynet</dc:creator>
  <cp:lastModifiedBy>Charlotte Qvistgaard (FT)</cp:lastModifiedBy>
  <dcterms:created xsi:type="dcterms:W3CDTF">2020-06-22T07:11:21Z</dcterms:created>
  <dcterms:modified xsi:type="dcterms:W3CDTF">2020-07-10T07:59:21Z</dcterms:modified>
</cp:coreProperties>
</file>