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0\Pengeinstitutter\"/>
    </mc:Choice>
  </mc:AlternateContent>
  <workbookProtection workbookAlgorithmName="SHA-512" workbookHashValue="+xrYjILBG5DxLIqHT+HBzRzErzJBTa+/szY0N3fVCG/p86/PFqVoUnVA7lBGV/mPyDHrbNQV2ks6Mw+wlPbrMg==" workbookSaltValue="QIxdlINvIlRaWTN2aGJJmg==" workbookSpinCount="100000" lockStructure="1"/>
  <bookViews>
    <workbookView xWindow="30" yWindow="90" windowWidth="16170" windowHeight="7490" tabRatio="944" firstSheet="2" activeTab="2"/>
  </bookViews>
  <sheets>
    <sheet name="data sektortal" sheetId="62" state="hidden" r:id="rId1"/>
    <sheet name="data gruppetal" sheetId="82" state="hidden" r:id="rId2"/>
    <sheet name="Indholdsfortegnelse" sheetId="78" r:id="rId3"/>
    <sheet name="Tabel 1.1" sheetId="1" r:id="rId4"/>
    <sheet name="Tabel 1.2" sheetId="2" r:id="rId5"/>
    <sheet name="Tabel 2.1" sheetId="3" r:id="rId6"/>
    <sheet name="Tabel 2.2" sheetId="14" r:id="rId7"/>
    <sheet name="Tabel 2.3" sheetId="11" r:id="rId8"/>
    <sheet name="Tabel 2.4" sheetId="4" r:id="rId9"/>
    <sheet name="Tabel 2.5" sheetId="6" r:id="rId10"/>
    <sheet name="Tabel 2.6" sheetId="7" r:id="rId11"/>
    <sheet name="Tabel 2.7" sheetId="8" r:id="rId12"/>
    <sheet name="Tabel 2.8" sheetId="9" r:id="rId13"/>
    <sheet name="Tabel 2.9" sheetId="12" r:id="rId14"/>
    <sheet name="Tabel 2.10" sheetId="13" r:id="rId15"/>
    <sheet name="Tabel 2.11" sheetId="21" r:id="rId16"/>
    <sheet name="Tabel 2.12" sheetId="19" r:id="rId17"/>
    <sheet name="Tabel 2.13" sheetId="23" r:id="rId18"/>
    <sheet name="Tabel 2.14" sheetId="24" r:id="rId19"/>
    <sheet name="Tabel 2.15" sheetId="30" r:id="rId20"/>
    <sheet name="Tabel 2.16" sheetId="29" r:id="rId21"/>
    <sheet name="Tabel 2.17" sheetId="20" r:id="rId22"/>
    <sheet name="Tabel 2.18" sheetId="31" r:id="rId23"/>
    <sheet name="Tabel 2.19" sheetId="17" r:id="rId24"/>
    <sheet name="Tabel 2.20" sheetId="81" r:id="rId25"/>
    <sheet name="Tabel 3.1" sheetId="66" r:id="rId26"/>
    <sheet name="Tabel 3.2" sheetId="67" r:id="rId27"/>
    <sheet name="Tabel 3.3" sheetId="68" r:id="rId28"/>
    <sheet name="Tabel 4.1" sheetId="70" r:id="rId29"/>
    <sheet name="Tabel 4.2" sheetId="71" r:id="rId30"/>
    <sheet name="Tabel 4.3" sheetId="72" r:id="rId31"/>
    <sheet name="Tabel 4.4" sheetId="73" r:id="rId32"/>
    <sheet name="Tabel 4.5" sheetId="74" r:id="rId33"/>
    <sheet name="Tabel 4.6" sheetId="75" r:id="rId34"/>
    <sheet name="Tabel 4.7" sheetId="76" r:id="rId35"/>
    <sheet name="Tabel 4.8" sheetId="77" r:id="rId36"/>
    <sheet name="Bilag 5.1" sheetId="80" r:id="rId37"/>
    <sheet name="Bilag 6.1" sheetId="79" r:id="rId38"/>
    <sheet name="Data gruppe 1-3" sheetId="63" state="hidden" r:id="rId39"/>
    <sheet name="Data gruppe 4" sheetId="64" state="hidden" r:id="rId40"/>
    <sheet name="Data gruppe 6" sheetId="65" state="hidden" r:id="rId41"/>
  </sheets>
  <definedNames>
    <definedName name="_AMO_UniqueIdentifier" localSheetId="37" hidden="1">"'adbd1410-7d40-4006-a9ef-1216183b6871'"</definedName>
    <definedName name="_AMO_UniqueIdentifier" hidden="1">"'9b387aa8-cba4-48ef-9f4b-377d401d7d4c'"</definedName>
    <definedName name="Gr13Data">'Data gruppe 1-3'!$2:$59</definedName>
    <definedName name="Gr13Navn">'Data gruppe 1-3'!$C$2:$C$59</definedName>
    <definedName name="Gr13Var">'Data gruppe 1-3'!$1:$1</definedName>
    <definedName name="Gr4Data">'Data gruppe 4'!$2:$29</definedName>
    <definedName name="Gr4Navn">'Data gruppe 4'!$C$2:$C$29</definedName>
    <definedName name="Gr4Var">'Data gruppe 4'!$1:$1</definedName>
    <definedName name="Gr6Data">'Data gruppe 6'!$2:$5</definedName>
    <definedName name="Gr6Navn">'Data gruppe 6'!$D$2:$D$5</definedName>
    <definedName name="Gr6Var">'Data gruppe 6'!$1:$1</definedName>
    <definedName name="Gruppeliste">'data gruppetal'!$A$1:$A$5</definedName>
    <definedName name="Gruppetal">'data gruppetal'!$A$1:$AHB$5</definedName>
    <definedName name="Gruppevar">'data gruppetal'!$A$1:$AHB$1</definedName>
    <definedName name="sektorData" localSheetId="1">'data gruppetal'!$1:$3</definedName>
    <definedName name="sektorData">'data sektortal'!$1:$3</definedName>
    <definedName name="SektorGrp" localSheetId="1">'data gruppetal'!$A$1:$A$3</definedName>
    <definedName name="SektorGrp">'data sektortal'!$A$1:$A$3</definedName>
    <definedName name="SektorVar" localSheetId="1">'data gruppetal'!$1:$1</definedName>
    <definedName name="SektorVar">'data sektortal'!$1:$1</definedName>
    <definedName name="_xlnm.Print_Area" localSheetId="36">'Bilag 5.1'!$A$2:$B$103</definedName>
    <definedName name="_xlnm.Print_Area" localSheetId="37">'Bilag 6.1'!$A$3:$F$54</definedName>
    <definedName name="_xlnm.Print_Area" localSheetId="2">Indholdsfortegnelse!$B$1:$D$66</definedName>
    <definedName name="_xlnm.Print_Area" localSheetId="3">'Tabel 1.1'!$C$2:$E$22</definedName>
    <definedName name="_xlnm.Print_Area" localSheetId="4">'Tabel 1.2'!$C$2:$F$72</definedName>
    <definedName name="_xlnm.Print_Area" localSheetId="5">'Tabel 2.1'!$C$2:$F$55</definedName>
    <definedName name="_xlnm.Print_Area" localSheetId="14">'Tabel 2.10'!$D$2:$G$17</definedName>
    <definedName name="_xlnm.Print_Area" localSheetId="15">'Tabel 2.11'!$D$2:$H$41</definedName>
    <definedName name="_xlnm.Print_Area" localSheetId="16">'Tabel 2.12'!$D$2:$H$29</definedName>
    <definedName name="_xlnm.Print_Area" localSheetId="17">'Tabel 2.13'!$F$2:$L$19</definedName>
    <definedName name="_xlnm.Print_Area" localSheetId="18">'Tabel 2.14'!$F$2:$K$21</definedName>
    <definedName name="_xlnm.Print_Area" localSheetId="19">'Tabel 2.15'!$C$2:$F$21</definedName>
    <definedName name="_xlnm.Print_Area" localSheetId="20">'Tabel 2.16'!$G$2:$L$8</definedName>
    <definedName name="_xlnm.Print_Area" localSheetId="21">'Tabel 2.17'!$E$2:$I$11</definedName>
    <definedName name="_xlnm.Print_Area" localSheetId="22">'Tabel 2.18'!$C$2:$F$48</definedName>
    <definedName name="_xlnm.Print_Area" localSheetId="23">'Tabel 2.19'!$E$2:$I$14</definedName>
    <definedName name="_xlnm.Print_Area" localSheetId="6">'Tabel 2.2'!$C$2:$E$8</definedName>
    <definedName name="_xlnm.Print_Area" localSheetId="24">'Tabel 2.20'!$F$3:$L$22</definedName>
    <definedName name="_xlnm.Print_Area" localSheetId="7">'Tabel 2.3'!$C$2:$E$16</definedName>
    <definedName name="_xlnm.Print_Area" localSheetId="8">'Tabel 2.4'!$D$2:$G$97</definedName>
    <definedName name="_xlnm.Print_Area" localSheetId="9">'Tabel 2.5'!$C$2:$F$36</definedName>
    <definedName name="_xlnm.Print_Area" localSheetId="10">'Tabel 2.6'!$E$2:$J$26</definedName>
    <definedName name="_xlnm.Print_Area" localSheetId="11">'Tabel 2.7'!$D$2:$G$34</definedName>
    <definedName name="_xlnm.Print_Area" localSheetId="12">'Tabel 2.8'!$C$2:$F$29</definedName>
    <definedName name="_xlnm.Print_Area" localSheetId="13">'Tabel 2.9'!$C$2:$E$21</definedName>
    <definedName name="_xlnm.Print_Area" localSheetId="25">'Tabel 3.1'!$C$2:$E$22</definedName>
    <definedName name="_xlnm.Print_Area" localSheetId="26">'Tabel 3.2'!$C$2:$F$71</definedName>
    <definedName name="_xlnm.Print_Area" localSheetId="27">'Tabel 3.3'!$C$2:$E$16</definedName>
    <definedName name="_xlnm.Print_Area" localSheetId="28">'Tabel 4.1'!$C$2:$E$25</definedName>
    <definedName name="_xlnm.Print_Area" localSheetId="29">'Tabel 4.2'!$C$2:$F$74</definedName>
    <definedName name="_xlnm.Print_Area" localSheetId="30">'Tabel 4.3'!$C$2:$E$19</definedName>
    <definedName name="_xlnm.Print_Area" localSheetId="31">'Tabel 4.4'!$C$2:$E$25</definedName>
    <definedName name="_xlnm.Print_Area" localSheetId="32">'Tabel 4.5'!$C$2:$F$74</definedName>
    <definedName name="_xlnm.Print_Area" localSheetId="33">'Tabel 4.6'!$C$2:$E$19</definedName>
    <definedName name="_xlnm.Print_Area" localSheetId="34">'Tabel 4.7'!$C$2:$E$25</definedName>
    <definedName name="_xlnm.Print_Area" localSheetId="35">'Tabel 4.8'!$C$2:$F$74</definedName>
  </definedNames>
  <calcPr calcId="162913"/>
</workbook>
</file>

<file path=xl/calcChain.xml><?xml version="1.0" encoding="utf-8"?>
<calcChain xmlns="http://schemas.openxmlformats.org/spreadsheetml/2006/main">
  <c r="F60" i="77" l="1"/>
  <c r="F61" i="77"/>
  <c r="F62" i="77"/>
  <c r="F63" i="77"/>
  <c r="F64" i="77"/>
  <c r="F65" i="77"/>
  <c r="F66" i="77"/>
  <c r="F67" i="77"/>
  <c r="F68" i="77"/>
  <c r="F69" i="77"/>
  <c r="F70" i="77"/>
  <c r="F71" i="77"/>
  <c r="F72" i="77"/>
  <c r="F73" i="77"/>
  <c r="F74" i="77"/>
  <c r="F49" i="77"/>
  <c r="F50" i="77"/>
  <c r="F51" i="77"/>
  <c r="F52" i="77"/>
  <c r="F53" i="77"/>
  <c r="F59" i="77"/>
  <c r="F56" i="77"/>
  <c r="F48" i="77"/>
  <c r="F36" i="77"/>
  <c r="F37" i="77"/>
  <c r="F38" i="77"/>
  <c r="F39" i="77"/>
  <c r="F40" i="77"/>
  <c r="F41" i="77"/>
  <c r="F42" i="77"/>
  <c r="F43" i="77"/>
  <c r="F44" i="77"/>
  <c r="F45" i="77"/>
  <c r="F35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30" i="77"/>
  <c r="F9" i="77"/>
  <c r="E4" i="77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8" i="76"/>
  <c r="D4" i="76"/>
  <c r="C8" i="81" l="1"/>
  <c r="J8" i="81" s="1"/>
  <c r="D8" i="81"/>
  <c r="K8" i="81" s="1"/>
  <c r="E8" i="81"/>
  <c r="L8" i="81" s="1"/>
  <c r="C10" i="81"/>
  <c r="J10" i="81" s="1"/>
  <c r="D10" i="81"/>
  <c r="K10" i="81" s="1"/>
  <c r="E10" i="81"/>
  <c r="L10" i="81" s="1"/>
  <c r="C11" i="81"/>
  <c r="J11" i="81" s="1"/>
  <c r="D11" i="81"/>
  <c r="K11" i="81" s="1"/>
  <c r="E11" i="81"/>
  <c r="L11" i="81" s="1"/>
  <c r="C12" i="81"/>
  <c r="J12" i="81" s="1"/>
  <c r="D12" i="81"/>
  <c r="K12" i="81" s="1"/>
  <c r="E12" i="81"/>
  <c r="L12" i="81" s="1"/>
  <c r="C13" i="81"/>
  <c r="J13" i="81" s="1"/>
  <c r="D13" i="81"/>
  <c r="K13" i="81" s="1"/>
  <c r="E13" i="81"/>
  <c r="L13" i="81" s="1"/>
  <c r="C14" i="81"/>
  <c r="J14" i="81" s="1"/>
  <c r="D14" i="81"/>
  <c r="K14" i="81" s="1"/>
  <c r="E14" i="81"/>
  <c r="L14" i="81" s="1"/>
  <c r="C15" i="81"/>
  <c r="J15" i="81" s="1"/>
  <c r="D15" i="81"/>
  <c r="K15" i="81" s="1"/>
  <c r="E15" i="81"/>
  <c r="L15" i="81" s="1"/>
  <c r="C16" i="81"/>
  <c r="J16" i="81" s="1"/>
  <c r="D16" i="81"/>
  <c r="K16" i="81" s="1"/>
  <c r="E16" i="81"/>
  <c r="L16" i="81" s="1"/>
  <c r="C17" i="81"/>
  <c r="J17" i="81" s="1"/>
  <c r="D17" i="81"/>
  <c r="K17" i="81" s="1"/>
  <c r="E17" i="81"/>
  <c r="L17" i="81" s="1"/>
  <c r="C18" i="81"/>
  <c r="J18" i="81" s="1"/>
  <c r="D18" i="81"/>
  <c r="K18" i="81" s="1"/>
  <c r="E18" i="81"/>
  <c r="L18" i="81" s="1"/>
  <c r="C19" i="81"/>
  <c r="J19" i="81" s="1"/>
  <c r="D19" i="81"/>
  <c r="K19" i="81" s="1"/>
  <c r="E19" i="81"/>
  <c r="L19" i="81" s="1"/>
  <c r="C20" i="81"/>
  <c r="J20" i="81" s="1"/>
  <c r="D20" i="81"/>
  <c r="K20" i="81" s="1"/>
  <c r="E20" i="81"/>
  <c r="L20" i="81" s="1"/>
  <c r="C21" i="81"/>
  <c r="J21" i="81" s="1"/>
  <c r="D21" i="81"/>
  <c r="K21" i="81" s="1"/>
  <c r="E21" i="81"/>
  <c r="L21" i="81" s="1"/>
  <c r="C22" i="81"/>
  <c r="J22" i="81" s="1"/>
  <c r="D22" i="81"/>
  <c r="K22" i="81" s="1"/>
  <c r="E22" i="81"/>
  <c r="L22" i="81" s="1"/>
  <c r="B10" i="81"/>
  <c r="I10" i="81" s="1"/>
  <c r="B11" i="81"/>
  <c r="I11" i="81" s="1"/>
  <c r="B12" i="81"/>
  <c r="I12" i="81" s="1"/>
  <c r="B13" i="81"/>
  <c r="I13" i="81" s="1"/>
  <c r="B14" i="81"/>
  <c r="I14" i="81" s="1"/>
  <c r="B15" i="81"/>
  <c r="I15" i="81" s="1"/>
  <c r="B16" i="81"/>
  <c r="I16" i="81" s="1"/>
  <c r="B17" i="81"/>
  <c r="I17" i="81" s="1"/>
  <c r="B18" i="81"/>
  <c r="I18" i="81" s="1"/>
  <c r="B19" i="81"/>
  <c r="I19" i="81" s="1"/>
  <c r="B20" i="81"/>
  <c r="I20" i="81" s="1"/>
  <c r="B21" i="81"/>
  <c r="I21" i="81" s="1"/>
  <c r="B22" i="81"/>
  <c r="I22" i="81" s="1"/>
  <c r="B8" i="81"/>
  <c r="I8" i="81" s="1"/>
  <c r="B74" i="77" l="1"/>
  <c r="B73" i="77"/>
  <c r="B72" i="77"/>
  <c r="B71" i="77"/>
  <c r="B70" i="77"/>
  <c r="B69" i="77"/>
  <c r="B68" i="77"/>
  <c r="B67" i="77"/>
  <c r="B66" i="77"/>
  <c r="B65" i="77"/>
  <c r="B64" i="77"/>
  <c r="B63" i="77"/>
  <c r="B62" i="77"/>
  <c r="B61" i="77"/>
  <c r="B60" i="77"/>
  <c r="B59" i="77"/>
  <c r="B56" i="77"/>
  <c r="B53" i="77"/>
  <c r="B52" i="77"/>
  <c r="B51" i="77"/>
  <c r="B50" i="77"/>
  <c r="B49" i="77"/>
  <c r="B48" i="77"/>
  <c r="B45" i="77"/>
  <c r="B44" i="77"/>
  <c r="B43" i="77"/>
  <c r="B42" i="77"/>
  <c r="B41" i="77"/>
  <c r="B40" i="77"/>
  <c r="B39" i="77"/>
  <c r="B38" i="77"/>
  <c r="B37" i="77"/>
  <c r="B36" i="77"/>
  <c r="B35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B9" i="77"/>
  <c r="B25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10" i="76"/>
  <c r="B9" i="76"/>
  <c r="B8" i="76"/>
  <c r="E17" i="75"/>
  <c r="E16" i="75"/>
  <c r="D4" i="75"/>
  <c r="F74" i="74"/>
  <c r="F70" i="74"/>
  <c r="F66" i="74"/>
  <c r="F62" i="74"/>
  <c r="F56" i="74"/>
  <c r="F50" i="74"/>
  <c r="F44" i="74"/>
  <c r="F40" i="74"/>
  <c r="F36" i="74"/>
  <c r="F11" i="74"/>
  <c r="F12" i="74"/>
  <c r="F15" i="74"/>
  <c r="F16" i="74"/>
  <c r="F19" i="74"/>
  <c r="F20" i="74"/>
  <c r="F23" i="74"/>
  <c r="F24" i="74"/>
  <c r="F27" i="74"/>
  <c r="F28" i="74"/>
  <c r="E4" i="74"/>
  <c r="E12" i="73"/>
  <c r="E16" i="73"/>
  <c r="E20" i="73"/>
  <c r="E24" i="73"/>
  <c r="D4" i="73"/>
  <c r="B19" i="75"/>
  <c r="E19" i="75" s="1"/>
  <c r="B18" i="75"/>
  <c r="E18" i="75" s="1"/>
  <c r="B17" i="75"/>
  <c r="B16" i="75"/>
  <c r="B13" i="75"/>
  <c r="E13" i="75" s="1"/>
  <c r="B12" i="75"/>
  <c r="E12" i="75" s="1"/>
  <c r="B11" i="75"/>
  <c r="E11" i="75" s="1"/>
  <c r="B10" i="75"/>
  <c r="E10" i="75" s="1"/>
  <c r="B9" i="75"/>
  <c r="E9" i="75" s="1"/>
  <c r="B74" i="74"/>
  <c r="B73" i="74"/>
  <c r="F73" i="74" s="1"/>
  <c r="B72" i="74"/>
  <c r="F72" i="74" s="1"/>
  <c r="B71" i="74"/>
  <c r="F71" i="74" s="1"/>
  <c r="B70" i="74"/>
  <c r="B69" i="74"/>
  <c r="F69" i="74" s="1"/>
  <c r="B68" i="74"/>
  <c r="F68" i="74" s="1"/>
  <c r="B67" i="74"/>
  <c r="F67" i="74" s="1"/>
  <c r="B66" i="74"/>
  <c r="B65" i="74"/>
  <c r="F65" i="74" s="1"/>
  <c r="B64" i="74"/>
  <c r="F64" i="74" s="1"/>
  <c r="B63" i="74"/>
  <c r="F63" i="74" s="1"/>
  <c r="B62" i="74"/>
  <c r="B61" i="74"/>
  <c r="F61" i="74" s="1"/>
  <c r="B60" i="74"/>
  <c r="F60" i="74" s="1"/>
  <c r="B59" i="74"/>
  <c r="F59" i="74" s="1"/>
  <c r="B56" i="74"/>
  <c r="B53" i="74"/>
  <c r="F53" i="74" s="1"/>
  <c r="B52" i="74"/>
  <c r="F52" i="74" s="1"/>
  <c r="B51" i="74"/>
  <c r="F51" i="74" s="1"/>
  <c r="B50" i="74"/>
  <c r="B49" i="74"/>
  <c r="F49" i="74" s="1"/>
  <c r="B48" i="74"/>
  <c r="F48" i="74" s="1"/>
  <c r="B45" i="74"/>
  <c r="F45" i="74" s="1"/>
  <c r="B44" i="74"/>
  <c r="B43" i="74"/>
  <c r="F43" i="74" s="1"/>
  <c r="B42" i="74"/>
  <c r="F42" i="74" s="1"/>
  <c r="B41" i="74"/>
  <c r="F41" i="74" s="1"/>
  <c r="B40" i="74"/>
  <c r="B39" i="74"/>
  <c r="F39" i="74" s="1"/>
  <c r="B38" i="74"/>
  <c r="F38" i="74" s="1"/>
  <c r="B37" i="74"/>
  <c r="F37" i="74" s="1"/>
  <c r="B36" i="74"/>
  <c r="B35" i="74"/>
  <c r="F35" i="74" s="1"/>
  <c r="B30" i="74"/>
  <c r="F30" i="74" s="1"/>
  <c r="B29" i="74"/>
  <c r="F29" i="74" s="1"/>
  <c r="B28" i="74"/>
  <c r="B27" i="74"/>
  <c r="B26" i="74"/>
  <c r="F26" i="74" s="1"/>
  <c r="B25" i="74"/>
  <c r="F25" i="74" s="1"/>
  <c r="B24" i="74"/>
  <c r="B23" i="74"/>
  <c r="B22" i="74"/>
  <c r="F22" i="74" s="1"/>
  <c r="B21" i="74"/>
  <c r="F21" i="74" s="1"/>
  <c r="B20" i="74"/>
  <c r="B19" i="74"/>
  <c r="B18" i="74"/>
  <c r="F18" i="74" s="1"/>
  <c r="B17" i="74"/>
  <c r="F17" i="74" s="1"/>
  <c r="B16" i="74"/>
  <c r="B15" i="74"/>
  <c r="B14" i="74"/>
  <c r="F14" i="74" s="1"/>
  <c r="B13" i="74"/>
  <c r="F13" i="74" s="1"/>
  <c r="B12" i="74"/>
  <c r="B11" i="74"/>
  <c r="B10" i="74"/>
  <c r="F10" i="74" s="1"/>
  <c r="B9" i="74"/>
  <c r="F9" i="74" s="1"/>
  <c r="B25" i="73"/>
  <c r="E25" i="73" s="1"/>
  <c r="B24" i="73"/>
  <c r="B23" i="73"/>
  <c r="E23" i="73" s="1"/>
  <c r="B22" i="73"/>
  <c r="E22" i="73" s="1"/>
  <c r="B21" i="73"/>
  <c r="E21" i="73" s="1"/>
  <c r="B20" i="73"/>
  <c r="B19" i="73"/>
  <c r="E19" i="73" s="1"/>
  <c r="B18" i="73"/>
  <c r="E18" i="73" s="1"/>
  <c r="B17" i="73"/>
  <c r="E17" i="73" s="1"/>
  <c r="B16" i="73"/>
  <c r="B15" i="73"/>
  <c r="E15" i="73" s="1"/>
  <c r="B14" i="73"/>
  <c r="E14" i="73" s="1"/>
  <c r="B13" i="73"/>
  <c r="E13" i="73" s="1"/>
  <c r="B12" i="73"/>
  <c r="B11" i="73"/>
  <c r="E11" i="73" s="1"/>
  <c r="B10" i="73"/>
  <c r="E10" i="73" s="1"/>
  <c r="B9" i="73"/>
  <c r="E9" i="73" s="1"/>
  <c r="B8" i="73"/>
  <c r="E8" i="73" s="1"/>
  <c r="E17" i="72"/>
  <c r="E16" i="72"/>
  <c r="D4" i="72"/>
  <c r="B19" i="72"/>
  <c r="E19" i="72" s="1"/>
  <c r="B18" i="72"/>
  <c r="E18" i="72" s="1"/>
  <c r="B17" i="72"/>
  <c r="B16" i="72"/>
  <c r="B13" i="72"/>
  <c r="E13" i="72" s="1"/>
  <c r="B12" i="72"/>
  <c r="E12" i="72" s="1"/>
  <c r="B11" i="72"/>
  <c r="E11" i="72" s="1"/>
  <c r="B10" i="72"/>
  <c r="E10" i="72" s="1"/>
  <c r="B9" i="72"/>
  <c r="E9" i="72" s="1"/>
  <c r="E4" i="71"/>
  <c r="E24" i="70"/>
  <c r="E23" i="70"/>
  <c r="E20" i="70"/>
  <c r="E19" i="70"/>
  <c r="E16" i="70"/>
  <c r="E15" i="70"/>
  <c r="E12" i="70"/>
  <c r="E11" i="70"/>
  <c r="E8" i="70"/>
  <c r="D4" i="70"/>
  <c r="B74" i="71"/>
  <c r="F74" i="71" s="1"/>
  <c r="B73" i="71"/>
  <c r="F73" i="71" s="1"/>
  <c r="B72" i="71"/>
  <c r="F72" i="71" s="1"/>
  <c r="B71" i="71"/>
  <c r="F71" i="71" s="1"/>
  <c r="B70" i="71"/>
  <c r="F70" i="71" s="1"/>
  <c r="B69" i="71"/>
  <c r="F69" i="71" s="1"/>
  <c r="B68" i="71"/>
  <c r="F68" i="71" s="1"/>
  <c r="B67" i="71"/>
  <c r="F67" i="71" s="1"/>
  <c r="B66" i="71"/>
  <c r="F66" i="71" s="1"/>
  <c r="B65" i="71"/>
  <c r="F65" i="71" s="1"/>
  <c r="B64" i="71"/>
  <c r="F64" i="71" s="1"/>
  <c r="B63" i="71"/>
  <c r="F63" i="71" s="1"/>
  <c r="B62" i="71"/>
  <c r="F62" i="71" s="1"/>
  <c r="B61" i="71"/>
  <c r="F61" i="71" s="1"/>
  <c r="B60" i="71"/>
  <c r="F60" i="71" s="1"/>
  <c r="B59" i="71"/>
  <c r="F59" i="71" s="1"/>
  <c r="B56" i="71"/>
  <c r="F56" i="71" s="1"/>
  <c r="B53" i="71"/>
  <c r="F53" i="71" s="1"/>
  <c r="B52" i="71"/>
  <c r="F52" i="71" s="1"/>
  <c r="B51" i="71"/>
  <c r="F51" i="71" s="1"/>
  <c r="B50" i="71"/>
  <c r="F50" i="71" s="1"/>
  <c r="B49" i="71"/>
  <c r="F49" i="71" s="1"/>
  <c r="B48" i="71"/>
  <c r="F48" i="71" s="1"/>
  <c r="B45" i="71"/>
  <c r="F45" i="71" s="1"/>
  <c r="B44" i="71"/>
  <c r="F44" i="71" s="1"/>
  <c r="B43" i="71"/>
  <c r="F43" i="71" s="1"/>
  <c r="B42" i="71"/>
  <c r="F42" i="71" s="1"/>
  <c r="B41" i="71"/>
  <c r="F41" i="71" s="1"/>
  <c r="B40" i="71"/>
  <c r="F40" i="71" s="1"/>
  <c r="B39" i="71"/>
  <c r="F39" i="71" s="1"/>
  <c r="B38" i="71"/>
  <c r="F38" i="71" s="1"/>
  <c r="B37" i="71"/>
  <c r="F37" i="71" s="1"/>
  <c r="B36" i="71"/>
  <c r="F36" i="71" s="1"/>
  <c r="B35" i="71"/>
  <c r="F35" i="71" s="1"/>
  <c r="B30" i="71"/>
  <c r="F30" i="71" s="1"/>
  <c r="B29" i="71"/>
  <c r="F29" i="71" s="1"/>
  <c r="B28" i="71"/>
  <c r="F28" i="71" s="1"/>
  <c r="B27" i="71"/>
  <c r="F27" i="71" s="1"/>
  <c r="B26" i="71"/>
  <c r="F26" i="71" s="1"/>
  <c r="B25" i="71"/>
  <c r="F25" i="71" s="1"/>
  <c r="B24" i="71"/>
  <c r="F24" i="71" s="1"/>
  <c r="B23" i="71"/>
  <c r="F23" i="71" s="1"/>
  <c r="B22" i="71"/>
  <c r="F22" i="71" s="1"/>
  <c r="B21" i="71"/>
  <c r="F21" i="71" s="1"/>
  <c r="B20" i="71"/>
  <c r="F20" i="71" s="1"/>
  <c r="B19" i="71"/>
  <c r="F19" i="71" s="1"/>
  <c r="B18" i="71"/>
  <c r="F18" i="71" s="1"/>
  <c r="B17" i="71"/>
  <c r="F17" i="71" s="1"/>
  <c r="B16" i="71"/>
  <c r="F16" i="71" s="1"/>
  <c r="B15" i="71"/>
  <c r="F15" i="71" s="1"/>
  <c r="B14" i="71"/>
  <c r="F14" i="71" s="1"/>
  <c r="B13" i="71"/>
  <c r="F13" i="71" s="1"/>
  <c r="B12" i="71"/>
  <c r="F12" i="71" s="1"/>
  <c r="B11" i="71"/>
  <c r="F11" i="71" s="1"/>
  <c r="B10" i="71"/>
  <c r="F10" i="71" s="1"/>
  <c r="B9" i="71"/>
  <c r="F9" i="71" s="1"/>
  <c r="B25" i="70"/>
  <c r="E25" i="70" s="1"/>
  <c r="B24" i="70"/>
  <c r="B23" i="70"/>
  <c r="B22" i="70"/>
  <c r="E22" i="70" s="1"/>
  <c r="B21" i="70"/>
  <c r="E21" i="70" s="1"/>
  <c r="B20" i="70"/>
  <c r="B19" i="70"/>
  <c r="B18" i="70"/>
  <c r="E18" i="70" s="1"/>
  <c r="B17" i="70"/>
  <c r="E17" i="70" s="1"/>
  <c r="B16" i="70"/>
  <c r="B15" i="70"/>
  <c r="B14" i="70"/>
  <c r="E14" i="70" s="1"/>
  <c r="B13" i="70"/>
  <c r="E13" i="70" s="1"/>
  <c r="B12" i="70"/>
  <c r="B11" i="70"/>
  <c r="B10" i="70"/>
  <c r="E10" i="70" s="1"/>
  <c r="B9" i="70"/>
  <c r="E9" i="70" s="1"/>
  <c r="B8" i="70"/>
</calcChain>
</file>

<file path=xl/sharedStrings.xml><?xml version="1.0" encoding="utf-8"?>
<sst xmlns="http://schemas.openxmlformats.org/spreadsheetml/2006/main" count="5330" uniqueCount="2646">
  <si>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</si>
  <si>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</si>
  <si>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</si>
  <si>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</si>
  <si>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</si>
  <si>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</si>
  <si>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</si>
  <si>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</si>
  <si>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</si>
  <si>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</si>
  <si>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</si>
  <si>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</si>
  <si>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</si>
  <si>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</si>
  <si>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</si>
  <si>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</si>
  <si>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</si>
  <si>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</si>
  <si>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</si>
  <si>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</si>
  <si>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</si>
  <si>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</si>
  <si>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</si>
  <si>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</si>
  <si>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</si>
  <si>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</si>
  <si>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</si>
  <si>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</si>
  <si>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</si>
  <si>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</si>
  <si>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</si>
  <si>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</si>
  <si>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</si>
  <si>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</si>
  <si>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</si>
  <si>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</si>
  <si>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</si>
  <si>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</si>
  <si>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</si>
  <si>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</si>
  <si>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</si>
  <si>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</si>
  <si>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</si>
  <si>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</si>
  <si>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</si>
  <si>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</si>
  <si>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</si>
  <si>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</si>
  <si>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</si>
  <si>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</si>
  <si>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</si>
  <si>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</si>
  <si>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</si>
  <si>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</si>
  <si>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</si>
  <si>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</si>
  <si>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</si>
  <si>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</si>
  <si>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</si>
  <si>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</si>
  <si>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</si>
  <si>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</si>
  <si>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</si>
  <si>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</si>
  <si>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</si>
  <si>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</si>
  <si>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</si>
  <si>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</si>
  <si>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</si>
  <si>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</si>
  <si>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</si>
  <si>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</si>
  <si>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</si>
  <si>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</si>
  <si>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</si>
  <si>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</si>
  <si>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</si>
  <si>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</si>
  <si>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</si>
  <si>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</si>
  <si>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</si>
  <si>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</si>
  <si>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</si>
  <si>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</si>
  <si>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</si>
  <si>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</si>
  <si>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</si>
  <si>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</si>
  <si>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</si>
  <si>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</si>
  <si>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</si>
  <si>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</si>
  <si>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</si>
  <si>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</si>
  <si>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</si>
  <si>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</si>
  <si>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</si>
  <si>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</si>
  <si>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</si>
  <si>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</si>
  <si>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</si>
  <si>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</si>
  <si>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</si>
  <si>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</si>
  <si>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BO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</si>
  <si>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</si>
  <si>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</si>
  <si>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</si>
  <si>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</si>
  <si>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</si>
  <si>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</si>
  <si>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</si>
  <si>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</si>
  <si>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</si>
  <si>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</si>
  <si>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</si>
  <si>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</si>
  <si>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</si>
  <si>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</si>
  <si>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</si>
  <si>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</si>
  <si>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</si>
  <si>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</si>
  <si>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</si>
  <si>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</si>
  <si>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</si>
  <si>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</si>
  <si>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</si>
  <si>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</si>
  <si>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</si>
  <si>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</si>
  <si>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</si>
  <si>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</si>
  <si>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</si>
  <si>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</si>
  <si>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</si>
  <si>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</si>
  <si>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</si>
  <si>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</si>
  <si>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</si>
  <si>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</si>
  <si>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Beholdning af egen aktie-, garant- eller andelskapital (pålydende værdi)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</si>
  <si>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</si>
  <si>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</si>
  <si>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</si>
  <si>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</si>
  <si>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</si>
  <si>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</si>
  <si>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</si>
  <si>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</si>
  <si>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</si>
  <si>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</si>
  <si>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</si>
  <si>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</si>
  <si>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</si>
  <si>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</si>
  <si>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</si>
  <si>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</si>
  <si>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</si>
  <si>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</si>
  <si>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</si>
  <si>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</si>
  <si>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</si>
  <si>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</si>
  <si>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</si>
  <si>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</si>
  <si>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</si>
  <si>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</si>
  <si>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</si>
  <si>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</si>
  <si>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</si>
  <si>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</si>
  <si>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</si>
  <si>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</si>
  <si>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</si>
  <si>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</si>
  <si>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</si>
  <si>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</si>
  <si>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</si>
  <si>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</si>
  <si>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</si>
  <si>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</si>
  <si>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</si>
  <si>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</si>
  <si>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BehKa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</si>
  <si>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</si>
  <si>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</si>
  <si>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</si>
  <si>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</si>
  <si>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</si>
  <si>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</si>
  <si>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</si>
  <si>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</si>
  <si>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</si>
  <si>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</si>
  <si>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</si>
  <si>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</si>
  <si>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Værdipapirhandel og depoter</t>
  </si>
  <si>
    <t>Betalingsformidling</t>
  </si>
  <si>
    <t>Lånesagsgebyrer</t>
  </si>
  <si>
    <t>Garantiprovision</t>
  </si>
  <si>
    <t>Øvrige gebyrer og provisioner</t>
  </si>
  <si>
    <t>I alt gebyrer og provisionsindtægter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</si>
  <si>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</si>
  <si>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</si>
  <si>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</si>
  <si>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</si>
  <si>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</si>
  <si>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</si>
  <si>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</si>
  <si>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</si>
  <si>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</si>
  <si>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</si>
  <si>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</si>
  <si>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</si>
  <si>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</si>
  <si>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</si>
  <si>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</si>
  <si>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</si>
  <si>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</si>
  <si>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</si>
  <si>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</si>
  <si>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</si>
  <si>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</si>
  <si>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</si>
  <si>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</si>
  <si>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</si>
  <si>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</si>
  <si>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nry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</si>
  <si>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</si>
  <si>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</si>
  <si>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</si>
  <si>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</si>
  <si>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</si>
  <si>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</si>
  <si>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</si>
  <si>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</si>
  <si>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</si>
  <si>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</si>
  <si>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</si>
  <si>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</si>
  <si>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</si>
  <si>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</si>
  <si>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</si>
  <si>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</si>
  <si>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</si>
  <si>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</si>
  <si>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</si>
  <si>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</si>
  <si>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</si>
  <si>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</si>
  <si>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</si>
  <si>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</si>
  <si>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GPvd</t>
  </si>
  <si>
    <t>GPb</t>
  </si>
  <si>
    <t>GPg</t>
  </si>
  <si>
    <t>GPx</t>
  </si>
  <si>
    <t>GPTot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</si>
  <si>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</si>
  <si>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</si>
  <si>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</si>
  <si>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</si>
  <si>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</si>
  <si>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</si>
  <si>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</si>
  <si>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</si>
  <si>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</si>
  <si>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</si>
  <si>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</si>
  <si>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</si>
  <si>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</si>
  <si>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</si>
  <si>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</si>
  <si>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</si>
  <si>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</si>
  <si>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</si>
  <si>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</si>
  <si>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</si>
  <si>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</si>
  <si>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</si>
  <si>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</si>
  <si>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</si>
  <si>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</si>
  <si>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</si>
  <si>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</si>
  <si>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</si>
  <si>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</si>
  <si>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</si>
  <si>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Repræsentantskab</t>
  </si>
  <si>
    <t>Revisionshonorar</t>
  </si>
  <si>
    <t>Heraf andre ydelser end revision</t>
  </si>
  <si>
    <t>Di</t>
  </si>
  <si>
    <t>Be</t>
  </si>
  <si>
    <t>Re</t>
  </si>
  <si>
    <t>ReTot</t>
  </si>
  <si>
    <t>ReX</t>
  </si>
  <si>
    <t>Samlet honorar til de generalforsamlingsvalgte revisionsvirksomheder, 
der udfører den lovpligtige revision</t>
  </si>
  <si>
    <t>LY</t>
  </si>
  <si>
    <t>SY</t>
  </si>
  <si>
    <t>Tilgodehavender på opsigelse hos centralbanker</t>
  </si>
  <si>
    <t>Tilgodehavender hos kreditinstitutter</t>
  </si>
  <si>
    <t>I alt tilgodehavender hos kreditinstitutter og centralbanker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</si>
  <si>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</si>
  <si>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</si>
  <si>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</si>
  <si>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</si>
  <si>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</si>
  <si>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</si>
  <si>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Andre realkreditobligationer</t>
  </si>
  <si>
    <t>Statsobligationer</t>
  </si>
  <si>
    <t>Øvrige obligationer</t>
  </si>
  <si>
    <t>Obligationer i alt</t>
  </si>
  <si>
    <t>NB</t>
  </si>
  <si>
    <t>TOC</t>
  </si>
  <si>
    <t>TK</t>
  </si>
  <si>
    <t>TKCTot</t>
  </si>
  <si>
    <t>ObAK</t>
  </si>
  <si>
    <t>ObKD</t>
  </si>
  <si>
    <t>ObTot</t>
  </si>
  <si>
    <t>ODSt</t>
  </si>
  <si>
    <t>ODX</t>
  </si>
  <si>
    <t>ODTot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</si>
  <si>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</si>
  <si>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</si>
  <si>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</si>
  <si>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</si>
  <si>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</si>
  <si>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</si>
  <si>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</si>
  <si>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</si>
  <si>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</si>
  <si>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</si>
  <si>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</si>
  <si>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</si>
  <si>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</si>
  <si>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</si>
  <si>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</si>
  <si>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</si>
  <si>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</si>
  <si>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</si>
  <si>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</si>
  <si>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</si>
  <si>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</si>
  <si>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</si>
  <si>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</si>
  <si>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</si>
  <si>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</si>
  <si>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</si>
  <si>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</si>
  <si>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</si>
  <si>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</si>
  <si>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</si>
  <si>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</si>
  <si>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</si>
  <si>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</si>
  <si>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</si>
  <si>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</si>
  <si>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</si>
  <si>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</si>
  <si>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</si>
  <si>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</si>
  <si>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</si>
  <si>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</si>
  <si>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</si>
  <si>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</si>
  <si>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</si>
  <si>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</si>
  <si>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</si>
  <si>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</si>
  <si>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</si>
  <si>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</si>
  <si>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</si>
  <si>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</si>
  <si>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</si>
  <si>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</si>
  <si>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</si>
  <si>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</si>
  <si>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</si>
  <si>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</si>
  <si>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</si>
  <si>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</si>
  <si>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</si>
  <si>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</si>
  <si>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</si>
  <si>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</si>
  <si>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</si>
  <si>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</si>
  <si>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</si>
  <si>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</si>
  <si>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</si>
  <si>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</si>
  <si>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</si>
  <si>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</si>
  <si>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</si>
  <si>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</si>
  <si>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</si>
  <si>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</si>
  <si>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Go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</si>
  <si>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</si>
  <si>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</si>
  <si>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</si>
  <si>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</si>
  <si>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</si>
  <si>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</si>
  <si>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</si>
  <si>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På anfordring</t>
  </si>
  <si>
    <t>Med opsigelsesvarsel</t>
  </si>
  <si>
    <t>Tidsindskud</t>
  </si>
  <si>
    <t>Særlige indlånsformer</t>
  </si>
  <si>
    <t>Indlån og anden gæld i alt</t>
  </si>
  <si>
    <t>Værdiændring af forpligtelser (egen kreditrisiko)</t>
  </si>
  <si>
    <t>IGa</t>
  </si>
  <si>
    <t>IGt</t>
  </si>
  <si>
    <t>IGs</t>
  </si>
  <si>
    <t>IGTot</t>
  </si>
  <si>
    <t>VFa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</si>
  <si>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</si>
  <si>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</si>
  <si>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</si>
  <si>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</si>
  <si>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</si>
  <si>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</si>
  <si>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</si>
  <si>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</si>
  <si>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</si>
  <si>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</si>
  <si>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</si>
  <si>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</si>
  <si>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</si>
  <si>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</si>
  <si>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</si>
  <si>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</si>
  <si>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</si>
  <si>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</si>
  <si>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</si>
  <si>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</si>
  <si>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</si>
  <si>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</si>
  <si>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</si>
  <si>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</si>
  <si>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</si>
  <si>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</si>
  <si>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</si>
  <si>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</si>
  <si>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STKT</t>
  </si>
  <si>
    <t>Tkc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</si>
  <si>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</si>
  <si>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</si>
  <si>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</si>
  <si>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</si>
  <si>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</si>
  <si>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</si>
  <si>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</si>
  <si>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</si>
  <si>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</si>
  <si>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</si>
  <si>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</si>
  <si>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</si>
  <si>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</si>
  <si>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</si>
  <si>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</si>
  <si>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</si>
  <si>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</si>
  <si>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</si>
  <si>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</si>
  <si>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</si>
  <si>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</si>
  <si>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</si>
  <si>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</si>
  <si>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</si>
  <si>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</si>
  <si>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NT</t>
  </si>
  <si>
    <t>Sp</t>
  </si>
  <si>
    <t>Ua</t>
  </si>
  <si>
    <t>Kapitalgrundlag</t>
  </si>
  <si>
    <t>RiTot</t>
  </si>
  <si>
    <t>Kg</t>
  </si>
  <si>
    <t>Ugn</t>
  </si>
  <si>
    <t>Ind</t>
  </si>
  <si>
    <t>UdP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</si>
  <si>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</si>
  <si>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</si>
  <si>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</si>
  <si>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</si>
  <si>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</si>
  <si>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</si>
  <si>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</si>
  <si>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</si>
  <si>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</si>
  <si>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</si>
  <si>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</si>
  <si>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9.1</t>
  </si>
  <si>
    <t>9.2</t>
  </si>
  <si>
    <t>9.3</t>
  </si>
  <si>
    <t>9.4</t>
  </si>
  <si>
    <t>9.5</t>
  </si>
  <si>
    <t>9.6</t>
  </si>
  <si>
    <t>9.7</t>
  </si>
  <si>
    <t>9.8</t>
  </si>
  <si>
    <t>Forskellige kreditorer</t>
  </si>
  <si>
    <t>Ikke hævet udbytte/rente af garantikapital fra tidligere år</t>
  </si>
  <si>
    <t>Tantieme til repræsentantskab, bestyrelse og direktion</t>
  </si>
  <si>
    <t>Negativ markedsværdi af afledte finansielle instrumenter mv.</t>
  </si>
  <si>
    <t>Leasingforpligtelser</t>
  </si>
  <si>
    <t>Skyldige renter og provision</t>
  </si>
  <si>
    <t>Øvrige passiver</t>
  </si>
  <si>
    <t>Tantieme til andre ansatte i instituttet</t>
  </si>
  <si>
    <t>Fkr</t>
  </si>
  <si>
    <t>EjUR</t>
  </si>
  <si>
    <t>Trbd</t>
  </si>
  <si>
    <t>Tx</t>
  </si>
  <si>
    <t>Nmv</t>
  </si>
  <si>
    <t>Lfp</t>
  </si>
  <si>
    <t>Srp</t>
  </si>
  <si>
    <t>Pas</t>
  </si>
  <si>
    <t>XPTot</t>
  </si>
  <si>
    <t>Struktur og beskæftigelse</t>
  </si>
  <si>
    <t>Akkumulerede nedskrivninger/hensættelser primo på udlån og garantidebitorer</t>
  </si>
  <si>
    <t>Periodens resultat</t>
  </si>
  <si>
    <t>Bevægelser i året</t>
  </si>
  <si>
    <t>Andre bevægelser</t>
  </si>
  <si>
    <t>Værdiregulering af overtagne aktiver</t>
  </si>
  <si>
    <t>Endelig tabt (afskrevet) tidligere individuelt nedskrevet/hensat</t>
  </si>
  <si>
    <t>Nedskrivninger/hensættelser i periodens løb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</si>
  <si>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</si>
  <si>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</si>
  <si>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</si>
  <si>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</si>
  <si>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</si>
  <si>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</si>
  <si>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</si>
  <si>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KrAkP</t>
  </si>
  <si>
    <t>KrVkr</t>
  </si>
  <si>
    <t>KrNh</t>
  </si>
  <si>
    <t>KrT</t>
  </si>
  <si>
    <t>KrX</t>
  </si>
  <si>
    <t>KrVre</t>
  </si>
  <si>
    <t>KrEt</t>
  </si>
  <si>
    <t>KrAkU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</si>
  <si>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</si>
  <si>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</si>
  <si>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</si>
  <si>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</si>
  <si>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</si>
  <si>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</si>
  <si>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</si>
  <si>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</si>
  <si>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</si>
  <si>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</si>
  <si>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</si>
  <si>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</si>
  <si>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</si>
  <si>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</si>
  <si>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</si>
  <si>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</si>
  <si>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</si>
  <si>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</si>
  <si>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Erhverv</t>
  </si>
  <si>
    <t>Udlånskontrakter med adgang til variabel udnyttelse</t>
  </si>
  <si>
    <t>Tilgodehavender fra finansielle leasingkontrakter</t>
  </si>
  <si>
    <t>Pantebreve</t>
  </si>
  <si>
    <t>Andre udlån og tilgodehavender</t>
  </si>
  <si>
    <t>Udlån helt usikret (blanko)</t>
  </si>
  <si>
    <t>Udlån sikret ved pant eller anden sikkerhedsstillelse</t>
  </si>
  <si>
    <t>UKr</t>
  </si>
  <si>
    <t>UKv</t>
  </si>
  <si>
    <t>UKf</t>
  </si>
  <si>
    <t>UKp</t>
  </si>
  <si>
    <t>UKx</t>
  </si>
  <si>
    <t>UKTot</t>
  </si>
  <si>
    <t>Ub</t>
  </si>
  <si>
    <t>Usf</t>
  </si>
  <si>
    <t>Usd</t>
  </si>
  <si>
    <t>UTot</t>
  </si>
  <si>
    <t>Off</t>
  </si>
  <si>
    <t>Erh</t>
  </si>
  <si>
    <t>Pri</t>
  </si>
  <si>
    <t>Pensionspuljer
1.000 kr.</t>
  </si>
  <si>
    <t>Øvrige puljer
1.000 kr.</t>
  </si>
  <si>
    <t>Indlån, primo</t>
  </si>
  <si>
    <t>Periodens indbetalinger fra puljedeltagere</t>
  </si>
  <si>
    <t>Gebyrer og provisionsudgifter</t>
  </si>
  <si>
    <t>Periodens udbetalinger til puljedeltagere</t>
  </si>
  <si>
    <t>5.1</t>
  </si>
  <si>
    <t>5.2</t>
  </si>
  <si>
    <t>5.3</t>
  </si>
  <si>
    <t>5.4</t>
  </si>
  <si>
    <t>Kontantindestående</t>
  </si>
  <si>
    <t>Indeksobligationer</t>
  </si>
  <si>
    <t>Afledte finansielle instrumenter</t>
  </si>
  <si>
    <t>6.1</t>
  </si>
  <si>
    <t>6.2</t>
  </si>
  <si>
    <t>Investeringsforeningsandele</t>
  </si>
  <si>
    <t>I alt udbytte</t>
  </si>
  <si>
    <t>7.1</t>
  </si>
  <si>
    <t>7.2</t>
  </si>
  <si>
    <t>7.3</t>
  </si>
  <si>
    <t>7.4</t>
  </si>
  <si>
    <t>7.5</t>
  </si>
  <si>
    <t>7.6</t>
  </si>
  <si>
    <t>7.7</t>
  </si>
  <si>
    <t>Øvrige obligationer mv.</t>
  </si>
  <si>
    <t>Kapitalinteresser</t>
  </si>
  <si>
    <t>Indlån, ultimo</t>
  </si>
  <si>
    <t>8.1</t>
  </si>
  <si>
    <t>8.2</t>
  </si>
  <si>
    <t>8.3</t>
  </si>
  <si>
    <t>8.4</t>
  </si>
  <si>
    <t>8.5</t>
  </si>
  <si>
    <t>8.6</t>
  </si>
  <si>
    <t>8.7</t>
  </si>
  <si>
    <t>8.8</t>
  </si>
  <si>
    <t>Ikke placeret</t>
  </si>
  <si>
    <t>Egne aktier</t>
  </si>
  <si>
    <t>Kapitalandele i associerede og tilknyttede virksomheder</t>
  </si>
  <si>
    <t>Andet</t>
  </si>
  <si>
    <t>IP</t>
  </si>
  <si>
    <t>Pip</t>
  </si>
  <si>
    <t>GPud</t>
  </si>
  <si>
    <t>RTk</t>
  </si>
  <si>
    <t>RTx</t>
  </si>
  <si>
    <t>RTTot</t>
  </si>
  <si>
    <t>Ui</t>
  </si>
  <si>
    <t>Kx</t>
  </si>
  <si>
    <t>Ka</t>
  </si>
  <si>
    <t>Kio</t>
  </si>
  <si>
    <t>Kif</t>
  </si>
  <si>
    <t>Kv</t>
  </si>
  <si>
    <t>Kaf</t>
  </si>
  <si>
    <t>Kki</t>
  </si>
  <si>
    <t>KTot</t>
  </si>
  <si>
    <t>RGi</t>
  </si>
  <si>
    <t>RTfi</t>
  </si>
  <si>
    <t>Iep</t>
  </si>
  <si>
    <t>Iio</t>
  </si>
  <si>
    <t>Ixo</t>
  </si>
  <si>
    <t>Iea</t>
  </si>
  <si>
    <t>Ixa</t>
  </si>
  <si>
    <t>Iifa</t>
  </si>
  <si>
    <t>Ikat</t>
  </si>
  <si>
    <t>Ix</t>
  </si>
  <si>
    <t>PP</t>
  </si>
  <si>
    <t>PX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</si>
  <si>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</si>
  <si>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</si>
  <si>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</si>
  <si>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</si>
  <si>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</si>
  <si>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</si>
  <si>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</si>
  <si>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</si>
  <si>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</si>
  <si>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</si>
  <si>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Energiforsyning</t>
  </si>
  <si>
    <t>Bygge og anlæg</t>
  </si>
  <si>
    <t>Handel</t>
  </si>
  <si>
    <t>Transport, hoteller og restauranter</t>
  </si>
  <si>
    <t>Information og kommunikation</t>
  </si>
  <si>
    <t>Fast ejendom</t>
  </si>
  <si>
    <t>I alt erhverv</t>
  </si>
  <si>
    <t>Private</t>
  </si>
  <si>
    <t>Offentlige myndigheder</t>
  </si>
  <si>
    <t>Endelig tabt
(afskrevet)
i perioden
1.000 kr.</t>
  </si>
  <si>
    <t>EtP</t>
  </si>
  <si>
    <t>Landbrug, jagt og skovbrug og fiskeri</t>
  </si>
  <si>
    <t>Land</t>
  </si>
  <si>
    <t>Indu</t>
  </si>
  <si>
    <t>Nrg</t>
  </si>
  <si>
    <t>Hnd</t>
  </si>
  <si>
    <t>Info</t>
  </si>
  <si>
    <t>Fin</t>
  </si>
  <si>
    <t>ErhTot</t>
  </si>
  <si>
    <t>Prv</t>
  </si>
  <si>
    <t>Tot</t>
  </si>
  <si>
    <t>Industri og råstofindvinding</t>
  </si>
  <si>
    <t>Finansiering og forsikring</t>
  </si>
  <si>
    <t>Øvrige erhverv</t>
  </si>
  <si>
    <t>1-3</t>
  </si>
  <si>
    <t>BATot</t>
  </si>
  <si>
    <t>TransTot</t>
  </si>
  <si>
    <t>FETot</t>
  </si>
  <si>
    <t>ErhOvr</t>
  </si>
  <si>
    <t>Ynh</t>
  </si>
  <si>
    <t>Udlån + 
garantidebitorer 
+ nedskrivninger/
hensættelser 
ultimo perioden
Antal konti</t>
  </si>
  <si>
    <t>Udlån +
garantidebitorer
+ nedskrivninger/
hensættelser
1.000 kr.</t>
  </si>
  <si>
    <t>Nedskrivninger/
hensættelser
1.000 kr.</t>
  </si>
  <si>
    <t>Endelig tabt 
(afskrevet)
i perioden
1.000 kr.</t>
  </si>
  <si>
    <t>Til og med 100.000 kr.</t>
  </si>
  <si>
    <t>Fra 100.001 kr. til og med 250.000 kr.</t>
  </si>
  <si>
    <t>Fra 250.001 kr. til og med 500.000 kr.</t>
  </si>
  <si>
    <t>Fra 500.0001 kr. til og med 1.000.000 kr.</t>
  </si>
  <si>
    <t>Fra 1.000.001 kr. til og med 2.000.000 kr.</t>
  </si>
  <si>
    <t>Fra 2.000.001 kr. til og med 5.000.000 kr.</t>
  </si>
  <si>
    <t>Fra 5.000.001 kr. til og med 10.000.000 kr.</t>
  </si>
  <si>
    <t>Fra 10.000.001 kr. til og med 20.000.000 kr.</t>
  </si>
  <si>
    <t>Fra 20.000.001 kr. til og med 50.000.000 kr.</t>
  </si>
  <si>
    <t>Fra 50.000.001 kr. til og med 100.000.000 kr.</t>
  </si>
  <si>
    <t>Fra 100.000.001 kr. til og med 200.000.000 kr.</t>
  </si>
  <si>
    <t>Fra 200.000.001 kr. til og med 500.000.000 kr.</t>
  </si>
  <si>
    <t>Fra 500.000.001 kr. til og med 1.000.000.000 kr.</t>
  </si>
  <si>
    <t>Over 1 mia. kr.</t>
  </si>
  <si>
    <t>U10</t>
  </si>
  <si>
    <t>U100</t>
  </si>
  <si>
    <t>U500</t>
  </si>
  <si>
    <t>U1000</t>
  </si>
  <si>
    <t>U2000</t>
  </si>
  <si>
    <t>U5000</t>
  </si>
  <si>
    <t>U10000</t>
  </si>
  <si>
    <t>U20000</t>
  </si>
  <si>
    <t>U50000</t>
  </si>
  <si>
    <t>U25</t>
  </si>
  <si>
    <t>U50</t>
  </si>
  <si>
    <t>U200</t>
  </si>
  <si>
    <t>U100000</t>
  </si>
  <si>
    <t>O1mia</t>
  </si>
  <si>
    <t>UgnP</t>
  </si>
  <si>
    <t>Nh</t>
  </si>
  <si>
    <t>Samlet tilgodehavende 
med nedsat rente</t>
  </si>
  <si>
    <t>Tilgodehavender med 0 procent i rente</t>
  </si>
  <si>
    <t>Øvrige tilgodehavender med nedsat rente</t>
  </si>
  <si>
    <t>1.
Udlån/andre
tilgodehavender
1.000 kr.</t>
  </si>
  <si>
    <t>2.
Efterstillede 
tilgodehavender i 
andre virksomheder 
end kreditinstitutter 
1.000 kr.</t>
  </si>
  <si>
    <t>3.
Udlån/andre
tilgodehavender
1.000 kr.</t>
  </si>
  <si>
    <t>4.
Efterstillede 
tilgodehavender i 
andre virksomheder 
end kreditinstitutter 
1.000 kr.</t>
  </si>
  <si>
    <t>NedTot</t>
  </si>
  <si>
    <t>STe</t>
  </si>
  <si>
    <t>STu</t>
  </si>
  <si>
    <t>BBu</t>
  </si>
  <si>
    <t>BBe</t>
  </si>
  <si>
    <t>IngR</t>
  </si>
  <si>
    <t>NedR</t>
  </si>
  <si>
    <t>Bogført værdi
1.000 kr.</t>
  </si>
  <si>
    <t>Ejendomme, som instituttet har overtaget i forbindelse med afvikling af eksponeringer og som søges afhændet</t>
  </si>
  <si>
    <t>Aktier i datterejendomsselskaber</t>
  </si>
  <si>
    <t>Udlån til datterejendomsselskaber</t>
  </si>
  <si>
    <t>Andre ejendomsinteresser</t>
  </si>
  <si>
    <t>Heraf ejendomsinteresser, hvori der ikke drives kreditinstitutvirksomhed</t>
  </si>
  <si>
    <t>Ejendomsinteresser, hvori der ikke drives kreditinstitutvirksomhed i procent af instituttets kapitalgrundlag (med 1 decimal)</t>
  </si>
  <si>
    <t>Restrisici på leasingaftaler</t>
  </si>
  <si>
    <t>- ejendomme</t>
  </si>
  <si>
    <t>- øvrige aktiviteter</t>
  </si>
  <si>
    <t>Ejendomsinteresser, hvori der ikke drives kreditinstitutvirksomhed, og restrisici på leasingaftaler i procent af instituttets kapitalgrundlag (med 1 decimal)</t>
  </si>
  <si>
    <t>GBL</t>
  </si>
  <si>
    <t>EjdAfv</t>
  </si>
  <si>
    <t>ADejd</t>
  </si>
  <si>
    <t>UDejd</t>
  </si>
  <si>
    <t>OevEjd</t>
  </si>
  <si>
    <t>EjdTot</t>
  </si>
  <si>
    <t>EjduK</t>
  </si>
  <si>
    <t>EjduKp</t>
  </si>
  <si>
    <t>ReL</t>
  </si>
  <si>
    <t>ReLejd</t>
  </si>
  <si>
    <t>ReLoev</t>
  </si>
  <si>
    <t>EjdBD</t>
  </si>
  <si>
    <t>EjdBDp</t>
  </si>
  <si>
    <t>Indekskonti</t>
  </si>
  <si>
    <t>Kapitalpensionskonti</t>
  </si>
  <si>
    <t>Heraf puljeordninger</t>
  </si>
  <si>
    <t>Børneopsparingskonti</t>
  </si>
  <si>
    <t>3.1</t>
  </si>
  <si>
    <t>3.2</t>
  </si>
  <si>
    <t>4.1</t>
  </si>
  <si>
    <t>4.2</t>
  </si>
  <si>
    <t>Selvpensioneringskonti</t>
  </si>
  <si>
    <t>Investeringsfondskonti</t>
  </si>
  <si>
    <t>Etableringskonti</t>
  </si>
  <si>
    <t>Boligopsparingskontrakter</t>
  </si>
  <si>
    <t>Heraf kontante indskud</t>
  </si>
  <si>
    <t>Ratepensionskonti</t>
  </si>
  <si>
    <t>Uddannelsesopsparing</t>
  </si>
  <si>
    <t>Gevinstopsparingskonti</t>
  </si>
  <si>
    <t>Konjunkturudligningskonti</t>
  </si>
  <si>
    <t>I alt på særlige indlånsformer</t>
  </si>
  <si>
    <t>Depoter etableret i forbindelse med særlige indlånsformer (kursværdi)</t>
  </si>
  <si>
    <t>Kapitalpensionsdepoter</t>
  </si>
  <si>
    <t>Ratepensionsdepoter</t>
  </si>
  <si>
    <t>Selvpensionsdepoter</t>
  </si>
  <si>
    <t>Børneopsparingsdepoter</t>
  </si>
  <si>
    <t>Ssi</t>
  </si>
  <si>
    <t>KaPe</t>
  </si>
  <si>
    <t>KaPeK</t>
  </si>
  <si>
    <t>KaPeP</t>
  </si>
  <si>
    <t>Bop</t>
  </si>
  <si>
    <t>BopP</t>
  </si>
  <si>
    <t>BopK</t>
  </si>
  <si>
    <t>SpP</t>
  </si>
  <si>
    <t>SpK</t>
  </si>
  <si>
    <t>Inv</t>
  </si>
  <si>
    <t>Etab</t>
  </si>
  <si>
    <t>Bol</t>
  </si>
  <si>
    <t>BolP</t>
  </si>
  <si>
    <t>BolK</t>
  </si>
  <si>
    <t>Rp</t>
  </si>
  <si>
    <t>RpP</t>
  </si>
  <si>
    <t>RpK</t>
  </si>
  <si>
    <t>Udd</t>
  </si>
  <si>
    <t>Gev</t>
  </si>
  <si>
    <t>Konj</t>
  </si>
  <si>
    <t>SiTot</t>
  </si>
  <si>
    <t>DsiK</t>
  </si>
  <si>
    <t>DsiR</t>
  </si>
  <si>
    <t>DsiS</t>
  </si>
  <si>
    <t>DsiB</t>
  </si>
  <si>
    <t>1.1</t>
  </si>
  <si>
    <t>1.2</t>
  </si>
  <si>
    <t>1.3</t>
  </si>
  <si>
    <t>1.4</t>
  </si>
  <si>
    <t>1.5</t>
  </si>
  <si>
    <t>1.6</t>
  </si>
  <si>
    <t>3.3</t>
  </si>
  <si>
    <t>3.4</t>
  </si>
  <si>
    <t>3.5</t>
  </si>
  <si>
    <t>3.6</t>
  </si>
  <si>
    <t>3.7</t>
  </si>
  <si>
    <t>Beløb
1.000 kr.</t>
  </si>
  <si>
    <t>UG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</si>
  <si>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</si>
  <si>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</si>
  <si>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</si>
  <si>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</si>
  <si>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</si>
  <si>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</si>
  <si>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</si>
  <si>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</si>
  <si>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</si>
  <si>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</si>
  <si>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</si>
  <si>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</si>
  <si>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</si>
  <si>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</si>
  <si>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</si>
  <si>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</si>
  <si>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</si>
  <si>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</si>
  <si>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</si>
  <si>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</si>
  <si>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</si>
  <si>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</si>
  <si>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</si>
  <si>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</si>
  <si>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</si>
  <si>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</si>
  <si>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</si>
  <si>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</si>
  <si>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</si>
  <si>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</si>
  <si>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</si>
  <si>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</si>
  <si>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</si>
  <si>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</si>
  <si>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</si>
  <si>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</si>
  <si>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</si>
  <si>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</si>
  <si>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</si>
  <si>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</si>
  <si>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</si>
  <si>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</si>
  <si>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</si>
  <si>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</si>
  <si>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</si>
  <si>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</si>
  <si>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</si>
  <si>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</si>
  <si>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</si>
  <si>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</si>
  <si>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</si>
  <si>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</si>
  <si>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</si>
  <si>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</si>
  <si>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</si>
  <si>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</si>
  <si>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</si>
  <si>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</si>
  <si>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</si>
  <si>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</si>
  <si>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Rev</t>
  </si>
  <si>
    <t>Lån mv.
(året)
1.000 kr.</t>
  </si>
  <si>
    <t>Sikkerheds-
stillelser
(året)
1.000 kr.</t>
  </si>
  <si>
    <t>Ant</t>
  </si>
  <si>
    <t>Antal</t>
  </si>
  <si>
    <t>Offentlige 
myndigheder 
1.000 kr.</t>
  </si>
  <si>
    <t>Erhverv
1.000 kr.</t>
  </si>
  <si>
    <t>Privat 
1.000 kr.</t>
  </si>
  <si>
    <t>I alt 
nedskrevet</t>
  </si>
  <si>
    <t>(1-3) + (2-4)
1.000 kr.</t>
  </si>
  <si>
    <t>Ejendomsinteresser i alt (1.1 + 1.2 + 1.3 + 1.4 + 1.5 + 1.6)</t>
  </si>
  <si>
    <t>Ejendomsinteresser, hvori der ikke drives kreditinstitutvirksomhed, og restrisici på leasingaftaler i alt (2 + 4)</t>
  </si>
  <si>
    <t>Beløb år 
til dato 
1.000 kr.</t>
  </si>
  <si>
    <t>Ap</t>
  </si>
  <si>
    <t>ApP</t>
  </si>
  <si>
    <t>ApK</t>
  </si>
  <si>
    <t>DsiA</t>
  </si>
  <si>
    <t>Beløb 
1.000 kr.</t>
  </si>
  <si>
    <t>BEk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</si>
  <si>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</si>
  <si>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</si>
  <si>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</si>
  <si>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Gebyrer og provisionsindtægter fordelt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</si>
  <si>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</si>
  <si>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</si>
  <si>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</si>
  <si>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</si>
  <si>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</si>
  <si>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</si>
  <si>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</si>
  <si>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</si>
  <si>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</si>
  <si>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</si>
  <si>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</si>
  <si>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</si>
  <si>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</si>
  <si>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</si>
  <si>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</si>
  <si>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</si>
  <si>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</si>
  <si>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</si>
  <si>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</si>
  <si>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</si>
  <si>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</si>
  <si>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 xml:space="preserve"> - fuldt sikret</t>
  </si>
  <si>
    <t xml:space="preserve"> - delvis sikret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</si>
  <si>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</si>
  <si>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</si>
  <si>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</si>
  <si>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</si>
  <si>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</si>
  <si>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</si>
  <si>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</si>
  <si>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</si>
  <si>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Udlån og andre tilgodehavender i alt</t>
  </si>
  <si>
    <t>Andre passiver i alt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</si>
  <si>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</si>
  <si>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</si>
  <si>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</si>
  <si>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</si>
  <si>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 xml:space="preserve">Udlån og andre tilgodehavender fordelt efter kategorier </t>
  </si>
  <si>
    <t>GPl</t>
  </si>
  <si>
    <t>SKTot</t>
  </si>
  <si>
    <t>Renteindtægter/terminspræmie af</t>
  </si>
  <si>
    <t>Udbytte af</t>
  </si>
  <si>
    <t>Kursregulering af</t>
  </si>
  <si>
    <t>Heraf placeret i</t>
  </si>
  <si>
    <t>Akkumulerede nedskrivninger/hensættelser ultimo på udlån og garantidebitorer (1 + 1.1 + 1.2 - 1.3 + 1.4 + 1.5 - 1.6)</t>
  </si>
  <si>
    <t>Akkumulerede nedskrivninger/hensættelser ultimo (1 + 1.1 + 1.2 - 1.3 + 1.4 + 1.5 - 1.6)</t>
  </si>
  <si>
    <r>
      <t>Udlån + garanti-
debitorer
ultimo perioden</t>
    </r>
    <r>
      <rPr>
        <sz val="10"/>
        <color theme="1"/>
        <rFont val="Verdana"/>
        <family val="2"/>
      </rPr>
      <t xml:space="preserve">
1.000 kr.</t>
    </r>
  </si>
  <si>
    <r>
      <t>Periodens 
udgiftsførte 
nedskrivninger/
hensættelser</t>
    </r>
    <r>
      <rPr>
        <vertAlign val="superscript"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>Beløb år til dato
1.000 kr.</t>
    </r>
  </si>
  <si>
    <t>Bogført beløb i balancen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</si>
  <si>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</si>
  <si>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</si>
  <si>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</si>
  <si>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</si>
  <si>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</si>
  <si>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</si>
  <si>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Grunde og bygninger (herunder investeringsejendomme)</t>
  </si>
  <si>
    <t>Forskellen mellem obligationer målt til amortiseret kostpris under 2. og 
dagsværdien på opgørelsestidspunktet for samme aktiver</t>
  </si>
  <si>
    <t>IU</t>
  </si>
  <si>
    <t>5.7</t>
  </si>
  <si>
    <t>5.8</t>
  </si>
  <si>
    <t>OUT</t>
  </si>
  <si>
    <t>OUaEK</t>
  </si>
  <si>
    <t>Overført overskud eller underskud ultimo</t>
  </si>
  <si>
    <t>- Valutakontrakter</t>
  </si>
  <si>
    <t>- Rentekontrakter</t>
  </si>
  <si>
    <t>- Aktiekontrakter</t>
  </si>
  <si>
    <t>- Råvarekontrakter</t>
  </si>
  <si>
    <t>- Andre kontrakter</t>
  </si>
  <si>
    <t>IGo</t>
  </si>
  <si>
    <t>Aldersopsparingskonti</t>
  </si>
  <si>
    <t>Aldersopsparingsdepoter</t>
  </si>
  <si>
    <t>Antal kreditinstitutdelinger (ekskl. Hovedsædet)</t>
  </si>
  <si>
    <t>Tabel 1.1 Resultatoplysninger for pengeinstitutter grp. 1-3</t>
  </si>
  <si>
    <t>Tabel 1.2 Balanceoplysninger for pengeinstitutter grp. 1-3</t>
  </si>
  <si>
    <t>Beløb 1000 kr.</t>
  </si>
  <si>
    <t>Tabel 1.3 Kapitalbevægelser for pengeinstitutter grp. 1-3</t>
  </si>
  <si>
    <t>Samlet risikoeksponering</t>
  </si>
  <si>
    <t>Tabel 2.2 Solvensopgørelse for grp. 1-3</t>
  </si>
  <si>
    <t>Beløb 1.000 kr.</t>
  </si>
  <si>
    <t>Denne udregnes med de to ovenstående</t>
  </si>
  <si>
    <t>Tabel 2.3 Noteoplysninger - garantier mv. for grp. 1-3</t>
  </si>
  <si>
    <t>Tabel 2.4 Noter til resultatoplysninger for grp. 1-3</t>
  </si>
  <si>
    <t>Tabel 2.5 Noter til balanceoplysninger for grp. 1-3</t>
  </si>
  <si>
    <t>Tabel 2.6 Noter til balanceoplysninger - kapitalandele i tilknyttede og associerede virksomheder, grp. 1-3</t>
  </si>
  <si>
    <t>Direktion, bestyrelse og repræsentantskab.</t>
  </si>
  <si>
    <t>Tabel 2.7 Noter til balanceoplysninger - immaterielle og materielle aktiver, grp. 1-3</t>
  </si>
  <si>
    <t>Tabel 2.8 Gæld til kreditinstitutter og centralbanker samt indlån og anden gæld, grp. 1-3</t>
  </si>
  <si>
    <t>Tabel 2.10 Mellemværende med tilknyttede og associerede virksomheder mv. for grp. 1-3</t>
  </si>
  <si>
    <t>Tabel 2.11 Supplerende oplysninger vedrørende puljeordninger for grp. 1-3</t>
  </si>
  <si>
    <t>Tabel 2.12 Supplerende oplysninger vedrørende nedskrivninger/hensættelser for grp. 1-3</t>
  </si>
  <si>
    <t>grp</t>
  </si>
  <si>
    <t>_TYPE_</t>
  </si>
  <si>
    <t>_FREQ_</t>
  </si>
  <si>
    <t>Res_Rind_RY</t>
  </si>
  <si>
    <t>Res_Rudg_RY</t>
  </si>
  <si>
    <t>Res_TotR_RY</t>
  </si>
  <si>
    <t>Res_UdAk_RY</t>
  </si>
  <si>
    <t>Res_GPu_RY</t>
  </si>
  <si>
    <t>Res_GPi_RY</t>
  </si>
  <si>
    <t>Res_RGTot_RY</t>
  </si>
  <si>
    <t>Res_Raa_RY</t>
  </si>
  <si>
    <t>Res_Rat_RY</t>
  </si>
  <si>
    <t>Res_RfS_RY</t>
  </si>
  <si>
    <t>Res_UGn_RY</t>
  </si>
  <si>
    <t>Res_Xdu_RY</t>
  </si>
  <si>
    <t>Res_Skat_RY</t>
  </si>
  <si>
    <t>Res_Kreg_RY</t>
  </si>
  <si>
    <t>Res_ImMa_RY</t>
  </si>
  <si>
    <t>Res_Xdi_RY</t>
  </si>
  <si>
    <t>Res_UPa_RY</t>
  </si>
  <si>
    <t>Res_RP_RY</t>
  </si>
  <si>
    <t>Bal_BO_PTot</t>
  </si>
  <si>
    <t>Bal_BO_PEekTot</t>
  </si>
  <si>
    <t>Bal_BO_PExr</t>
  </si>
  <si>
    <t>Bal_BO_PExv</t>
  </si>
  <si>
    <t>Bal_BO_PEav</t>
  </si>
  <si>
    <t>Bal_BO_PEavo</t>
  </si>
  <si>
    <t>Bal_BO_PErs</t>
  </si>
  <si>
    <t>Bal_BO_PEou</t>
  </si>
  <si>
    <t>Bal_BO_PEo</t>
  </si>
  <si>
    <t>Bal_BO_PEavs</t>
  </si>
  <si>
    <t>Bal_BO_PEoe</t>
  </si>
  <si>
    <t>Bal_BO_PElr</t>
  </si>
  <si>
    <t>Bal_BO_PEvr</t>
  </si>
  <si>
    <t>Bal_BO_PExs</t>
  </si>
  <si>
    <t>Bal_BO_PEavu</t>
  </si>
  <si>
    <t>Bal_BO_PGTot</t>
  </si>
  <si>
    <t>Bal_BO_PHrs</t>
  </si>
  <si>
    <t>Bal_BO_PGpaf</t>
  </si>
  <si>
    <t>Bal_BO_Pek</t>
  </si>
  <si>
    <t>Bal_BO_PEaag</t>
  </si>
  <si>
    <t>Bal_BO_PGxap</t>
  </si>
  <si>
    <t>Bal_BO_PHxf</t>
  </si>
  <si>
    <t>Bal_BO_PHTot</t>
  </si>
  <si>
    <t>Bal_BO_PHpf</t>
  </si>
  <si>
    <t>Bal_BO_PHus</t>
  </si>
  <si>
    <t>Bal_BO_PHtg</t>
  </si>
  <si>
    <t>Bal_BO_PGmof</t>
  </si>
  <si>
    <t>Bal_BO_PGiag</t>
  </si>
  <si>
    <t>Bal_BO_PGas</t>
  </si>
  <si>
    <t>Bal_BO_PGxfd</t>
  </si>
  <si>
    <t>Bal_BO_PGuoa</t>
  </si>
  <si>
    <t>Bal_BO_ATot</t>
  </si>
  <si>
    <t>Bal_BO_Apap</t>
  </si>
  <si>
    <t>Bal_BO_PGuod</t>
  </si>
  <si>
    <t>Bal_BO_Axa</t>
  </si>
  <si>
    <t>Bal_BO_PGkc</t>
  </si>
  <si>
    <t>Bal_BO_PGip</t>
  </si>
  <si>
    <t>Bal_BO_Aatp</t>
  </si>
  <si>
    <t>Bal_BO_Akav</t>
  </si>
  <si>
    <t>Bal_BO_Aie</t>
  </si>
  <si>
    <t>Bal_BO_Ade</t>
  </si>
  <si>
    <t>Bal_BO_Axma</t>
  </si>
  <si>
    <t>Bal_BO_AgbTot</t>
  </si>
  <si>
    <t>Bal_BO_Aas</t>
  </si>
  <si>
    <t>Bal_BO_Aktv</t>
  </si>
  <si>
    <t>Bal_BO_Aia</t>
  </si>
  <si>
    <t>Bal_BO_Aus</t>
  </si>
  <si>
    <t>Bal_BO_Aamb</t>
  </si>
  <si>
    <t>Bal_BO_Aoa</t>
  </si>
  <si>
    <t>Bal_BO_Aak</t>
  </si>
  <si>
    <t>Bal_BO_Auta</t>
  </si>
  <si>
    <t>Bal_BO_Autd</t>
  </si>
  <si>
    <t>Bal_BO_Aod</t>
  </si>
  <si>
    <t>Bal_BO_Akac</t>
  </si>
  <si>
    <t>Bal_BO_Atkc</t>
  </si>
  <si>
    <t>Bal_BO_Agb</t>
  </si>
  <si>
    <t>BeEk_BEk_OUOU</t>
  </si>
  <si>
    <t>BeEk_BEk_Fx</t>
  </si>
  <si>
    <t>BeEk_BEk_OUUU</t>
  </si>
  <si>
    <t>BeEk_BEk_BehKa</t>
  </si>
  <si>
    <t>BeEk_BEk_TotEK</t>
  </si>
  <si>
    <t>BeEk_BEk_OUX</t>
  </si>
  <si>
    <t>BeEk_BEk_FUd</t>
  </si>
  <si>
    <t>BeEk_BEk_OUaEK</t>
  </si>
  <si>
    <t>BeEk_BEk_OUP</t>
  </si>
  <si>
    <t>BeEk_BEk_OUF</t>
  </si>
  <si>
    <t>BeEk_BEk_ARDB</t>
  </si>
  <si>
    <t>BeEk_BEk_ARF</t>
  </si>
  <si>
    <t>BeEk_BEk_OUT</t>
  </si>
  <si>
    <t>BeEk_BEk_AREK</t>
  </si>
  <si>
    <t>BeEk_BEk_ART</t>
  </si>
  <si>
    <t>BeEk_BEk_OUrv</t>
  </si>
  <si>
    <t>BeEk_BEk_OUY</t>
  </si>
  <si>
    <t>BeEk_BEk_ARKK</t>
  </si>
  <si>
    <t>BeEk_BEk_ARX</t>
  </si>
  <si>
    <t>BeEk_BEk_OUEK</t>
  </si>
  <si>
    <t>BeEk_BEk_ARP</t>
  </si>
  <si>
    <t>BeEk_BEk_ARU</t>
  </si>
  <si>
    <t>BeEk_BEk_ARrv</t>
  </si>
  <si>
    <t>BeEk_BEk_OEF</t>
  </si>
  <si>
    <t>BeEk_BEk_AVP</t>
  </si>
  <si>
    <t>BeEk_BEk_aagU</t>
  </si>
  <si>
    <t>BeEk_BEk_OEU</t>
  </si>
  <si>
    <t>BeEk_BEk_OEE</t>
  </si>
  <si>
    <t>BeEk_BEk_AVrg</t>
  </si>
  <si>
    <t>BeEk_BEk_AVT</t>
  </si>
  <si>
    <t>BeEk_BEk_OErv</t>
  </si>
  <si>
    <t>BeEk_BEk_OEX</t>
  </si>
  <si>
    <t>BeEk_BEk_OEP</t>
  </si>
  <si>
    <t>BeEk_BEk_AVU</t>
  </si>
  <si>
    <t>BeEk_BEk_AVF</t>
  </si>
  <si>
    <t>BeEk_BEk_OEOs</t>
  </si>
  <si>
    <t>BeEk_BEk_AVE</t>
  </si>
  <si>
    <t>BeEk_BEk_AVrr</t>
  </si>
  <si>
    <t>BeEk_BEk_AVTb</t>
  </si>
  <si>
    <t>BeEk_BEk_AVX</t>
  </si>
  <si>
    <t>BeEk_BEk_TotIO</t>
  </si>
  <si>
    <t>BeEk_BEk_UdFu</t>
  </si>
  <si>
    <t>BeEk_BEk_aagP</t>
  </si>
  <si>
    <t>BeEk_BEk_NyK</t>
  </si>
  <si>
    <t>BeEk_BEk_UdFo</t>
  </si>
  <si>
    <t>BeEk_BEk_UdNed</t>
  </si>
  <si>
    <t>NoNt_NT_Vki1</t>
  </si>
  <si>
    <t>NoNt_NT_Kg</t>
  </si>
  <si>
    <t>NoNt_NT_RiTot</t>
  </si>
  <si>
    <t>NoNt_NT_Omk</t>
  </si>
  <si>
    <t>NoNt_NT_GEk</t>
  </si>
  <si>
    <t>NoNt_NT_UdP</t>
  </si>
  <si>
    <t>NoNt_NT_Kk</t>
  </si>
  <si>
    <t>NoNt_NT_Ugn</t>
  </si>
  <si>
    <t>NoNt_NT_Ek</t>
  </si>
  <si>
    <t>NoNt_NT_Anp</t>
  </si>
  <si>
    <t>NoNt_NT_Uek</t>
  </si>
  <si>
    <t>NoNt_NT_Vpo</t>
  </si>
  <si>
    <t>NoNt_NT_Ynp</t>
  </si>
  <si>
    <t>NoNt_NT_Yuv</t>
  </si>
  <si>
    <t>NoNt_NT_Ekes</t>
  </si>
  <si>
    <t>NoNt_NT_Kp</t>
  </si>
  <si>
    <t>NoNt_NT_Ekfs</t>
  </si>
  <si>
    <t>NoNt_NT_Sp</t>
  </si>
  <si>
    <t>NoNt_NT_Iomk</t>
  </si>
  <si>
    <t>NoNt_NT_BkU</t>
  </si>
  <si>
    <t>NoNt_NT_Ak</t>
  </si>
  <si>
    <t>NoNt_NT_Lik</t>
  </si>
  <si>
    <t>NoNt_NT_BBra</t>
  </si>
  <si>
    <t>NoNt_NT_BBia</t>
  </si>
  <si>
    <t>NoNt_NT_BUa</t>
  </si>
  <si>
    <t>NoNt_NT_Ind</t>
  </si>
  <si>
    <t>NoNt_NT_BIva</t>
  </si>
  <si>
    <t>NoNt_NT_Oli</t>
  </si>
  <si>
    <t>NoNt_NT_Sse</t>
  </si>
  <si>
    <t>NoNt_NT_Tnr</t>
  </si>
  <si>
    <t>NoNt_NT_Uni</t>
  </si>
  <si>
    <t>NoNt_NT_Rri</t>
  </si>
  <si>
    <t>NoNt_NT_BYra</t>
  </si>
  <si>
    <t>NoNt_NT_Vri</t>
  </si>
  <si>
    <t>NoNt_NT_Kmi</t>
  </si>
  <si>
    <t>NoNt_NT_Mkap</t>
  </si>
  <si>
    <t>NoNt_NT_AFa</t>
  </si>
  <si>
    <t>NoNt_NT_FuA</t>
  </si>
  <si>
    <t>NoNt_NT_AAa</t>
  </si>
  <si>
    <t>NoNt_NT_Gak</t>
  </si>
  <si>
    <t>NoEf_Evf_BEAp</t>
  </si>
  <si>
    <t>NoEf_Evf_BEAmt</t>
  </si>
  <si>
    <t>NoEf_Evf_BEApr</t>
  </si>
  <si>
    <t>NoEf_Evf_BEAan</t>
  </si>
  <si>
    <t>NoEf_Evf_EvFg</t>
  </si>
  <si>
    <t>NoEf_Evf_EvTR</t>
  </si>
  <si>
    <t>NoEf_Evf_XFAuk</t>
  </si>
  <si>
    <t>NoEf_Evf_EvTot</t>
  </si>
  <si>
    <t>NoEf_Evf_EvX</t>
  </si>
  <si>
    <t>NoEf_Evf_XFAust</t>
  </si>
  <si>
    <t>NoEf_Evf_EvTK</t>
  </si>
  <si>
    <t>NoEf_Evf_XFAX</t>
  </si>
  <si>
    <t>NoEf_Evf_XFATot</t>
  </si>
  <si>
    <t>NoRd_ReX_Rev</t>
  </si>
  <si>
    <t>NoRd_ReTot_Rev</t>
  </si>
  <si>
    <t>NoRd_Re_LY</t>
  </si>
  <si>
    <t>NoRd_Di_LY</t>
  </si>
  <si>
    <t>NoRd_Be_LY</t>
  </si>
  <si>
    <t>NoRd_Be_SY</t>
  </si>
  <si>
    <t>NoRd_Di_SY</t>
  </si>
  <si>
    <t>NoRe_Hak_nry</t>
  </si>
  <si>
    <t>NoRe_Hxr_nry</t>
  </si>
  <si>
    <t>NoRe_Hvk_nry</t>
  </si>
  <si>
    <t>NoRe_Hank_nry</t>
  </si>
  <si>
    <t>NoRe_RITot_nry</t>
  </si>
  <si>
    <t>NoRe_Hrk_nry</t>
  </si>
  <si>
    <t>NoRe_Hrek_nry</t>
  </si>
  <si>
    <t>NoRe_RIo_nry</t>
  </si>
  <si>
    <t>NoRe_RIb_nry</t>
  </si>
  <si>
    <t>NoRe_RIut_nry</t>
  </si>
  <si>
    <t>NoRe_RIkc_nry</t>
  </si>
  <si>
    <t>NoRe_SKu_nry</t>
  </si>
  <si>
    <t>NoRe_SKn_nry</t>
  </si>
  <si>
    <t>NoRe_SKTot_nry</t>
  </si>
  <si>
    <t>NoRe_SKe_nry</t>
  </si>
  <si>
    <t>NoRe_SKb_nry</t>
  </si>
  <si>
    <t>NoRe_RKVTot_nry</t>
  </si>
  <si>
    <t>NoRe_UPATotpa_nry</t>
  </si>
  <si>
    <t>NoRe_RKVt_nry</t>
  </si>
  <si>
    <t>NoRe_UPAX_nry</t>
  </si>
  <si>
    <t>NoRe_RKVa_nry</t>
  </si>
  <si>
    <t>NoRe_UPATot_nry</t>
  </si>
  <si>
    <t>NoRe_UPAl_nry</t>
  </si>
  <si>
    <t>NoRe_UPAuss_nry</t>
  </si>
  <si>
    <t>NoRe_UPAp_nry</t>
  </si>
  <si>
    <t>NoRe_UPAd_nry</t>
  </si>
  <si>
    <t>NoRe_UPATotD_nry</t>
  </si>
  <si>
    <t>NoRe_KUTot_nry</t>
  </si>
  <si>
    <t>NoRe_UPAsrl_nry</t>
  </si>
  <si>
    <t>NoRe_UPAb_nry</t>
  </si>
  <si>
    <t>NoRe_KUxp_nry</t>
  </si>
  <si>
    <t>NoRe_KUuo_nry</t>
  </si>
  <si>
    <t>NoRe_KUatp_nry</t>
  </si>
  <si>
    <t>NoRe_KUfi_nry</t>
  </si>
  <si>
    <t>NoRe_KUv_nry</t>
  </si>
  <si>
    <t>NoRe_KUxa_nry</t>
  </si>
  <si>
    <t>NoRe_KUip_nry</t>
  </si>
  <si>
    <t>NoRe_KUi_nry</t>
  </si>
  <si>
    <t>NoRe_KUr_nry</t>
  </si>
  <si>
    <t>NoRe_KUo_nry</t>
  </si>
  <si>
    <t>NoRe_KUak_nry</t>
  </si>
  <si>
    <t>NoRe_KUut_nry</t>
  </si>
  <si>
    <t>NoRe_STig_nry</t>
  </si>
  <si>
    <t>NoRe_RUur_nry</t>
  </si>
  <si>
    <t>NoRe_RUek_nry</t>
  </si>
  <si>
    <t>NoRe_RUTot_nry</t>
  </si>
  <si>
    <t>NoRe_RUg_nry</t>
  </si>
  <si>
    <t>NoRe_STkc_nry</t>
  </si>
  <si>
    <t>NoRe_RUx_nry</t>
  </si>
  <si>
    <t>NoRe_RUig_nry</t>
  </si>
  <si>
    <t>NoRe_KTkc_nry</t>
  </si>
  <si>
    <t>NoRe_RUkc_nry</t>
  </si>
  <si>
    <t>NoRe_KTut_nry</t>
  </si>
  <si>
    <t>NoRe_HTot_nry</t>
  </si>
  <si>
    <t>NoRe_RUuo_nry</t>
  </si>
  <si>
    <t>NoRe_GPTot_nry</t>
  </si>
  <si>
    <t>NoRe_GPl_nry</t>
  </si>
  <si>
    <t>NoRe_GPx_nry</t>
  </si>
  <si>
    <t>NoRe_GPvd_nry</t>
  </si>
  <si>
    <t>NoRe_GPg_nry</t>
  </si>
  <si>
    <t>NoRe_GPb_nry</t>
  </si>
  <si>
    <t>NoBt_NB_AkX</t>
  </si>
  <si>
    <t>NoBt_NB_AkUD</t>
  </si>
  <si>
    <t>NoBt_NB_AkOMX</t>
  </si>
  <si>
    <t>NoBt_NB_Pm</t>
  </si>
  <si>
    <t>NoBt_NB_AkXB</t>
  </si>
  <si>
    <t>NoBt_NB_ODTot</t>
  </si>
  <si>
    <t>NoBt_NB_ODTotM</t>
  </si>
  <si>
    <t>NoBt_NB_AkTot</t>
  </si>
  <si>
    <t>NoBt_NB_ODEReM</t>
  </si>
  <si>
    <t>NoBt_NB_AkUK</t>
  </si>
  <si>
    <t>NoBt_NB_ObAK</t>
  </si>
  <si>
    <t>NoBt_NB_UKTot</t>
  </si>
  <si>
    <t>NoBt_NB_RUNRU</t>
  </si>
  <si>
    <t>NoBt_NB_ObTot</t>
  </si>
  <si>
    <t>NoBt_NB_UKx</t>
  </si>
  <si>
    <t>NoBt_NB_RUTot</t>
  </si>
  <si>
    <t>NoBt_NB_UKf</t>
  </si>
  <si>
    <t>NoBt_NB_ODERe</t>
  </si>
  <si>
    <t>NoBt_NB_RUUN</t>
  </si>
  <si>
    <t>NoBt_NB_ODXRe</t>
  </si>
  <si>
    <t>NoBt_NB_UKp</t>
  </si>
  <si>
    <t>NoBt_NB_ObD</t>
  </si>
  <si>
    <t>NoBt_NB_ODSt</t>
  </si>
  <si>
    <t>NoBt_NB_ObKD</t>
  </si>
  <si>
    <t>NoBt_NB_RURN</t>
  </si>
  <si>
    <t>NoBt_NB_ODX</t>
  </si>
  <si>
    <t>NoBt_NB_UdTot</t>
  </si>
  <si>
    <t>NoBt_NB_UdReU</t>
  </si>
  <si>
    <t>NoBt_NB_UdXU</t>
  </si>
  <si>
    <t>NoBt_NB_TKCTot</t>
  </si>
  <si>
    <t>NoBt_NB_UdRNV</t>
  </si>
  <si>
    <t>NoBt_NB_UdReR</t>
  </si>
  <si>
    <t>NoBt_NB_UdReKr</t>
  </si>
  <si>
    <t>NoBt_NB_UdRD</t>
  </si>
  <si>
    <t>NoBt_NB_TK</t>
  </si>
  <si>
    <t>NoBt_NB_TOC</t>
  </si>
  <si>
    <t>NoBt_NB_UKr</t>
  </si>
  <si>
    <t>NoBt_NB_UKv</t>
  </si>
  <si>
    <t>NoBt_NB_Gfva</t>
  </si>
  <si>
    <t>NoBt_NB_XTot</t>
  </si>
  <si>
    <t>NoBt_NB_XT</t>
  </si>
  <si>
    <t>NoBt_NB_XFXK</t>
  </si>
  <si>
    <t>NoBt_NB_XFK</t>
  </si>
  <si>
    <t>NoBt_NB_XTF</t>
  </si>
  <si>
    <t>NoBk_hKre_AV</t>
  </si>
  <si>
    <t>NoBk_BBU_AV</t>
  </si>
  <si>
    <t>NoBk_ONton_AV</t>
  </si>
  <si>
    <t>NoBk_ONU_TV</t>
  </si>
  <si>
    <t>NoBk_BBU_TV</t>
  </si>
  <si>
    <t>NoBk_EfTgh_AV</t>
  </si>
  <si>
    <t>NoBk_hKred_TV</t>
  </si>
  <si>
    <t>NoBk_BVP_TV</t>
  </si>
  <si>
    <t>NoBk_BVP_AV</t>
  </si>
  <si>
    <t>NoBk_hKred_AV</t>
  </si>
  <si>
    <t>NoBk_EfTgh_TV</t>
  </si>
  <si>
    <t>NoBk_EfTgh_XV</t>
  </si>
  <si>
    <t>NoBk_hKre_TV</t>
  </si>
  <si>
    <t>NoBk_ONU_AV</t>
  </si>
  <si>
    <t>NoBk_ONUd_AV</t>
  </si>
  <si>
    <t>NoBk_ONUd_TV</t>
  </si>
  <si>
    <t>NoBk_SAPv_TV</t>
  </si>
  <si>
    <t>NoBk_ONr_AV</t>
  </si>
  <si>
    <t>NoBk_SAPt_AV</t>
  </si>
  <si>
    <t>NoBk_ONr_TV</t>
  </si>
  <si>
    <t>NoBk_SAU_AV</t>
  </si>
  <si>
    <t>NoBk_SAP_AV</t>
  </si>
  <si>
    <t>NoBk_ONP_AV</t>
  </si>
  <si>
    <t>NoBk_SAPv_AV</t>
  </si>
  <si>
    <t>NoBk_ONVr_AV</t>
  </si>
  <si>
    <t>NoBk_SAPa_AV</t>
  </si>
  <si>
    <t>NoBk_SAPt_TV</t>
  </si>
  <si>
    <t>NoBk_ONVr_TV</t>
  </si>
  <si>
    <t>NoBk_SAU_TV</t>
  </si>
  <si>
    <t>NoBk_ONak_TV</t>
  </si>
  <si>
    <t>NoBk_ONP_TV</t>
  </si>
  <si>
    <t>NoBk_SAP_TV</t>
  </si>
  <si>
    <t>NoBk_ONton_TV</t>
  </si>
  <si>
    <t>NoBk_KiM_TV</t>
  </si>
  <si>
    <t>NoBk_ONyon_AV</t>
  </si>
  <si>
    <t>NoBk_ONfa_AV</t>
  </si>
  <si>
    <t>NoBk_SAPa_TV</t>
  </si>
  <si>
    <t>NoBk_ONak_AV</t>
  </si>
  <si>
    <t>NoBa_BehU_XIA</t>
  </si>
  <si>
    <t>NoBa_BVP_Go</t>
  </si>
  <si>
    <t>NoBa_BVP_XIA</t>
  </si>
  <si>
    <t>NoBa_ANN_XIA</t>
  </si>
  <si>
    <t>NoBa_ANN_Go</t>
  </si>
  <si>
    <t>NoBa_ANA_XIA</t>
  </si>
  <si>
    <t>NoBa_ANU_XIA</t>
  </si>
  <si>
    <t>NoBa_BehU_Go</t>
  </si>
  <si>
    <t>NoBa_SAU_XIA</t>
  </si>
  <si>
    <t>NoBa_ANU_Go</t>
  </si>
  <si>
    <t>NoBa_ANP_XIA</t>
  </si>
  <si>
    <t>NoBa_ANTN_XIA</t>
  </si>
  <si>
    <t>NoBa_ANTN_Go</t>
  </si>
  <si>
    <t>NoBa_ANP_Go</t>
  </si>
  <si>
    <t>NoBa_ANV_XIA</t>
  </si>
  <si>
    <t>NoBa_ANV_Go</t>
  </si>
  <si>
    <t>NoBa_SAU_Go</t>
  </si>
  <si>
    <t>NoBa_ANTA_XIA</t>
  </si>
  <si>
    <t>NoBa_SAA_Go</t>
  </si>
  <si>
    <t>NoBa_SAA_XIA</t>
  </si>
  <si>
    <t>NoBa_SAP_Go</t>
  </si>
  <si>
    <t>NoBa_SAP_XIA</t>
  </si>
  <si>
    <t>NoBa_SAV_Go</t>
  </si>
  <si>
    <t>NoBa_SAV_XIA</t>
  </si>
  <si>
    <t>NoBa_SAT_Go</t>
  </si>
  <si>
    <t>NoBa_SAT_XIA</t>
  </si>
  <si>
    <t>NoGb_GBX_Dejd</t>
  </si>
  <si>
    <t>NoGb_GBU_Dejd</t>
  </si>
  <si>
    <t>NoGb_GBU_Iejd</t>
  </si>
  <si>
    <t>NoGb_GBT_Dejd</t>
  </si>
  <si>
    <t>NoGb_GBV_Dejd</t>
  </si>
  <si>
    <t>NoGb_GBP_Iejd</t>
  </si>
  <si>
    <t>NoGb_GBS_Dejd</t>
  </si>
  <si>
    <t>NoGb_GBT_Iejd</t>
  </si>
  <si>
    <t>NoGb_GBAfs_Dejd</t>
  </si>
  <si>
    <t>NoGb_GBA_Dejd</t>
  </si>
  <si>
    <t>NoGb_GBV_Iejd</t>
  </si>
  <si>
    <t>NoGb_GBN_Dejd</t>
  </si>
  <si>
    <t>NoGb_GBP_Dejd</t>
  </si>
  <si>
    <t>NoGb_GBR_Iejd</t>
  </si>
  <si>
    <t>NoGb_GBX_Iejd</t>
  </si>
  <si>
    <t>NoGb_GBA_Iejd</t>
  </si>
  <si>
    <t>NoBg_GKC_STFX</t>
  </si>
  <si>
    <t>NoBg_GKC_Fkr</t>
  </si>
  <si>
    <t>NoBg_GKC_XPTot</t>
  </si>
  <si>
    <t>NoBg_GKC_Tx</t>
  </si>
  <si>
    <t>NoBg_GKC_VFa</t>
  </si>
  <si>
    <t>NoBg_GKC_Nmv</t>
  </si>
  <si>
    <t>NoBg_GKC_Trbd</t>
  </si>
  <si>
    <t>NoBg_GKC_FMSm</t>
  </si>
  <si>
    <t>NoBg_GKC_Srp</t>
  </si>
  <si>
    <t>NoBg_GKC_Pas</t>
  </si>
  <si>
    <t>NoBg_GKC_XGTot</t>
  </si>
  <si>
    <t>NoBg_GKC_KMD</t>
  </si>
  <si>
    <t>NoBg_GKC_EjUR</t>
  </si>
  <si>
    <t>NoBg_GKC_Lfp</t>
  </si>
  <si>
    <t>NoBg_GKC_GK</t>
  </si>
  <si>
    <t>NoBg_GKC_IGt</t>
  </si>
  <si>
    <t>NoBg_GKC_IGo</t>
  </si>
  <si>
    <t>NoBg_GKC_GC</t>
  </si>
  <si>
    <t>NoBg_GKC_IGa</t>
  </si>
  <si>
    <t>NoBg_GKC_IGs</t>
  </si>
  <si>
    <t>NoBg_GKC_KCTot</t>
  </si>
  <si>
    <t>NoBg_GKC_IGTot</t>
  </si>
  <si>
    <t>NoBs_STKT_Gc</t>
  </si>
  <si>
    <t>NoBs_STKT_Gkc</t>
  </si>
  <si>
    <t>NoBs_STKT_Ixg</t>
  </si>
  <si>
    <t>NoBs_STKT_Utd</t>
  </si>
  <si>
    <t>NoBs_STKT_Od</t>
  </si>
  <si>
    <t>NoBs_STKT_Uta</t>
  </si>
  <si>
    <t>NoBs_STKT_Gk</t>
  </si>
  <si>
    <t>NoBs_STKT_Tkc</t>
  </si>
  <si>
    <t>NoBs_STKT_Tk</t>
  </si>
  <si>
    <t>NoBs_STKT_Tc</t>
  </si>
  <si>
    <t>NoBs_STKT_Ktv</t>
  </si>
  <si>
    <t>NoBs_STKT_Oa</t>
  </si>
  <si>
    <t>NoBs_STKT_Xma</t>
  </si>
  <si>
    <t>NoBs_STKT_Ak</t>
  </si>
  <si>
    <t>NoBs_STKT_Gb</t>
  </si>
  <si>
    <t>NoBs_STKT_Kav</t>
  </si>
  <si>
    <t>NoBm_Pgkc_AV</t>
  </si>
  <si>
    <t>NoBm_Auta_TV</t>
  </si>
  <si>
    <t>NoBm_Pgkc_TV</t>
  </si>
  <si>
    <t>NoBm_Aod_TV</t>
  </si>
  <si>
    <t>NoBm_ATot_AV</t>
  </si>
  <si>
    <t>NoBm_Pig_TV</t>
  </si>
  <si>
    <t>NoBm_Aoa_AV</t>
  </si>
  <si>
    <t>NoBm_Puo_AV</t>
  </si>
  <si>
    <t>NoBm_PTot_TV</t>
  </si>
  <si>
    <t>NoBm_Puo_TV</t>
  </si>
  <si>
    <t>NoBm_Aod_AV</t>
  </si>
  <si>
    <t>NoBm_ATot_TV</t>
  </si>
  <si>
    <t>NoBm_Auta_AV</t>
  </si>
  <si>
    <t>NoBm_PTot_AV</t>
  </si>
  <si>
    <t>NoBm_Aoa_TV</t>
  </si>
  <si>
    <t>NoBm_Pig_AV</t>
  </si>
  <si>
    <t>NoBm_Atkc_TV</t>
  </si>
  <si>
    <t>NoBm_Atkc_AV</t>
  </si>
  <si>
    <t>NoBm_Autd_TV</t>
  </si>
  <si>
    <t>NoBm_Autd_AV</t>
  </si>
  <si>
    <t>Snh_KrAkU_UY</t>
  </si>
  <si>
    <t>Snh_EtIn_UY</t>
  </si>
  <si>
    <t>Snh_EtAfF_UY</t>
  </si>
  <si>
    <t>Snh_KrVre_UY</t>
  </si>
  <si>
    <t>Snh_KrT_UY</t>
  </si>
  <si>
    <t>Snh_KrNh_UY</t>
  </si>
  <si>
    <t>Snh_KrX_UY</t>
  </si>
  <si>
    <t>Snh_KrEt_UY</t>
  </si>
  <si>
    <t>Snh_KrAkP_UY</t>
  </si>
  <si>
    <t>Snh_KrVkr_UY</t>
  </si>
  <si>
    <t>Snh_EtAfF_GY</t>
  </si>
  <si>
    <t>Snh_EtIn_GY</t>
  </si>
  <si>
    <t>Snh_KrEt_GY</t>
  </si>
  <si>
    <t>Snh_KrAkU_GY</t>
  </si>
  <si>
    <t>Snh_KrT_GY</t>
  </si>
  <si>
    <t>Snh_KrVre_GY</t>
  </si>
  <si>
    <t>Snh_KrX_GY</t>
  </si>
  <si>
    <t>Snh_KrVkr_GY</t>
  </si>
  <si>
    <t>Snh_KrNh_GY</t>
  </si>
  <si>
    <t>Snh_KrAkP_GY</t>
  </si>
  <si>
    <t>Ssb_Ned_Ind</t>
  </si>
  <si>
    <t>Ssb_BeX_Ant</t>
  </si>
  <si>
    <t>Ssb_KrU_Udl</t>
  </si>
  <si>
    <t>Ssb_KrP_Udl</t>
  </si>
  <si>
    <t>Ssb_KrU_Ind</t>
  </si>
  <si>
    <t>Ssb_KrP_Ind</t>
  </si>
  <si>
    <t>Ssb_BeK_Ant</t>
  </si>
  <si>
    <t>Ssb_BeTot_Ant</t>
  </si>
  <si>
    <t>Ssb_Ny_Ind</t>
  </si>
  <si>
    <t>Ssb_Ny_Udl</t>
  </si>
  <si>
    <t>Ssb_Ned_Udl</t>
  </si>
  <si>
    <t>regnper</t>
  </si>
  <si>
    <t>Virksomhedstype</t>
  </si>
  <si>
    <t>Pengeinstitutter</t>
  </si>
  <si>
    <t>Basisbank A/S</t>
  </si>
  <si>
    <t>Broager Sparekasse</t>
  </si>
  <si>
    <t>Coop Bank A/S</t>
  </si>
  <si>
    <t>Danske Andelskassers Bank A/S</t>
  </si>
  <si>
    <t>Danske Bank A/S</t>
  </si>
  <si>
    <t>Den Jyske Sparekasse</t>
  </si>
  <si>
    <t>Djurslands Bank A/S</t>
  </si>
  <si>
    <t>Dragsholm Sparekasse</t>
  </si>
  <si>
    <t>Ekspres Bank A/S</t>
  </si>
  <si>
    <t>Folkesparekassen</t>
  </si>
  <si>
    <t>Frørup Andelskasse</t>
  </si>
  <si>
    <t>Frøs Sparekasse</t>
  </si>
  <si>
    <t>Frøslev-Mollerup Sparekasse</t>
  </si>
  <si>
    <t>Fynske Bank A/S</t>
  </si>
  <si>
    <t>Grønlandsbanken, Aktieselskab</t>
  </si>
  <si>
    <t>Hvidbjerg Bank. Aktieselskab</t>
  </si>
  <si>
    <t>Jutlander Bank A/S</t>
  </si>
  <si>
    <t>Jyske Bank A/S</t>
  </si>
  <si>
    <t>Kreditbanken A/S</t>
  </si>
  <si>
    <t>Lån &amp; Spar Bank A/S</t>
  </si>
  <si>
    <t>Lægernes Bank A/S</t>
  </si>
  <si>
    <t>Merkur Andelskasse</t>
  </si>
  <si>
    <t>Middelfart Sparekasse</t>
  </si>
  <si>
    <t>Møns Bank A/S</t>
  </si>
  <si>
    <t>Nordfyns Bank, Aktieselskabet</t>
  </si>
  <si>
    <t>Nykredit Bank A/S</t>
  </si>
  <si>
    <t>PenSam Bank A/S</t>
  </si>
  <si>
    <t>Rise Flemløse Sparekasse</t>
  </si>
  <si>
    <t>Rønde Sparekasse</t>
  </si>
  <si>
    <t>Saxo Bank A/S</t>
  </si>
  <si>
    <t>Skjern Bank A/S</t>
  </si>
  <si>
    <t>Spar Nord Bank A/S</t>
  </si>
  <si>
    <t>Sparekassen Balling</t>
  </si>
  <si>
    <t>Sparekassen Bredebro</t>
  </si>
  <si>
    <t>Sparekassen Djursland</t>
  </si>
  <si>
    <t>Sparekassen Kronjylland</t>
  </si>
  <si>
    <t>Sparekassen Sjælland-Fyn A/S</t>
  </si>
  <si>
    <t>Sparekassen Thy</t>
  </si>
  <si>
    <t>Sparekassen Vendsyssel</t>
  </si>
  <si>
    <t>Sparekassen for Nr. Nebel og Omegn</t>
  </si>
  <si>
    <t>Sydbank A/S</t>
  </si>
  <si>
    <t>Totalbanken A/S</t>
  </si>
  <si>
    <t>Vestjysk Bank A/S</t>
  </si>
  <si>
    <t>Andelskassen Fælleskassen</t>
  </si>
  <si>
    <t>Borbjerg Sparekasse</t>
  </si>
  <si>
    <t>Fanø Sparekasse</t>
  </si>
  <si>
    <t>Faster Andelskasse</t>
  </si>
  <si>
    <t>Klim Sparekasse</t>
  </si>
  <si>
    <t>Leasing Fyn Bank A/S</t>
  </si>
  <si>
    <t>Maj Bank A/S</t>
  </si>
  <si>
    <t>PFA Bank A/S</t>
  </si>
  <si>
    <t>Stadil Sparekasse</t>
  </si>
  <si>
    <t>Sønderhå-Hørsted Sparekasse</t>
  </si>
  <si>
    <t>Nordoya Sparikassi</t>
  </si>
  <si>
    <t>P/F  Betri Banki</t>
  </si>
  <si>
    <t>P/F BankNordik</t>
  </si>
  <si>
    <t>Suduroyar Sparikassi P/F</t>
  </si>
  <si>
    <r>
      <t>Lov om finansiel virksomhed § 147 og 149</t>
    </r>
    <r>
      <rPr>
        <sz val="10"/>
        <color rgb="FFFF0000"/>
        <rFont val="Verdana"/>
        <family val="2"/>
      </rPr>
      <t/>
    </r>
  </si>
  <si>
    <t>Tabel 1.1 Resultatoplysninger for pengeinstitutter grp. 4</t>
  </si>
  <si>
    <t>Tabel 2.3 Noteoplysninger - garantier mv. for grp. 4</t>
  </si>
  <si>
    <t>Tabel 1.2 Balanceoplysninger for pengeinstitutter grp. 4</t>
  </si>
  <si>
    <t>Udlån
1.000 kr.</t>
  </si>
  <si>
    <t>Garantidebitorer
1.000 kr.</t>
  </si>
  <si>
    <t>Spu_Ix_PX</t>
  </si>
  <si>
    <t>Spu_Iifa_PP</t>
  </si>
  <si>
    <t>Spu_Ikat_PP</t>
  </si>
  <si>
    <t>Spu_Ikat_PX</t>
  </si>
  <si>
    <t>Spu_Iifa_PX</t>
  </si>
  <si>
    <t>Spu_Ix_PP</t>
  </si>
  <si>
    <t>Spu_Kif_PX</t>
  </si>
  <si>
    <t>Spu_IU_PX</t>
  </si>
  <si>
    <t>Spu_Ixa_PX</t>
  </si>
  <si>
    <t>Spu_Ixa_PP</t>
  </si>
  <si>
    <t>Spu_Iea_PX</t>
  </si>
  <si>
    <t>Spu_Iea_PP</t>
  </si>
  <si>
    <t>Spu_IU_PP</t>
  </si>
  <si>
    <t>Spu_Kki_PP</t>
  </si>
  <si>
    <t>Spu_Kv_PX</t>
  </si>
  <si>
    <t>Spu_KTot_PX</t>
  </si>
  <si>
    <t>Spu_Ixo_PX</t>
  </si>
  <si>
    <t>Spu_Ixo_PP</t>
  </si>
  <si>
    <t>Spu_KTot_PP</t>
  </si>
  <si>
    <t>Spu_Kaf_PP</t>
  </si>
  <si>
    <t>Spu_Iio_PP</t>
  </si>
  <si>
    <t>Spu_Iio_PX</t>
  </si>
  <si>
    <t>Spu_Kv_PP</t>
  </si>
  <si>
    <t>Spu_Iep_PX</t>
  </si>
  <si>
    <t>Spu_Kaf_PX</t>
  </si>
  <si>
    <t>Spu_Kki_PX</t>
  </si>
  <si>
    <t>Spu_Iep_PP</t>
  </si>
  <si>
    <t>Spu_RGi_PX</t>
  </si>
  <si>
    <t>Spu_Ui_PX</t>
  </si>
  <si>
    <t>Spu_Kif_PP</t>
  </si>
  <si>
    <t>Spu_Ka_PP</t>
  </si>
  <si>
    <t>Spu_RTfi_PP</t>
  </si>
  <si>
    <t>Spu_Kx_PX</t>
  </si>
  <si>
    <t>Spu_Ua_PP</t>
  </si>
  <si>
    <t>Spu_RTx_PP</t>
  </si>
  <si>
    <t>Spu_RTfi_PX</t>
  </si>
  <si>
    <t>Spu_Ui_PP</t>
  </si>
  <si>
    <t>Spu_Kx_PP</t>
  </si>
  <si>
    <t>Spu_RTTot_PX</t>
  </si>
  <si>
    <t>Spu_Kio_PP</t>
  </si>
  <si>
    <t>Spu_RGi_PP</t>
  </si>
  <si>
    <t>Spu_UTot_PX</t>
  </si>
  <si>
    <t>Spu_RTx_PX</t>
  </si>
  <si>
    <t>Spu_Kio_PX</t>
  </si>
  <si>
    <t>Spu_UTot_PP</t>
  </si>
  <si>
    <t>Spu_RTTot_PP</t>
  </si>
  <si>
    <t>Spu_Ua_PX</t>
  </si>
  <si>
    <t>Spu_Ka_PX</t>
  </si>
  <si>
    <t>Spu_IP_PP</t>
  </si>
  <si>
    <t>Spu_RTk_PP</t>
  </si>
  <si>
    <t>Spu_UdP_PP</t>
  </si>
  <si>
    <t>Spu_RTk_PX</t>
  </si>
  <si>
    <t>Spu_GPud_PP</t>
  </si>
  <si>
    <t>Spu_Pip_PX</t>
  </si>
  <si>
    <t>Spu_Pip_PP</t>
  </si>
  <si>
    <t>Spu_GPud_PX</t>
  </si>
  <si>
    <t>Spu_UdP_PX</t>
  </si>
  <si>
    <t>Spu_IP_PX</t>
  </si>
  <si>
    <t>UnSb_Prv_Nnh</t>
  </si>
  <si>
    <t>UnSb_Tot_Ynh</t>
  </si>
  <si>
    <t>UnSb_Prv_Tnh</t>
  </si>
  <si>
    <t>UnSb_Prv_Ynh</t>
  </si>
  <si>
    <t>UnSb_Tot_UG</t>
  </si>
  <si>
    <t>UnSb_Tot_Tnh</t>
  </si>
  <si>
    <t>UnSb_Tot_Nnh</t>
  </si>
  <si>
    <t>UnSb_ErhOvr_Nnh</t>
  </si>
  <si>
    <t>UnSb_Prv_UG</t>
  </si>
  <si>
    <t>UnSb_ErhTot_Ynh</t>
  </si>
  <si>
    <t>UnSb_ErhTot_UG</t>
  </si>
  <si>
    <t>UnSb_ErhTot_Tnh</t>
  </si>
  <si>
    <t>UnSb_ErhTot_Nnh</t>
  </si>
  <si>
    <t>UnSb_ErhOvr_Tnh</t>
  </si>
  <si>
    <t>UnSb_ErhOvr_Ynh</t>
  </si>
  <si>
    <t>UnSb_FEma_Tnh</t>
  </si>
  <si>
    <t>UnSb_FETot_UG</t>
  </si>
  <si>
    <t>UnSb_ErhOvr_UG</t>
  </si>
  <si>
    <t>UnSb_FETot_Ynh</t>
  </si>
  <si>
    <t>UnSb_FETot_Tnh</t>
  </si>
  <si>
    <t>UnSb_FEma_Ynh</t>
  </si>
  <si>
    <t>UnSb_FETot_Nnh</t>
  </si>
  <si>
    <t>UnSb_FEma_Nnh</t>
  </si>
  <si>
    <t>UnSb_FEu_UG</t>
  </si>
  <si>
    <t>UnSb_Fin_Tnh</t>
  </si>
  <si>
    <t>UnSb_FEks_Tnh</t>
  </si>
  <si>
    <t>UnSb_FEu_Tnh</t>
  </si>
  <si>
    <t>UnSb_FEu_Ynh</t>
  </si>
  <si>
    <t>UnSb_FEma_UG</t>
  </si>
  <si>
    <t>UnSb_FEu_Nnh</t>
  </si>
  <si>
    <t>UnSb_FEks_Nnh</t>
  </si>
  <si>
    <t>UnSb_Fin_Ynh</t>
  </si>
  <si>
    <t>UnSb_FEks_UG</t>
  </si>
  <si>
    <t>UnSb_FEks_Ynh</t>
  </si>
  <si>
    <t>UnSb_TransTot_Tnh</t>
  </si>
  <si>
    <t>UnSb_Info_Nnh</t>
  </si>
  <si>
    <t>UnSb_Fin_Nnh</t>
  </si>
  <si>
    <t>UnSb_TransTot_Nnh</t>
  </si>
  <si>
    <t>UnSb_Fin_UG</t>
  </si>
  <si>
    <t>UnSb_Info_Ynh</t>
  </si>
  <si>
    <t>UnSb_TransTot_Ynh</t>
  </si>
  <si>
    <t>UnSb_Info_UG</t>
  </si>
  <si>
    <t>UnSb_Info_Tnh</t>
  </si>
  <si>
    <t>UnSb_TPK_Tnh</t>
  </si>
  <si>
    <t>UnSb_TransTot_UG</t>
  </si>
  <si>
    <t>UnSb_HR_UG</t>
  </si>
  <si>
    <t>UnSb_HR_Ynh</t>
  </si>
  <si>
    <t>UnSb_TPK_Nnh</t>
  </si>
  <si>
    <t>UnSb_HR_Tnh</t>
  </si>
  <si>
    <t>UnSb_TPK_Ynh</t>
  </si>
  <si>
    <t>UnSb_HR_Nnh</t>
  </si>
  <si>
    <t>UnSb_BATot_Nnh</t>
  </si>
  <si>
    <t>UnSb_Hnd_UG</t>
  </si>
  <si>
    <t>UnSb_BATot_UG</t>
  </si>
  <si>
    <t>UnSb_Hnd_Ynh</t>
  </si>
  <si>
    <t>UnSb_TPK_UG</t>
  </si>
  <si>
    <t>UnSb_Hnd_Tnh</t>
  </si>
  <si>
    <t>UnSb_Hnd_Nnh</t>
  </si>
  <si>
    <t>UnSb_BATot_Tnh</t>
  </si>
  <si>
    <t>UnSb_BATot_Ynh</t>
  </si>
  <si>
    <t>UnSb_BAo_Ynh</t>
  </si>
  <si>
    <t>UnSb_BAov_Ynh</t>
  </si>
  <si>
    <t>UnSb_BAg_Ynh</t>
  </si>
  <si>
    <t>UnSb_BAg_Tnh</t>
  </si>
  <si>
    <t>UnSb_BAov_Nnh</t>
  </si>
  <si>
    <t>UnSb_BAov_Tnh</t>
  </si>
  <si>
    <t>UnSb_BAo_Tnh</t>
  </si>
  <si>
    <t>UnSb_BAo_Nnh</t>
  </si>
  <si>
    <t>UnSb_BAo_UG</t>
  </si>
  <si>
    <t>UnSb_BAov_UG</t>
  </si>
  <si>
    <t>UnSb_Indu_Tnh</t>
  </si>
  <si>
    <t>UnSb_BAg_Nnh</t>
  </si>
  <si>
    <t>UnSb_Nrg_UG</t>
  </si>
  <si>
    <t>UnSb_BAg_UG</t>
  </si>
  <si>
    <t>UnSb_Nrg_Ynh</t>
  </si>
  <si>
    <t>UnSb_Indu_Nnh</t>
  </si>
  <si>
    <t>UnSb_Nrg_Tnh</t>
  </si>
  <si>
    <t>UnSb_Indu_Ynh</t>
  </si>
  <si>
    <t>UnSb_Nrg_Nnh</t>
  </si>
  <si>
    <t>UnSb_Land_UG</t>
  </si>
  <si>
    <t>UnSb_Land_Ynh</t>
  </si>
  <si>
    <t>UnSb_Off_Ynh</t>
  </si>
  <si>
    <t>UnSb_Indu_UG</t>
  </si>
  <si>
    <t>UnSb_Off_Tnh</t>
  </si>
  <si>
    <t>UnSb_Land_Nnh</t>
  </si>
  <si>
    <t>UnSb_Off_Nnh</t>
  </si>
  <si>
    <t>UnSb_Land_Tnh</t>
  </si>
  <si>
    <t>UnSb_Off_UG</t>
  </si>
  <si>
    <t>SnhU_U100_EtP</t>
  </si>
  <si>
    <t>SnhU_U1000_Nh</t>
  </si>
  <si>
    <t>SnhU_U100_Ugn</t>
  </si>
  <si>
    <t>SnhU_U100_Nh</t>
  </si>
  <si>
    <t>SnhU_U1000_UgnP</t>
  </si>
  <si>
    <t>SnhU_U200_UgnP</t>
  </si>
  <si>
    <t>SnhU_U2000_Ugn</t>
  </si>
  <si>
    <t>SnhU_U500_Ugn</t>
  </si>
  <si>
    <t>SnhU_U200_Ugn</t>
  </si>
  <si>
    <t>SnhU_U200_Nh</t>
  </si>
  <si>
    <t>SnhU_U500_Nh</t>
  </si>
  <si>
    <t>SnhU_U500_EtP</t>
  </si>
  <si>
    <t>SnhU_U1000_Ugn</t>
  </si>
  <si>
    <t>SnhU_U200_EtP</t>
  </si>
  <si>
    <t>SnhU_U1000_EtP</t>
  </si>
  <si>
    <t>SnhU_U500_UgnP</t>
  </si>
  <si>
    <t>SnhU_U2000_UgnP</t>
  </si>
  <si>
    <t>SnhU_U50_Nh</t>
  </si>
  <si>
    <t>SnhU_U10_Ugn</t>
  </si>
  <si>
    <t>SnhU_U25_Ugn</t>
  </si>
  <si>
    <t>SnhU_U10_Nh</t>
  </si>
  <si>
    <t>SnhU_U25_EtP</t>
  </si>
  <si>
    <t>SnhU_U50_UgnP</t>
  </si>
  <si>
    <t>SnhU_U10_UgnP</t>
  </si>
  <si>
    <t>SnhU_U10_EtP</t>
  </si>
  <si>
    <t>SnhU_U50_Ugn</t>
  </si>
  <si>
    <t>SnhU_U25_UgnP</t>
  </si>
  <si>
    <t>SnhU_U50_EtP</t>
  </si>
  <si>
    <t>SnhU_U100_UgnP</t>
  </si>
  <si>
    <t>SnhU_U25_Nh</t>
  </si>
  <si>
    <t>SnhU_O1mia_EtP</t>
  </si>
  <si>
    <t>SnhU_Tot_Nh</t>
  </si>
  <si>
    <t>SnhU_Tot_EtP</t>
  </si>
  <si>
    <t>SnhU_O1mia_Ugn</t>
  </si>
  <si>
    <t>SnhU_U100000_EtP</t>
  </si>
  <si>
    <t>SnhU_Tot_UgnP</t>
  </si>
  <si>
    <t>SnhU_O1mia_UgnP</t>
  </si>
  <si>
    <t>SnhU_U100000_Nh</t>
  </si>
  <si>
    <t>SnhU_Tot_Ugn</t>
  </si>
  <si>
    <t>SnhU_O1mia_Nh</t>
  </si>
  <si>
    <t>SnhU_U10000_EtP</t>
  </si>
  <si>
    <t>SnhU_U10000_UgnP</t>
  </si>
  <si>
    <t>SnhU_U50000_UgnP</t>
  </si>
  <si>
    <t>SnhU_U50000_EtP</t>
  </si>
  <si>
    <t>SnhU_U100000_UgnP</t>
  </si>
  <si>
    <t>SnhU_U20000_UgnP</t>
  </si>
  <si>
    <t>SnhU_U20000_Nh</t>
  </si>
  <si>
    <t>SnhU_U50000_Nh</t>
  </si>
  <si>
    <t>SnhU_U100000_Ugn</t>
  </si>
  <si>
    <t>SnhU_U5000_Nh</t>
  </si>
  <si>
    <t>SnhU_U5000_EtP</t>
  </si>
  <si>
    <t>SnhU_U20000_Ugn</t>
  </si>
  <si>
    <t>SnhU_U20000_EtP</t>
  </si>
  <si>
    <t>SnhU_U2000_EtP</t>
  </si>
  <si>
    <t>SnhU_U5000_Ugn</t>
  </si>
  <si>
    <t>SnhU_U50000_Ugn</t>
  </si>
  <si>
    <t>SnhU_U10000_Ugn</t>
  </si>
  <si>
    <t>SnhU_U5000_UgnP</t>
  </si>
  <si>
    <t>SnhU_U10000_Nh</t>
  </si>
  <si>
    <t>SnhU_U2000_Nh</t>
  </si>
  <si>
    <t>Sgb_GBL_EjduKp</t>
  </si>
  <si>
    <t>Sgb_GBL_ReLoev</t>
  </si>
  <si>
    <t>Sgb_GBL_OevEjd</t>
  </si>
  <si>
    <t>Sgb_GBL_ReLejd</t>
  </si>
  <si>
    <t>Sgb_GBL_EjduK</t>
  </si>
  <si>
    <t>Sgb_GBL_EjdTot</t>
  </si>
  <si>
    <t>Sgb_GBL_EjdBD</t>
  </si>
  <si>
    <t>Sgb_GBL_ReL</t>
  </si>
  <si>
    <t>Sgb_GBL_EjdBDp</t>
  </si>
  <si>
    <t>Sgb_GBL_EjdAfv</t>
  </si>
  <si>
    <t>Sgb_GBL_Dejd</t>
  </si>
  <si>
    <t>Sgb_GBL_Iejd</t>
  </si>
  <si>
    <t>Sgb_GBL_ADejd</t>
  </si>
  <si>
    <t>Sgb_GBL_UDejd</t>
  </si>
  <si>
    <t>Snr_Tot_NedTot</t>
  </si>
  <si>
    <t>Snr_Tot_BBe</t>
  </si>
  <si>
    <t>Snr_Tot_STe</t>
  </si>
  <si>
    <t>Snr_Tot_BBu</t>
  </si>
  <si>
    <t>Snr_NedR_BBe</t>
  </si>
  <si>
    <t>Snr_IngR_STe</t>
  </si>
  <si>
    <t>Snr_IngR_BBu</t>
  </si>
  <si>
    <t>Snr_IngR_BBe</t>
  </si>
  <si>
    <t>Snr_NedR_STu</t>
  </si>
  <si>
    <t>Snr_IngR_STu</t>
  </si>
  <si>
    <t>Snr_NedR_STe</t>
  </si>
  <si>
    <t>Snr_NedR_BBu</t>
  </si>
  <si>
    <t>Snr_Tot_STu</t>
  </si>
  <si>
    <t>NoBu_UTot_Pri</t>
  </si>
  <si>
    <t>NoBu_Usd_Off</t>
  </si>
  <si>
    <t>NoBu_Usf_Erh</t>
  </si>
  <si>
    <t>NoBu_UTot_Off</t>
  </si>
  <si>
    <t>NoBu_Usd_Erh</t>
  </si>
  <si>
    <t>NoBu_Usf_Off</t>
  </si>
  <si>
    <t>NoBu_Usd_Pri</t>
  </si>
  <si>
    <t>NoBu_Usf_Pri</t>
  </si>
  <si>
    <t>NoBu_UTot_Erh</t>
  </si>
  <si>
    <t>NoBu_Ub_Off</t>
  </si>
  <si>
    <t>NoBu_Ub_Erh</t>
  </si>
  <si>
    <t>NoBu_Ub_Pri</t>
  </si>
  <si>
    <t>Sind_Ssi_RpK</t>
  </si>
  <si>
    <t>Sind_Ssi_Konj</t>
  </si>
  <si>
    <t>Sind_Ssi_Gev</t>
  </si>
  <si>
    <t>Sind_Ssi_Rp</t>
  </si>
  <si>
    <t>Sind_Ssi_ApP</t>
  </si>
  <si>
    <t>Sind_Ssi_RpP</t>
  </si>
  <si>
    <t>Sind_Ssi_DsiK</t>
  </si>
  <si>
    <t>Sind_Ssi_Udd</t>
  </si>
  <si>
    <t>Sind_Ssi_DsiS</t>
  </si>
  <si>
    <t>Sind_Ssi_DsiA</t>
  </si>
  <si>
    <t>Sind_Ssi_Ap</t>
  </si>
  <si>
    <t>Sind_Ssi_DsiB</t>
  </si>
  <si>
    <t>Sind_Ssi_DsiR</t>
  </si>
  <si>
    <t>Sind_Ssi_ApK</t>
  </si>
  <si>
    <t>Sind_Ssi_SiTot</t>
  </si>
  <si>
    <t>Sind_Ssi_Ind</t>
  </si>
  <si>
    <t>Sind_Ssi_BolP</t>
  </si>
  <si>
    <t>Sind_Ssi_Inv</t>
  </si>
  <si>
    <t>Sind_Ssi_Bol</t>
  </si>
  <si>
    <t>Sind_Ssi_BolK</t>
  </si>
  <si>
    <t>Sind_Ssi_SpP</t>
  </si>
  <si>
    <t>Sind_Ssi_SpK</t>
  </si>
  <si>
    <t>Sind_Ssi_KaPeP</t>
  </si>
  <si>
    <t>Sind_Ssi_BopP</t>
  </si>
  <si>
    <t>Sind_Ssi_Sp</t>
  </si>
  <si>
    <t>Sind_Ssi_KaPe</t>
  </si>
  <si>
    <t>Sind_Ssi_Etab</t>
  </si>
  <si>
    <t>Sind_Ssi_KaPeK</t>
  </si>
  <si>
    <t>Sind_Ssi_BopK</t>
  </si>
  <si>
    <t>Sind_Ssi_Bop</t>
  </si>
  <si>
    <t>Regnr</t>
  </si>
  <si>
    <t>Vælg selskab</t>
  </si>
  <si>
    <t>Tabel 4.1 Resultatoplysninger for pengeinstitutter grp. 1-3</t>
  </si>
  <si>
    <t>Tabel 4.2 Balanceoplysninger for pengeinstitutter grp. 1-3</t>
  </si>
  <si>
    <t>Tabel 4.3 Noteoplysninger - garantier mv. for grp. 1-3</t>
  </si>
  <si>
    <t>Tabel 4.4 Resultatoplysninger for pengeinstitutter grp. 4</t>
  </si>
  <si>
    <t>Tabel 4.5 Balanceoplysninger for pengeinstitutter grp. 4</t>
  </si>
  <si>
    <t>Tabel 4.6 Noteoplysninger - garantier mv. for grp. 4</t>
  </si>
  <si>
    <t>Tabel 4.7 Resultatoplysninger for færøske pengeinstitutter - grp. 6</t>
  </si>
  <si>
    <t>Kapitel 1 – Resultatopgørelse og balance for pengeinstitutter i gruppe 1, 2 og 3</t>
  </si>
  <si>
    <t>l</t>
  </si>
  <si>
    <t>Kapitel 2 – Noter og specifikationer</t>
  </si>
  <si>
    <t>Kapitel 3 – Resultatopgørelse og balance for pengeinstitutter i gruppe 4</t>
  </si>
  <si>
    <t>Kapitel 4 – Årsregnskaber</t>
  </si>
  <si>
    <t>Enkeltregnskaber for pengeinstitutter i gruppe 1, 2 og 3</t>
  </si>
  <si>
    <t>Enkeltregnskaber for pengeinstitutter i gruppe 4</t>
  </si>
  <si>
    <t>Enkeltregnskaber for færøske pengeinstitutter</t>
  </si>
  <si>
    <t>Kapitel 5 – Register over årsregnskaber</t>
  </si>
  <si>
    <t>Tabel 1.1</t>
  </si>
  <si>
    <t>Tabel 1.2</t>
  </si>
  <si>
    <t>Resultatoplysninger</t>
  </si>
  <si>
    <t>Balanceoplysninger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</si>
  <si>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</si>
  <si>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</si>
  <si>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</si>
  <si>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</si>
  <si>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</si>
  <si>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</si>
  <si>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</si>
  <si>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</si>
  <si>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Tabel 2.9</t>
  </si>
  <si>
    <t>Tabel 2.10</t>
  </si>
  <si>
    <t>Tabel 2.11</t>
  </si>
  <si>
    <t>Tabel 2.12</t>
  </si>
  <si>
    <t>Tabel 2.13</t>
  </si>
  <si>
    <t>Tabel 2.14</t>
  </si>
  <si>
    <t>Tabel 2.15</t>
  </si>
  <si>
    <t>Tabel 2.16</t>
  </si>
  <si>
    <t>Tabel 2.17</t>
  </si>
  <si>
    <t>Tabel 2.18</t>
  </si>
  <si>
    <t>Tabel 2.19</t>
  </si>
  <si>
    <t>Kapitalbevægelser</t>
  </si>
  <si>
    <t>Solvensopgørelse</t>
  </si>
  <si>
    <t>Garantier mv.</t>
  </si>
  <si>
    <t>Immaterielle aktiver og materielle aktiver</t>
  </si>
  <si>
    <t>Gæld til kreditinstitutter og centralbanker samt indlån og anden gæld</t>
  </si>
  <si>
    <t>Ægte salgs- og tilbagekøbsforretninger samt ægte købs- og tilbagesalgsforretninger</t>
  </si>
  <si>
    <t>Mellemværender med tilknyttede og associerede virksomheder mv.</t>
  </si>
  <si>
    <t>Puljeordninger</t>
  </si>
  <si>
    <t>Nedskrivninger/hensættelser</t>
  </si>
  <si>
    <t>Udlån, garantidebitorer og nedskrivninger/hensættelser fordelt på sektorer og brancher</t>
  </si>
  <si>
    <t>Udlån, garantidebitorer og nedskrivninger/hensættelser fordelt efter størrelse af udlån mv.</t>
  </si>
  <si>
    <t>Tilgodehavender med nedsat rente</t>
  </si>
  <si>
    <t>Udlån fordelt efter kategorier</t>
  </si>
  <si>
    <t>Tabel 2.9 Ægte salgs- og tilbagekøbsforretninger samt ægte købs- og salgsforretninger, grp. 1-3</t>
  </si>
  <si>
    <t>Tabel 2.13 Udlån, garantidebitorer og nedskrivninger/hensættelser fordelt på sektorer og brancher, grp. 1-3</t>
  </si>
  <si>
    <t>Tabel 2.14 Udlån, garantidebitorer, nedskrivninger/hensættelser fordelt efter størrelse af udlån mv., grp. 1-3</t>
  </si>
  <si>
    <t>Tabel 2.15 Supplerende oplysninger vedrørende grunde og bygninger samt leasing, grp. 1-3</t>
  </si>
  <si>
    <t>Tabel 2.16 Supplerende oplysninger vedrørende tilgodehavender med nedsat rente, grp 1-3</t>
  </si>
  <si>
    <t>Tabel 2.17 Tilgodehavender med nedsat rente, grp. 1-3</t>
  </si>
  <si>
    <t>Tabel 2.18 Særlige indlånsformer, grp. 1-3</t>
  </si>
  <si>
    <t>Tabel 2.19 Struktur og beskæftigelse, grp. 1-3</t>
  </si>
  <si>
    <t>Tabel 3.1</t>
  </si>
  <si>
    <t>Tabel 3.2</t>
  </si>
  <si>
    <t>Tabel 3.3</t>
  </si>
  <si>
    <t>Tabel 4.1</t>
  </si>
  <si>
    <t>Tabel 4.2</t>
  </si>
  <si>
    <t>Tabel 4.3</t>
  </si>
  <si>
    <t>Tabel 4.4</t>
  </si>
  <si>
    <t>Tabel 4.5</t>
  </si>
  <si>
    <t>Tabel 4.6</t>
  </si>
  <si>
    <t>Tabel 4.7</t>
  </si>
  <si>
    <t>Tabel 4.8</t>
  </si>
  <si>
    <t>Bilag 5.1</t>
  </si>
  <si>
    <t>Bilag 6.1</t>
  </si>
  <si>
    <t>Størrelsesgruppering</t>
  </si>
  <si>
    <t>Kapitel 6 – Bilag</t>
  </si>
  <si>
    <t>Banker, sparekasser og andelskasser</t>
  </si>
  <si>
    <t>Balance</t>
  </si>
  <si>
    <t>Resultatopgørelse</t>
  </si>
  <si>
    <t>Tilbage til indholdsfortegnelsen</t>
  </si>
  <si>
    <t>Gruppe 1 - Arb. kapital over 75 mia. kr.</t>
  </si>
  <si>
    <t>Gruppe 2 - Arb. kapital over 12 mia. kr.</t>
  </si>
  <si>
    <t>Gruppe 6 - Færøske Pengeinstitutter</t>
  </si>
  <si>
    <t>Institutter i alt: 4</t>
  </si>
  <si>
    <t>Bilag 6.1 register over andelskasser, banker og sparekasser</t>
  </si>
  <si>
    <t>Reg.nr.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</si>
  <si>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</si>
  <si>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</si>
  <si>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</si>
  <si>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</si>
  <si>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</si>
  <si>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</si>
  <si>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</si>
  <si>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</si>
  <si>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</si>
  <si>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</si>
  <si>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</si>
  <si>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</si>
  <si>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</si>
  <si>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</si>
  <si>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R</t>
  </si>
  <si>
    <t>S</t>
  </si>
  <si>
    <t>T</t>
  </si>
  <si>
    <t>V</t>
  </si>
  <si>
    <t>Aktieselskabet Arbejdernes Landsbank</t>
  </si>
  <si>
    <t>Ringkjøbing Landbobank. Aktieselskab</t>
  </si>
  <si>
    <t>NoBg_GKC_ObRTot</t>
  </si>
  <si>
    <t>NoBg_GKC_ObRu3</t>
  </si>
  <si>
    <t>NoBg_GKC_ObRu6</t>
  </si>
  <si>
    <t>NoBg_GKC_ObRu12</t>
  </si>
  <si>
    <t>NoBg_GKC_ObRo12</t>
  </si>
  <si>
    <t>Sind_Ssi_Ivk</t>
  </si>
  <si>
    <t>Lollands Bank A/S</t>
  </si>
  <si>
    <t>Gruppe 3 - Arb. kapital over 750 mio. kr.</t>
  </si>
  <si>
    <t>Gruppe 4 - Arb. kapital under 750 mio. kr.</t>
  </si>
  <si>
    <t>NedAkP</t>
  </si>
  <si>
    <t>NedVkr</t>
  </si>
  <si>
    <t>NedNh</t>
  </si>
  <si>
    <t>NedT</t>
  </si>
  <si>
    <t>NedX</t>
  </si>
  <si>
    <t>NedVre</t>
  </si>
  <si>
    <t>NedEt</t>
  </si>
  <si>
    <t>NedAkU</t>
  </si>
  <si>
    <t>Nedskrivninger/hensættelser på udlån og garantidebitorer</t>
  </si>
  <si>
    <t>Endeligt tabt (afskrevet) ikke tidligere nedskrevet/hensat</t>
  </si>
  <si>
    <t>Akkumulerede
nedskrivninger/
hensættelser
ultimo perioden
1.000 kr.</t>
  </si>
  <si>
    <t>AN</t>
  </si>
  <si>
    <t>Størrelse af udlån mv.</t>
  </si>
  <si>
    <t>Tabel 4.5 Balanceoplysninger for pengeinstitutter grp. 6</t>
  </si>
  <si>
    <t>Tabel 2.20 Kreditbonitet fordelt på sektor og brancher</t>
  </si>
  <si>
    <t>Bonitetskategori 1</t>
  </si>
  <si>
    <t>Bonitetskategori 2c</t>
  </si>
  <si>
    <t>Bonitetskategori 2b</t>
  </si>
  <si>
    <t>Bonitetskategori 2a/3</t>
  </si>
  <si>
    <t>OIV</t>
  </si>
  <si>
    <t>VSv</t>
  </si>
  <si>
    <t>FbSv</t>
  </si>
  <si>
    <t>NoB</t>
  </si>
  <si>
    <t>BA</t>
  </si>
  <si>
    <t>Trans</t>
  </si>
  <si>
    <t>Ejd</t>
  </si>
  <si>
    <t>Ovr</t>
  </si>
  <si>
    <t>Vælg gruppe</t>
  </si>
  <si>
    <t>Gruppe 1</t>
  </si>
  <si>
    <t>KbSb_Off_OIV</t>
  </si>
  <si>
    <t>KbSb_Off_VSv</t>
  </si>
  <si>
    <t>KbSb_Off_FbSv</t>
  </si>
  <si>
    <t>KbSb_Off_NoB</t>
  </si>
  <si>
    <t>KbSb_Land_OIV</t>
  </si>
  <si>
    <t>KbSb_Land_VSv</t>
  </si>
  <si>
    <t>KbSb_Land_FbSv</t>
  </si>
  <si>
    <t>KbSb_Land_NoB</t>
  </si>
  <si>
    <t>KbSb_Indu_OIV</t>
  </si>
  <si>
    <t>KbSb_Indu_VSv</t>
  </si>
  <si>
    <t>KbSb_Indu_FbSv</t>
  </si>
  <si>
    <t>KbSb_Indu_NoB</t>
  </si>
  <si>
    <t>KbSb_Nrg_OIV</t>
  </si>
  <si>
    <t>KbSb_Nrg_VSv</t>
  </si>
  <si>
    <t>KbSb_Nrg_FbSv</t>
  </si>
  <si>
    <t>KbSb_Nrg_NoB</t>
  </si>
  <si>
    <t>KbSb_BA_OIV</t>
  </si>
  <si>
    <t>KbSb_BA_VSv</t>
  </si>
  <si>
    <t>KbSb_BA_FbSv</t>
  </si>
  <si>
    <t>KbSb_BA_NoB</t>
  </si>
  <si>
    <t>KbSb_Hnd_OIV</t>
  </si>
  <si>
    <t>KbSb_Hnd_VSv</t>
  </si>
  <si>
    <t>KbSb_Hnd_FbSv</t>
  </si>
  <si>
    <t>KbSb_Hnd_NoB</t>
  </si>
  <si>
    <t>KbSb_Trans_OIV</t>
  </si>
  <si>
    <t>KbSb_Trans_VSv</t>
  </si>
  <si>
    <t>KbSb_Trans_FbSv</t>
  </si>
  <si>
    <t>KbSb_Trans_NoB</t>
  </si>
  <si>
    <t>KbSb_Info_OIV</t>
  </si>
  <si>
    <t>KbSb_Info_VSv</t>
  </si>
  <si>
    <t>KbSb_Info_FbSv</t>
  </si>
  <si>
    <t>KbSb_Info_NoB</t>
  </si>
  <si>
    <t>KbSb_Fin_OIV</t>
  </si>
  <si>
    <t>KbSb_Fin_VSv</t>
  </si>
  <si>
    <t>KbSb_Fin_FbSv</t>
  </si>
  <si>
    <t>KbSb_Fin_NoB</t>
  </si>
  <si>
    <t>KbSb_Ejd_OIV</t>
  </si>
  <si>
    <t>KbSb_Ejd_VSv</t>
  </si>
  <si>
    <t>KbSb_Ejd_FbSv</t>
  </si>
  <si>
    <t>KbSb_Ejd_NoB</t>
  </si>
  <si>
    <t>KbSb_Ovr_OIV</t>
  </si>
  <si>
    <t>KbSb_Ovr_VSv</t>
  </si>
  <si>
    <t>KbSb_Ovr_FbSv</t>
  </si>
  <si>
    <t>KbSb_Ovr_NoB</t>
  </si>
  <si>
    <t>KbSb_ErhTot_OIV</t>
  </si>
  <si>
    <t>KbSb_ErhTot_VSv</t>
  </si>
  <si>
    <t>KbSb_ErhTot_FbSv</t>
  </si>
  <si>
    <t>KbSb_ErhTot_NoB</t>
  </si>
  <si>
    <t>KbSb_ErhK_OIV</t>
  </si>
  <si>
    <t>KbSb_ErhK_VSv</t>
  </si>
  <si>
    <t>KbSb_ErhK_FbSv</t>
  </si>
  <si>
    <t>KbSb_ErhK_NoB</t>
  </si>
  <si>
    <t>KbSb_Prv_OIV</t>
  </si>
  <si>
    <t>KbSb_Prv_VSv</t>
  </si>
  <si>
    <t>KbSb_Prv_FbSv</t>
  </si>
  <si>
    <t>KbSb_Prv_NoB</t>
  </si>
  <si>
    <t>KbSb_PrvK_OIV</t>
  </si>
  <si>
    <t>KbSb_PrvK_VSv</t>
  </si>
  <si>
    <t>KbSb_PrvK_FbSv</t>
  </si>
  <si>
    <t>KbSb_PrvK_NoB</t>
  </si>
  <si>
    <t>KbSb_Tot_OIV</t>
  </si>
  <si>
    <t>KbSb_Tot_VSv</t>
  </si>
  <si>
    <t>KbSb_Tot_FbSv</t>
  </si>
  <si>
    <t>KbSb_Tot_NoB</t>
  </si>
  <si>
    <t>Gruppe 1-3</t>
  </si>
  <si>
    <t>Gruppe 2</t>
  </si>
  <si>
    <t>Gruppe 3</t>
  </si>
  <si>
    <t xml:space="preserve"> </t>
  </si>
  <si>
    <t>Kreditbonitet</t>
  </si>
  <si>
    <t>Tabel 2.20</t>
  </si>
  <si>
    <t>Res_TiPR_RY</t>
  </si>
  <si>
    <t>Res_TiX_RY</t>
  </si>
  <si>
    <t>Res_TiTot_RY</t>
  </si>
  <si>
    <t>BeEk_BEk_FRH</t>
  </si>
  <si>
    <t>BeEk_BEk_FRG</t>
  </si>
  <si>
    <t>NoRe_GPMfd_nry</t>
  </si>
  <si>
    <t>Snh_NedAkP_UY</t>
  </si>
  <si>
    <t>Snh_NedAkP_GY</t>
  </si>
  <si>
    <t>Snh_NedVkr_UY</t>
  </si>
  <si>
    <t>Snh_NedVkr_GY</t>
  </si>
  <si>
    <t>Snh_NedNh_UY</t>
  </si>
  <si>
    <t>Snh_NedNh_GY</t>
  </si>
  <si>
    <t>Snh_NedT_UY</t>
  </si>
  <si>
    <t>Snh_NedT_GY</t>
  </si>
  <si>
    <t>Snh_NedX_UY</t>
  </si>
  <si>
    <t>Snh_NedX_GY</t>
  </si>
  <si>
    <t>Snh_NedVre_UY</t>
  </si>
  <si>
    <t>Snh_NedVre_GY</t>
  </si>
  <si>
    <t>Snh_NedEt_UY</t>
  </si>
  <si>
    <t>Snh_NedEt_GY</t>
  </si>
  <si>
    <t>Snh_NedAkU_UY</t>
  </si>
  <si>
    <t>Snh_NedAkU_GY</t>
  </si>
  <si>
    <t>UnSb_Off_UG1</t>
  </si>
  <si>
    <t>UnSb_Off_UG2</t>
  </si>
  <si>
    <t>UnSb_Off_UG2S</t>
  </si>
  <si>
    <t>UnSb_Off_UG3</t>
  </si>
  <si>
    <t>UnSb_Off_AN</t>
  </si>
  <si>
    <t>UnSb_Off_AN1</t>
  </si>
  <si>
    <t>UnSb_Off_AN2</t>
  </si>
  <si>
    <t>UnSb_Off_AN2S</t>
  </si>
  <si>
    <t>UnSb_Off_AN3</t>
  </si>
  <si>
    <t>UnSb_Off_Ynh1</t>
  </si>
  <si>
    <t>UnSb_Off_Ynh2</t>
  </si>
  <si>
    <t>UnSb_Off_Ynh2S</t>
  </si>
  <si>
    <t>UnSb_Off_Ynh3</t>
  </si>
  <si>
    <t>UnSb_Off_Nnh1</t>
  </si>
  <si>
    <t>UnSb_Off_Nnh1N</t>
  </si>
  <si>
    <t>UnSb_Off_Nnh2</t>
  </si>
  <si>
    <t>UnSb_Off_Nnh2S</t>
  </si>
  <si>
    <t>UnSb_Off_Nnh3</t>
  </si>
  <si>
    <t>UnSb_Off_Tnh1</t>
  </si>
  <si>
    <t>UnSb_Off_Tnh2</t>
  </si>
  <si>
    <t>UnSb_Off_Tnh2S</t>
  </si>
  <si>
    <t>UnSb_Off_Tnh3</t>
  </si>
  <si>
    <t>UnSb_Off_EtP</t>
  </si>
  <si>
    <t>UnSb_Off_EtP1</t>
  </si>
  <si>
    <t>UnSb_Off_EtP2</t>
  </si>
  <si>
    <t>UnSb_Off_EtP2S</t>
  </si>
  <si>
    <t>UnSb_Off_EtP3</t>
  </si>
  <si>
    <t>UnSb_Land_UG1</t>
  </si>
  <si>
    <t>UnSb_Land_UG2</t>
  </si>
  <si>
    <t>UnSb_Land_UG2S</t>
  </si>
  <si>
    <t>UnSb_Land_UG3</t>
  </si>
  <si>
    <t>UnSb_Land_AN</t>
  </si>
  <si>
    <t>UnSb_Land_AN1</t>
  </si>
  <si>
    <t>UnSb_Land_AN2</t>
  </si>
  <si>
    <t>UnSb_Land_AN2S</t>
  </si>
  <si>
    <t>UnSb_Land_AN3</t>
  </si>
  <si>
    <t>UnSb_Land_Ynh1</t>
  </si>
  <si>
    <t>UnSb_Land_Ynh2</t>
  </si>
  <si>
    <t>UnSb_Land_Ynh2S</t>
  </si>
  <si>
    <t>UnSb_Land_Ynh3</t>
  </si>
  <si>
    <t>UnSb_Land_Nnh1</t>
  </si>
  <si>
    <t>UnSb_Land_Nnh1N</t>
  </si>
  <si>
    <t>UnSb_Land_Nnh2</t>
  </si>
  <si>
    <t>UnSb_Land_Nnh2S</t>
  </si>
  <si>
    <t>UnSb_Land_Nnh3</t>
  </si>
  <si>
    <t>UnSb_Land_Tnh1</t>
  </si>
  <si>
    <t>UnSb_Land_Tnh2</t>
  </si>
  <si>
    <t>UnSb_Land_Tnh2S</t>
  </si>
  <si>
    <t>UnSb_Land_Tnh3</t>
  </si>
  <si>
    <t>UnSb_Land_EtP</t>
  </si>
  <si>
    <t>UnSb_Land_EtP1</t>
  </si>
  <si>
    <t>UnSb_Land_EtP2</t>
  </si>
  <si>
    <t>UnSb_Land_EtP2S</t>
  </si>
  <si>
    <t>UnSb_Land_EtP3</t>
  </si>
  <si>
    <t>UnSb_Indu_UG1</t>
  </si>
  <si>
    <t>UnSb_Indu_UG2</t>
  </si>
  <si>
    <t>UnSb_Indu_UG2S</t>
  </si>
  <si>
    <t>UnSb_Indu_UG3</t>
  </si>
  <si>
    <t>UnSb_Indu_AN</t>
  </si>
  <si>
    <t>UnSb_Indu_AN1</t>
  </si>
  <si>
    <t>UnSb_Indu_AN2</t>
  </si>
  <si>
    <t>UnSb_Indu_AN2S</t>
  </si>
  <si>
    <t>UnSb_Indu_AN3</t>
  </si>
  <si>
    <t>UnSb_Indu_Ynh1</t>
  </si>
  <si>
    <t>UnSb_Indu_Ynh2</t>
  </si>
  <si>
    <t>UnSb_Indu_Ynh2S</t>
  </si>
  <si>
    <t>UnSb_Indu_Ynh3</t>
  </si>
  <si>
    <t>UnSb_Indu_Nnh1</t>
  </si>
  <si>
    <t>UnSb_Indu_Nnh1N</t>
  </si>
  <si>
    <t>UnSb_Indu_Nnh2</t>
  </si>
  <si>
    <t>UnSb_Indu_Nnh2S</t>
  </si>
  <si>
    <t>UnSb_Indu_Nnh3</t>
  </si>
  <si>
    <t>UnSb_Indu_Tnh1</t>
  </si>
  <si>
    <t>UnSb_Indu_Tnh2</t>
  </si>
  <si>
    <t>UnSb_Indu_Tnh2S</t>
  </si>
  <si>
    <t>UnSb_Indu_Tnh3</t>
  </si>
  <si>
    <t>UnSb_Indu_EtP</t>
  </si>
  <si>
    <t>UnSb_Indu_EtP1</t>
  </si>
  <si>
    <t>UnSb_Indu_EtP2</t>
  </si>
  <si>
    <t>UnSb_Indu_EtP2S</t>
  </si>
  <si>
    <t>UnSb_Indu_EtP3</t>
  </si>
  <si>
    <t>UnSb_Nrg_UG1</t>
  </si>
  <si>
    <t>UnSb_Nrg_UG2</t>
  </si>
  <si>
    <t>UnSb_Nrg_UG2S</t>
  </si>
  <si>
    <t>UnSb_Nrg_UG3</t>
  </si>
  <si>
    <t>UnSb_Nrg_AN</t>
  </si>
  <si>
    <t>UnSb_Nrg_AN1</t>
  </si>
  <si>
    <t>UnSb_Nrg_AN2</t>
  </si>
  <si>
    <t>UnSb_Nrg_AN2S</t>
  </si>
  <si>
    <t>UnSb_Nrg_AN3</t>
  </si>
  <si>
    <t>UnSb_Nrg_Ynh1</t>
  </si>
  <si>
    <t>UnSb_Nrg_Ynh2</t>
  </si>
  <si>
    <t>UnSb_Nrg_Ynh2S</t>
  </si>
  <si>
    <t>UnSb_Nrg_Ynh3</t>
  </si>
  <si>
    <t>UnSb_Nrg_Nnh1</t>
  </si>
  <si>
    <t>UnSb_Nrg_Nnh1N</t>
  </si>
  <si>
    <t>UnSb_Nrg_Nnh2</t>
  </si>
  <si>
    <t>UnSb_Nrg_Nnh2S</t>
  </si>
  <si>
    <t>UnSb_Nrg_Nnh3</t>
  </si>
  <si>
    <t>UnSb_Nrg_Tnh1</t>
  </si>
  <si>
    <t>UnSb_Nrg_Tnh2</t>
  </si>
  <si>
    <t>UnSb_Nrg_Tnh2S</t>
  </si>
  <si>
    <t>UnSb_Nrg_Tnh3</t>
  </si>
  <si>
    <t>UnSb_Nrg_EtP</t>
  </si>
  <si>
    <t>UnSb_Nrg_EtP1</t>
  </si>
  <si>
    <t>UnSb_Nrg_EtP2</t>
  </si>
  <si>
    <t>UnSb_Nrg_EtP2S</t>
  </si>
  <si>
    <t>UnSb_Nrg_EtP3</t>
  </si>
  <si>
    <t>UnSb_BAg_UG1</t>
  </si>
  <si>
    <t>UnSb_BAg_UG2</t>
  </si>
  <si>
    <t>UnSb_BAg_UG2S</t>
  </si>
  <si>
    <t>UnSb_BAg_UG3</t>
  </si>
  <si>
    <t>UnSb_BAg_AN</t>
  </si>
  <si>
    <t>UnSb_BAg_AN1</t>
  </si>
  <si>
    <t>UnSb_BAg_AN2</t>
  </si>
  <si>
    <t>UnSb_BAg_AN2S</t>
  </si>
  <si>
    <t>UnSb_BAg_AN3</t>
  </si>
  <si>
    <t>UnSb_BAg_Ynh1</t>
  </si>
  <si>
    <t>UnSb_BAg_Ynh2</t>
  </si>
  <si>
    <t>UnSb_BAg_Ynh2S</t>
  </si>
  <si>
    <t>UnSb_BAg_Ynh3</t>
  </si>
  <si>
    <t>UnSb_BAg_Nnh1</t>
  </si>
  <si>
    <t>UnSb_BAg_Nnh1N</t>
  </si>
  <si>
    <t>UnSb_BAg_Nnh2</t>
  </si>
  <si>
    <t>UnSb_BAg_Nnh2S</t>
  </si>
  <si>
    <t>UnSb_BAg_Nnh3</t>
  </si>
  <si>
    <t>UnSb_BAg_Tnh1</t>
  </si>
  <si>
    <t>UnSb_BAg_Tnh2</t>
  </si>
  <si>
    <t>UnSb_BAg_Tnh2S</t>
  </si>
  <si>
    <t>UnSb_BAg_Tnh3</t>
  </si>
  <si>
    <t>UnSb_BAg_EtP</t>
  </si>
  <si>
    <t>UnSb_BAg_EtP1</t>
  </si>
  <si>
    <t>UnSb_BAg_EtP2</t>
  </si>
  <si>
    <t>UnSb_BAg_EtP2S</t>
  </si>
  <si>
    <t>UnSb_BAg_EtP3</t>
  </si>
  <si>
    <t>UnSb_BAo_UG1</t>
  </si>
  <si>
    <t>UnSb_BAo_UG2</t>
  </si>
  <si>
    <t>UnSb_BAo_UG2S</t>
  </si>
  <si>
    <t>UnSb_BAo_UG3</t>
  </si>
  <si>
    <t>UnSb_BAo_AN</t>
  </si>
  <si>
    <t>UnSb_BAo_AN1</t>
  </si>
  <si>
    <t>UnSb_BAo_AN2</t>
  </si>
  <si>
    <t>UnSb_BAo_AN2S</t>
  </si>
  <si>
    <t>UnSb_BAo_AN3</t>
  </si>
  <si>
    <t>UnSb_BAo_Ynh1</t>
  </si>
  <si>
    <t>UnSb_BAo_Ynh2</t>
  </si>
  <si>
    <t>UnSb_BAo_Ynh2S</t>
  </si>
  <si>
    <t>UnSb_BAo_Ynh3</t>
  </si>
  <si>
    <t>UnSb_BAo_Nnh1</t>
  </si>
  <si>
    <t>UnSb_BAo_Nnh1N</t>
  </si>
  <si>
    <t>UnSb_BAo_Nnh2</t>
  </si>
  <si>
    <t>UnSb_BAo_Nnh2S</t>
  </si>
  <si>
    <t>UnSb_BAo_Nnh3</t>
  </si>
  <si>
    <t>UnSb_BAo_Tnh1</t>
  </si>
  <si>
    <t>UnSb_BAo_Tnh2</t>
  </si>
  <si>
    <t>UnSb_BAo_Tnh2S</t>
  </si>
  <si>
    <t>UnSb_BAo_Tnh3</t>
  </si>
  <si>
    <t>UnSb_BAo_EtP</t>
  </si>
  <si>
    <t>UnSb_BAo_EtP1</t>
  </si>
  <si>
    <t>UnSb_BAo_EtP2</t>
  </si>
  <si>
    <t>UnSb_BAo_EtP2S</t>
  </si>
  <si>
    <t>UnSb_BAo_EtP3</t>
  </si>
  <si>
    <t>UnSb_BAov_UG1</t>
  </si>
  <si>
    <t>UnSb_BAov_UG2</t>
  </si>
  <si>
    <t>UnSb_BAov_UG2S</t>
  </si>
  <si>
    <t>UnSb_BAov_UG3</t>
  </si>
  <si>
    <t>UnSb_BAov_AN</t>
  </si>
  <si>
    <t>UnSb_BAov_AN1</t>
  </si>
  <si>
    <t>UnSb_BAov_AN2</t>
  </si>
  <si>
    <t>UnSb_BAov_AN2S</t>
  </si>
  <si>
    <t>UnSb_BAov_AN3</t>
  </si>
  <si>
    <t>UnSb_BAov_Ynh1</t>
  </si>
  <si>
    <t>UnSb_BAov_Ynh2</t>
  </si>
  <si>
    <t>UnSb_BAov_Ynh2S</t>
  </si>
  <si>
    <t>UnSb_BAov_Ynh3</t>
  </si>
  <si>
    <t>UnSb_BAov_Nnh1</t>
  </si>
  <si>
    <t>UnSb_BAov_Nnh1N</t>
  </si>
  <si>
    <t>UnSb_BAov_Nnh2</t>
  </si>
  <si>
    <t>UnSb_BAov_Nnh2S</t>
  </si>
  <si>
    <t>UnSb_BAov_Nnh3</t>
  </si>
  <si>
    <t>UnSb_BAov_Tnh1</t>
  </si>
  <si>
    <t>UnSb_BAov_Tnh2</t>
  </si>
  <si>
    <t>UnSb_BAov_Tnh2S</t>
  </si>
  <si>
    <t>UnSb_BAov_Tnh3</t>
  </si>
  <si>
    <t>UnSb_BAov_EtP</t>
  </si>
  <si>
    <t>UnSb_BAov_EtP1</t>
  </si>
  <si>
    <t>UnSb_BAov_EtP2</t>
  </si>
  <si>
    <t>UnSb_BAov_EtP2S</t>
  </si>
  <si>
    <t>UnSb_BAov_EtP3</t>
  </si>
  <si>
    <t>UnSb_BATot_UG1</t>
  </si>
  <si>
    <t>UnSb_BATot_UG2</t>
  </si>
  <si>
    <t>UnSb_BATot_UG2S</t>
  </si>
  <si>
    <t>UnSb_BATot_UG3</t>
  </si>
  <si>
    <t>UnSb_BATot_AN</t>
  </si>
  <si>
    <t>UnSb_BATot_AN1</t>
  </si>
  <si>
    <t>UnSb_BATot_AN2</t>
  </si>
  <si>
    <t>UnSb_BATot_AN2S</t>
  </si>
  <si>
    <t>UnSb_BATot_AN3</t>
  </si>
  <si>
    <t>UnSb_BATot_Ynh1</t>
  </si>
  <si>
    <t>UnSb_BATot_Ynh2</t>
  </si>
  <si>
    <t>UnSb_BATot_Ynh2S</t>
  </si>
  <si>
    <t>UnSb_BATot_Ynh3</t>
  </si>
  <si>
    <t>UnSb_BATot_Nnh1</t>
  </si>
  <si>
    <t>UnSb_BATot_Nnh1N</t>
  </si>
  <si>
    <t>UnSb_BATot_Nnh2</t>
  </si>
  <si>
    <t>UnSb_BATot_Nnh2S</t>
  </si>
  <si>
    <t>UnSb_BATot_Nnh3</t>
  </si>
  <si>
    <t>UnSb_BATot_Tnh1</t>
  </si>
  <si>
    <t>UnSb_BATot_Tnh2</t>
  </si>
  <si>
    <t>UnSb_BATot_Tnh2S</t>
  </si>
  <si>
    <t>UnSb_BATot_Tnh3</t>
  </si>
  <si>
    <t>UnSb_BATot_EtP</t>
  </si>
  <si>
    <t>UnSb_BATot_EtP1</t>
  </si>
  <si>
    <t>UnSb_BATot_EtP2</t>
  </si>
  <si>
    <t>UnSb_BATot_EtP2S</t>
  </si>
  <si>
    <t>UnSb_BATot_EtP3</t>
  </si>
  <si>
    <t>UnSb_Hnd_UG1</t>
  </si>
  <si>
    <t>UnSb_Hnd_UG2</t>
  </si>
  <si>
    <t>UnSb_Hnd_UG2S</t>
  </si>
  <si>
    <t>UnSb_Hnd_UG3</t>
  </si>
  <si>
    <t>UnSb_Hnd_AN</t>
  </si>
  <si>
    <t>UnSb_Hnd_AN1</t>
  </si>
  <si>
    <t>UnSb_Hnd_AN2</t>
  </si>
  <si>
    <t>UnSb_Hnd_AN2S</t>
  </si>
  <si>
    <t>UnSb_Hnd_AN3</t>
  </si>
  <si>
    <t>UnSb_Hnd_Ynh1</t>
  </si>
  <si>
    <t>UnSb_Hnd_Ynh2</t>
  </si>
  <si>
    <t>UnSb_Hnd_Ynh2S</t>
  </si>
  <si>
    <t>UnSb_Hnd_Ynh3</t>
  </si>
  <si>
    <t>UnSb_Hnd_Nnh1</t>
  </si>
  <si>
    <t>UnSb_Hnd_Nnh1N</t>
  </si>
  <si>
    <t>UnSb_Hnd_Nnh2</t>
  </si>
  <si>
    <t>UnSb_Hnd_Nnh2S</t>
  </si>
  <si>
    <t>UnSb_Hnd_Nnh3</t>
  </si>
  <si>
    <t>UnSb_Hnd_Tnh1</t>
  </si>
  <si>
    <t>UnSb_Hnd_Tnh2</t>
  </si>
  <si>
    <t>UnSb_Hnd_Tnh2S</t>
  </si>
  <si>
    <t>UnSb_Hnd_Tnh3</t>
  </si>
  <si>
    <t>UnSb_Hnd_EtP</t>
  </si>
  <si>
    <t>UnSb_Hnd_EtP1</t>
  </si>
  <si>
    <t>UnSb_Hnd_EtP2</t>
  </si>
  <si>
    <t>UnSb_Hnd_EtP2S</t>
  </si>
  <si>
    <t>UnSb_Hnd_EtP3</t>
  </si>
  <si>
    <t>UnSb_TPK_UG1</t>
  </si>
  <si>
    <t>UnSb_TPK_UG2</t>
  </si>
  <si>
    <t>UnSb_TPK_UG2S</t>
  </si>
  <si>
    <t>UnSb_TPK_UG3</t>
  </si>
  <si>
    <t>UnSb_TPK_AN</t>
  </si>
  <si>
    <t>UnSb_TPK_AN1</t>
  </si>
  <si>
    <t>UnSb_TPK_AN2</t>
  </si>
  <si>
    <t>UnSb_TPK_AN2S</t>
  </si>
  <si>
    <t>UnSb_TPK_AN3</t>
  </si>
  <si>
    <t>UnSb_TPK_Ynh1</t>
  </si>
  <si>
    <t>UnSb_TPK_Ynh2</t>
  </si>
  <si>
    <t>UnSb_TPK_Ynh2S</t>
  </si>
  <si>
    <t>UnSb_TPK_Ynh3</t>
  </si>
  <si>
    <t>UnSb_TPK_Nnh1</t>
  </si>
  <si>
    <t>UnSb_TPK_Nnh1N</t>
  </si>
  <si>
    <t>UnSb_TPK_Nnh2</t>
  </si>
  <si>
    <t>UnSb_TPK_Nnh2S</t>
  </si>
  <si>
    <t>UnSb_TPK_Nnh3</t>
  </si>
  <si>
    <t>UnSb_TPK_Tnh1</t>
  </si>
  <si>
    <t>UnSb_TPK_Tnh2</t>
  </si>
  <si>
    <t>UnSb_TPK_Tnh2S</t>
  </si>
  <si>
    <t>UnSb_TPK_Tnh3</t>
  </si>
  <si>
    <t>UnSb_TPK_EtP</t>
  </si>
  <si>
    <t>UnSb_TPK_EtP1</t>
  </si>
  <si>
    <t>UnSb_TPK_EtP2</t>
  </si>
  <si>
    <t>UnSb_TPK_EtP2S</t>
  </si>
  <si>
    <t>UnSb_TPK_EtP3</t>
  </si>
  <si>
    <t>UnSb_HR_UG1</t>
  </si>
  <si>
    <t>UnSb_HR_UG2</t>
  </si>
  <si>
    <t>UnSb_HR_UG2S</t>
  </si>
  <si>
    <t>UnSb_HR_UG3</t>
  </si>
  <si>
    <t>UnSb_HR_AN</t>
  </si>
  <si>
    <t>UnSb_HR_AN1</t>
  </si>
  <si>
    <t>UnSb_HR_AN2</t>
  </si>
  <si>
    <t>UnSb_HR_AN2S</t>
  </si>
  <si>
    <t>UnSb_HR_AN3</t>
  </si>
  <si>
    <t>UnSb_HR_Ynh1</t>
  </si>
  <si>
    <t>UnSb_HR_Ynh2</t>
  </si>
  <si>
    <t>UnSb_HR_Ynh2S</t>
  </si>
  <si>
    <t>UnSb_HR_Ynh3</t>
  </si>
  <si>
    <t>UnSb_HR_Nnh1</t>
  </si>
  <si>
    <t>UnSb_HR_Nnh1N</t>
  </si>
  <si>
    <t>UnSb_HR_Nnh2</t>
  </si>
  <si>
    <t>UnSb_HR_Nnh2S</t>
  </si>
  <si>
    <t>UnSb_HR_Nnh3</t>
  </si>
  <si>
    <t>UnSb_HR_Tnh1</t>
  </si>
  <si>
    <t>UnSb_HR_Tnh2</t>
  </si>
  <si>
    <t>UnSb_HR_Tnh2S</t>
  </si>
  <si>
    <t>UnSb_HR_Tnh3</t>
  </si>
  <si>
    <t>UnSb_HR_EtP</t>
  </si>
  <si>
    <t>UnSb_HR_EtP1</t>
  </si>
  <si>
    <t>UnSb_HR_EtP2</t>
  </si>
  <si>
    <t>UnSb_HR_EtP2S</t>
  </si>
  <si>
    <t>UnSb_HR_EtP3</t>
  </si>
  <si>
    <t>UnSb_TransTot_UG1</t>
  </si>
  <si>
    <t>UnSb_TransTot_UG2</t>
  </si>
  <si>
    <t>UnSb_TransTot_UG2S</t>
  </si>
  <si>
    <t>UnSb_TransTot_UG3</t>
  </si>
  <si>
    <t>UnSb_TransTot_AN</t>
  </si>
  <si>
    <t>UnSb_TransTot_AN1</t>
  </si>
  <si>
    <t>UnSb_TransTot_AN2</t>
  </si>
  <si>
    <t>UnSb_TransTot_AN2S</t>
  </si>
  <si>
    <t>UnSb_TransTot_AN3</t>
  </si>
  <si>
    <t>UnSb_TransTot_Ynh1</t>
  </si>
  <si>
    <t>UnSb_TransTot_Ynh2</t>
  </si>
  <si>
    <t>UnSb_TransTot_Ynh2S</t>
  </si>
  <si>
    <t>UnSb_TransTot_Ynh3</t>
  </si>
  <si>
    <t>UnSb_TransTot_Nnh1</t>
  </si>
  <si>
    <t>UnSb_TransTot_Nnh1N</t>
  </si>
  <si>
    <t>UnSb_TransTot_Nnh2</t>
  </si>
  <si>
    <t>UnSb_TransTot_Nnh2S</t>
  </si>
  <si>
    <t>UnSb_TransTot_Nnh3</t>
  </si>
  <si>
    <t>UnSb_TransTot_Tnh1</t>
  </si>
  <si>
    <t>UnSb_TransTot_Tnh2</t>
  </si>
  <si>
    <t>UnSb_TransTot_Tnh2S</t>
  </si>
  <si>
    <t>UnSb_TransTot_Tnh3</t>
  </si>
  <si>
    <t>UnSb_TransTot_EtP</t>
  </si>
  <si>
    <t>UnSb_TransTot_EtP1</t>
  </si>
  <si>
    <t>UnSb_TransTot_EtP2</t>
  </si>
  <si>
    <t>UnSb_TransTot_EtP2S</t>
  </si>
  <si>
    <t>UnSb_TransTot_EtP3</t>
  </si>
  <si>
    <t>UnSb_Info_UG1</t>
  </si>
  <si>
    <t>UnSb_Info_UG2</t>
  </si>
  <si>
    <t>UnSb_Info_UG2S</t>
  </si>
  <si>
    <t>UnSb_Info_UG3</t>
  </si>
  <si>
    <t>UnSb_Info_AN</t>
  </si>
  <si>
    <t>UnSb_Info_AN1</t>
  </si>
  <si>
    <t>UnSb_Info_AN2</t>
  </si>
  <si>
    <t>UnSb_Info_AN2S</t>
  </si>
  <si>
    <t>UnSb_Info_AN3</t>
  </si>
  <si>
    <t>UnSb_Info_Ynh1</t>
  </si>
  <si>
    <t>UnSb_Info_Ynh2</t>
  </si>
  <si>
    <t>UnSb_Info_Ynh2S</t>
  </si>
  <si>
    <t>UnSb_Info_Ynh3</t>
  </si>
  <si>
    <t>UnSb_Info_Nnh1</t>
  </si>
  <si>
    <t>UnSb_Info_Nnh1N</t>
  </si>
  <si>
    <t>UnSb_Info_Nnh2</t>
  </si>
  <si>
    <t>UnSb_Info_Nnh2S</t>
  </si>
  <si>
    <t>UnSb_Info_Nnh3</t>
  </si>
  <si>
    <t>UnSb_Info_Tnh1</t>
  </si>
  <si>
    <t>UnSb_Info_Tnh2</t>
  </si>
  <si>
    <t>UnSb_Info_Tnh2S</t>
  </si>
  <si>
    <t>UnSb_Info_Tnh3</t>
  </si>
  <si>
    <t>UnSb_Info_EtP</t>
  </si>
  <si>
    <t>UnSb_Info_EtP1</t>
  </si>
  <si>
    <t>UnSb_Info_EtP2</t>
  </si>
  <si>
    <t>UnSb_Info_EtP2S</t>
  </si>
  <si>
    <t>UnSb_Info_EtP3</t>
  </si>
  <si>
    <t>UnSb_Fin_UG1</t>
  </si>
  <si>
    <t>UnSb_Fin_UG2</t>
  </si>
  <si>
    <t>UnSb_Fin_UG2S</t>
  </si>
  <si>
    <t>UnSb_Fin_UG3</t>
  </si>
  <si>
    <t>UnSb_Fin_AN</t>
  </si>
  <si>
    <t>UnSb_Fin_AN1</t>
  </si>
  <si>
    <t>UnSb_Fin_AN2</t>
  </si>
  <si>
    <t>UnSb_Fin_AN2S</t>
  </si>
  <si>
    <t>UnSb_Fin_AN3</t>
  </si>
  <si>
    <t>UnSb_Fin_Ynh1</t>
  </si>
  <si>
    <t>UnSb_Fin_Ynh2</t>
  </si>
  <si>
    <t>UnSb_Fin_Ynh2S</t>
  </si>
  <si>
    <t>UnSb_Fin_Ynh3</t>
  </si>
  <si>
    <t>UnSb_Fin_Nnh1</t>
  </si>
  <si>
    <t>UnSb_Fin_Nnh1N</t>
  </si>
  <si>
    <t>UnSb_Fin_Nnh2</t>
  </si>
  <si>
    <t>UnSb_Fin_Nnh2S</t>
  </si>
  <si>
    <t>UnSb_Fin_Nnh3</t>
  </si>
  <si>
    <t>UnSb_Fin_Tnh1</t>
  </si>
  <si>
    <t>UnSb_Fin_Tnh2</t>
  </si>
  <si>
    <t>UnSb_Fin_Tnh2S</t>
  </si>
  <si>
    <t>UnSb_Fin_Tnh3</t>
  </si>
  <si>
    <t>UnSb_Fin_EtP</t>
  </si>
  <si>
    <t>UnSb_Fin_EtP1</t>
  </si>
  <si>
    <t>UnSb_Fin_EtP2</t>
  </si>
  <si>
    <t>UnSb_Fin_EtP2S</t>
  </si>
  <si>
    <t>UnSb_Fin_EtP3</t>
  </si>
  <si>
    <t>UnSb_FEks_UG1</t>
  </si>
  <si>
    <t>UnSb_FEks_UG2</t>
  </si>
  <si>
    <t>UnSb_FEks_UG2S</t>
  </si>
  <si>
    <t>UnSb_FEks_UG3</t>
  </si>
  <si>
    <t>UnSb_FEks_AN</t>
  </si>
  <si>
    <t>UnSb_FEks_AN1</t>
  </si>
  <si>
    <t>UnSb_FEks_AN2</t>
  </si>
  <si>
    <t>UnSb_FEks_AN2S</t>
  </si>
  <si>
    <t>UnSb_FEks_AN3</t>
  </si>
  <si>
    <t>UnSb_FEks_Ynh1</t>
  </si>
  <si>
    <t>UnSb_FEks_Ynh2</t>
  </si>
  <si>
    <t>UnSb_FEks_Ynh2S</t>
  </si>
  <si>
    <t>UnSb_FEks_Ynh3</t>
  </si>
  <si>
    <t>UnSb_FEks_Nnh1</t>
  </si>
  <si>
    <t>UnSb_FEks_Nnh1N</t>
  </si>
  <si>
    <t>UnSb_FEks_Nnh2</t>
  </si>
  <si>
    <t>UnSb_FEks_Nnh2S</t>
  </si>
  <si>
    <t>UnSb_FEks_Nnh3</t>
  </si>
  <si>
    <t>UnSb_FEks_Tnh1</t>
  </si>
  <si>
    <t>UnSb_FEks_Tnh2</t>
  </si>
  <si>
    <t>UnSb_FEks_Tnh2S</t>
  </si>
  <si>
    <t>UnSb_FEks_Tnh3</t>
  </si>
  <si>
    <t>UnSb_FEks_EtP</t>
  </si>
  <si>
    <t>UnSb_FEks_EtP1</t>
  </si>
  <si>
    <t>UnSb_FEks_EtP2</t>
  </si>
  <si>
    <t>UnSb_FEks_EtP2S</t>
  </si>
  <si>
    <t>UnSb_FEks_EtP3</t>
  </si>
  <si>
    <t>UnSb_FEu_UG1</t>
  </si>
  <si>
    <t>UnSb_FEu_UG2</t>
  </si>
  <si>
    <t>UnSb_FEu_UG2S</t>
  </si>
  <si>
    <t>UnSb_FEu_UG3</t>
  </si>
  <si>
    <t>UnSb_FEu_AN</t>
  </si>
  <si>
    <t>UnSb_FEu_AN1</t>
  </si>
  <si>
    <t>UnSb_FEu_AN2</t>
  </si>
  <si>
    <t>UnSb_FEu_AN2S</t>
  </si>
  <si>
    <t>UnSb_FEu_AN3</t>
  </si>
  <si>
    <t>UnSb_FEu_Ynh1</t>
  </si>
  <si>
    <t>UnSb_FEu_Ynh2</t>
  </si>
  <si>
    <t>UnSb_FEu_Ynh2S</t>
  </si>
  <si>
    <t>UnSb_FEu_Ynh3</t>
  </si>
  <si>
    <t>UnSb_FEu_Nnh1</t>
  </si>
  <si>
    <t>UnSb_FEu_Nnh1N</t>
  </si>
  <si>
    <t>UnSb_FEu_Nnh2</t>
  </si>
  <si>
    <t>UnSb_FEu_Nnh2S</t>
  </si>
  <si>
    <t>UnSb_FEu_Nnh3</t>
  </si>
  <si>
    <t>UnSb_FEu_Tnh1</t>
  </si>
  <si>
    <t>UnSb_FEu_Tnh2</t>
  </si>
  <si>
    <t>UnSb_FEu_Tnh2S</t>
  </si>
  <si>
    <t>UnSb_FEu_Tnh3</t>
  </si>
  <si>
    <t>UnSb_FEu_EtP</t>
  </si>
  <si>
    <t>UnSb_FEu_EtP1</t>
  </si>
  <si>
    <t>UnSb_FEu_EtP2</t>
  </si>
  <si>
    <t>UnSb_FEu_EtP2S</t>
  </si>
  <si>
    <t>UnSb_FEu_EtP3</t>
  </si>
  <si>
    <t>UnSb_FEma_UG1</t>
  </si>
  <si>
    <t>UnSb_FEma_UG2</t>
  </si>
  <si>
    <t>UnSb_FEma_UG2S</t>
  </si>
  <si>
    <t>UnSb_FEma_UG3</t>
  </si>
  <si>
    <t>UnSb_FEma_AN</t>
  </si>
  <si>
    <t>UnSb_FEma_AN1</t>
  </si>
  <si>
    <t>UnSb_FEma_AN2</t>
  </si>
  <si>
    <t>UnSb_FEma_AN2S</t>
  </si>
  <si>
    <t>UnSb_FEma_AN3</t>
  </si>
  <si>
    <t>UnSb_FEma_Ynh1</t>
  </si>
  <si>
    <t>UnSb_FEma_Ynh2</t>
  </si>
  <si>
    <t>UnSb_FEma_Ynh2S</t>
  </si>
  <si>
    <t>UnSb_FEma_Ynh3</t>
  </si>
  <si>
    <t>UnSb_FEma_Nnh1</t>
  </si>
  <si>
    <t>UnSb_FEma_Nnh1N</t>
  </si>
  <si>
    <t>UnSb_FEma_Nnh2</t>
  </si>
  <si>
    <t>UnSb_FEma_Nnh2S</t>
  </si>
  <si>
    <t>UnSb_FEma_Nnh3</t>
  </si>
  <si>
    <t>UnSb_FEma_Tnh1</t>
  </si>
  <si>
    <t>UnSb_FEma_Tnh2</t>
  </si>
  <si>
    <t>UnSb_FEma_Tnh2S</t>
  </si>
  <si>
    <t>UnSb_FEma_Tnh3</t>
  </si>
  <si>
    <t>UnSb_FEma_EtP</t>
  </si>
  <si>
    <t>UnSb_FEma_EtP1</t>
  </si>
  <si>
    <t>UnSb_FEma_EtP2</t>
  </si>
  <si>
    <t>UnSb_FEma_EtP2S</t>
  </si>
  <si>
    <t>UnSb_FEma_EtP3</t>
  </si>
  <si>
    <t>UnSb_FETot_UG1</t>
  </si>
  <si>
    <t>UnSb_FETot_UG2</t>
  </si>
  <si>
    <t>UnSb_FETot_UG2S</t>
  </si>
  <si>
    <t>UnSb_FETot_UG3</t>
  </si>
  <si>
    <t>UnSb_FETot_AN</t>
  </si>
  <si>
    <t>UnSb_FETot_AN1</t>
  </si>
  <si>
    <t>UnSb_FETot_AN2</t>
  </si>
  <si>
    <t>UnSb_FETot_AN2S</t>
  </si>
  <si>
    <t>UnSb_FETot_AN3</t>
  </si>
  <si>
    <t>UnSb_FETot_Ynh1</t>
  </si>
  <si>
    <t>UnSb_FETot_Ynh2</t>
  </si>
  <si>
    <t>UnSb_FETot_Ynh2S</t>
  </si>
  <si>
    <t>UnSb_FETot_Ynh3</t>
  </si>
  <si>
    <t>UnSb_FETot_Nnh1</t>
  </si>
  <si>
    <t>UnSb_FETot_Nnh1N</t>
  </si>
  <si>
    <t>UnSb_FETot_Nnh2</t>
  </si>
  <si>
    <t>UnSb_FETot_Nnh2S</t>
  </si>
  <si>
    <t>UnSb_FETot_Nnh3</t>
  </si>
  <si>
    <t>UnSb_FETot_Tnh1</t>
  </si>
  <si>
    <t>UnSb_FETot_Tnh2</t>
  </si>
  <si>
    <t>UnSb_FETot_Tnh2S</t>
  </si>
  <si>
    <t>UnSb_FETot_Tnh3</t>
  </si>
  <si>
    <t>UnSb_FETot_EtP</t>
  </si>
  <si>
    <t>UnSb_FETot_EtP1</t>
  </si>
  <si>
    <t>UnSb_FETot_EtP2</t>
  </si>
  <si>
    <t>UnSb_FETot_EtP2S</t>
  </si>
  <si>
    <t>UnSb_FETot_EtP3</t>
  </si>
  <si>
    <t>UnSb_ErhOvr_UG1</t>
  </si>
  <si>
    <t>UnSb_ErhOvr_UG2</t>
  </si>
  <si>
    <t>UnSb_ErhOvr_UG2S</t>
  </si>
  <si>
    <t>UnSb_ErhOvr_UG3</t>
  </si>
  <si>
    <t>UnSb_ErhOvr_AN</t>
  </si>
  <si>
    <t>UnSb_ErhOvr_AN1</t>
  </si>
  <si>
    <t>UnSb_ErhOvr_AN2</t>
  </si>
  <si>
    <t>UnSb_ErhOvr_AN2S</t>
  </si>
  <si>
    <t>UnSb_ErhOvr_AN3</t>
  </si>
  <si>
    <t>UnSb_ErhOvr_Ynh1</t>
  </si>
  <si>
    <t>UnSb_ErhOvr_Ynh2</t>
  </si>
  <si>
    <t>UnSb_ErhOvr_Ynh2S</t>
  </si>
  <si>
    <t>UnSb_ErhOvr_Ynh3</t>
  </si>
  <si>
    <t>UnSb_ErhOvr_Nnh1</t>
  </si>
  <si>
    <t>UnSb_ErhOvr_Nnh1N</t>
  </si>
  <si>
    <t>UnSb_ErhOvr_Nnh2</t>
  </si>
  <si>
    <t>UnSb_ErhOvr_Nnh2S</t>
  </si>
  <si>
    <t>UnSb_ErhOvr_Nnh3</t>
  </si>
  <si>
    <t>UnSb_ErhOvr_Tnh1</t>
  </si>
  <si>
    <t>UnSb_ErhOvr_Tnh2</t>
  </si>
  <si>
    <t>UnSb_ErhOvr_Tnh2S</t>
  </si>
  <si>
    <t>UnSb_ErhOvr_Tnh3</t>
  </si>
  <si>
    <t>UnSb_ErhOvr_EtP</t>
  </si>
  <si>
    <t>UnSb_ErhOvr_EtP1</t>
  </si>
  <si>
    <t>UnSb_ErhOvr_EtP2</t>
  </si>
  <si>
    <t>UnSb_ErhOvr_EtP2S</t>
  </si>
  <si>
    <t>UnSb_ErhOvr_EtP3</t>
  </si>
  <si>
    <t>UnSb_ErhTot_UG1</t>
  </si>
  <si>
    <t>UnSb_ErhTot_UG2</t>
  </si>
  <si>
    <t>UnSb_ErhTot_UG2S</t>
  </si>
  <si>
    <t>UnSb_ErhTot_UG3</t>
  </si>
  <si>
    <t>UnSb_ErhTot_AN</t>
  </si>
  <si>
    <t>UnSb_ErhTot_AN1</t>
  </si>
  <si>
    <t>UnSb_ErhTot_AN2</t>
  </si>
  <si>
    <t>UnSb_ErhTot_AN2S</t>
  </si>
  <si>
    <t>UnSb_ErhTot_AN3</t>
  </si>
  <si>
    <t>UnSb_ErhTot_Ynh1</t>
  </si>
  <si>
    <t>UnSb_ErhTot_Ynh2</t>
  </si>
  <si>
    <t>UnSb_ErhTot_Ynh2S</t>
  </si>
  <si>
    <t>UnSb_ErhTot_Ynh3</t>
  </si>
  <si>
    <t>UnSb_ErhTot_Nnh1</t>
  </si>
  <si>
    <t>UnSb_ErhTot_Nnh1N</t>
  </si>
  <si>
    <t>UnSb_ErhTot_Nnh2</t>
  </si>
  <si>
    <t>UnSb_ErhTot_Nnh2S</t>
  </si>
  <si>
    <t>UnSb_ErhTot_Nnh3</t>
  </si>
  <si>
    <t>UnSb_ErhTot_Tnh1</t>
  </si>
  <si>
    <t>UnSb_ErhTot_Tnh2</t>
  </si>
  <si>
    <t>UnSb_ErhTot_Tnh2S</t>
  </si>
  <si>
    <t>UnSb_ErhTot_Tnh3</t>
  </si>
  <si>
    <t>UnSb_ErhTot_EtP</t>
  </si>
  <si>
    <t>UnSb_ErhTot_EtP1</t>
  </si>
  <si>
    <t>UnSb_ErhTot_EtP2</t>
  </si>
  <si>
    <t>UnSb_ErhTot_EtP2S</t>
  </si>
  <si>
    <t>UnSb_ErhTot_EtP3</t>
  </si>
  <si>
    <t>UnSb_Prv_UG1</t>
  </si>
  <si>
    <t>UnSb_Prv_UG2</t>
  </si>
  <si>
    <t>UnSb_Prv_UG2S</t>
  </si>
  <si>
    <t>UnSb_Prv_UG3</t>
  </si>
  <si>
    <t>UnSb_Prv_AN</t>
  </si>
  <si>
    <t>UnSb_Prv_AN1</t>
  </si>
  <si>
    <t>UnSb_Prv_AN2</t>
  </si>
  <si>
    <t>UnSb_Prv_AN2S</t>
  </si>
  <si>
    <t>UnSb_Prv_AN3</t>
  </si>
  <si>
    <t>UnSb_Prv_Ynh1</t>
  </si>
  <si>
    <t>UnSb_Prv_Ynh2</t>
  </si>
  <si>
    <t>UnSb_Prv_Ynh2S</t>
  </si>
  <si>
    <t>UnSb_Prv_Ynh3</t>
  </si>
  <si>
    <t>UnSb_Prv_Nnh1</t>
  </si>
  <si>
    <t>UnSb_Prv_Nnh1N</t>
  </si>
  <si>
    <t>UnSb_Prv_Nnh2</t>
  </si>
  <si>
    <t>UnSb_Prv_Nnh2S</t>
  </si>
  <si>
    <t>UnSb_Prv_Nnh3</t>
  </si>
  <si>
    <t>UnSb_Prv_Tnh1</t>
  </si>
  <si>
    <t>UnSb_Prv_Tnh2</t>
  </si>
  <si>
    <t>UnSb_Prv_Tnh2S</t>
  </si>
  <si>
    <t>UnSb_Prv_Tnh3</t>
  </si>
  <si>
    <t>UnSb_Prv_EtP</t>
  </si>
  <si>
    <t>UnSb_Prv_EtP1</t>
  </si>
  <si>
    <t>UnSb_Prv_EtP2</t>
  </si>
  <si>
    <t>UnSb_Prv_EtP2S</t>
  </si>
  <si>
    <t>UnSb_Prv_EtP3</t>
  </si>
  <si>
    <t>UnSb_Tot_UG1</t>
  </si>
  <si>
    <t>UnSb_Tot_UG2</t>
  </si>
  <si>
    <t>UnSb_Tot_UG2S</t>
  </si>
  <si>
    <t>UnSb_Tot_UG3</t>
  </si>
  <si>
    <t>UnSb_Tot_AN</t>
  </si>
  <si>
    <t>UnSb_Tot_AN1</t>
  </si>
  <si>
    <t>UnSb_Tot_AN2</t>
  </si>
  <si>
    <t>UnSb_Tot_AN2S</t>
  </si>
  <si>
    <t>UnSb_Tot_AN3</t>
  </si>
  <si>
    <t>UnSb_Tot_Ynh1</t>
  </si>
  <si>
    <t>UnSb_Tot_Ynh2</t>
  </si>
  <si>
    <t>UnSb_Tot_Ynh2S</t>
  </si>
  <si>
    <t>UnSb_Tot_Ynh3</t>
  </si>
  <si>
    <t>UnSb_Tot_Nnh1</t>
  </si>
  <si>
    <t>UnSb_Tot_Nnh1N</t>
  </si>
  <si>
    <t>UnSb_Tot_Nnh2</t>
  </si>
  <si>
    <t>UnSb_Tot_Nnh2S</t>
  </si>
  <si>
    <t>UnSb_Tot_Nnh3</t>
  </si>
  <si>
    <t>UnSb_Tot_Tnh1</t>
  </si>
  <si>
    <t>UnSb_Tot_Tnh2</t>
  </si>
  <si>
    <t>UnSb_Tot_Tnh2S</t>
  </si>
  <si>
    <t>UnSb_Tot_Tnh3</t>
  </si>
  <si>
    <t>UnSb_Tot_EtP</t>
  </si>
  <si>
    <t>UnSb_Tot_EtP1</t>
  </si>
  <si>
    <t>UnSb_Tot_EtP2</t>
  </si>
  <si>
    <t>UnSb_Tot_EtP2S</t>
  </si>
  <si>
    <t>UnSb_Tot_EtP3</t>
  </si>
  <si>
    <t>Den Jyske Sparekasse A/S</t>
  </si>
  <si>
    <t>Bal_BO_AdeL</t>
  </si>
  <si>
    <t>BeEk_BEk_FFord</t>
  </si>
  <si>
    <t>BeEk_BEk_FHeE</t>
  </si>
  <si>
    <t>Reportername</t>
  </si>
  <si>
    <t>HVIDBJERG BANK A/S</t>
  </si>
  <si>
    <t>Facit Bank A/S</t>
  </si>
  <si>
    <t>Lunar Bank A/S</t>
  </si>
  <si>
    <t>Institutter i alt: 5</t>
  </si>
  <si>
    <t xml:space="preserve">Lunar Bank </t>
  </si>
  <si>
    <t xml:space="preserve">Facit Bank </t>
  </si>
  <si>
    <t>Bilag 6.1 Størrelsesgruppering pr. ultimo 2019</t>
  </si>
  <si>
    <t>ODxRe</t>
  </si>
  <si>
    <t>13.3</t>
  </si>
  <si>
    <t>Domicilejendomme (leasing)</t>
  </si>
  <si>
    <t>AdeL</t>
  </si>
  <si>
    <t>Rise Sparekasse</t>
  </si>
  <si>
    <t>Pengeinstitutter: Statistisk materiale 2020</t>
  </si>
  <si>
    <t>institutter i alt: 12</t>
  </si>
  <si>
    <t>Institutter i alt: 30</t>
  </si>
  <si>
    <t>Institutter i alt: 11</t>
  </si>
  <si>
    <t>NoRe__nry</t>
  </si>
  <si>
    <t>NoRd_Re_SY</t>
  </si>
  <si>
    <t>NoBt_NB_ODxRe</t>
  </si>
  <si>
    <t>NoBg_GKC_</t>
  </si>
  <si>
    <t>Snh__UY</t>
  </si>
  <si>
    <t>Snh__GY</t>
  </si>
  <si>
    <t>UnSb__EtP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</si>
</sst>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r.&quot;;[Red]\-#,##0\ &quot;kr.&quot;"/>
    <numFmt numFmtId="43" formatCode="_-* #,##0.00_-;\-* #,##0.00_-;_-* &quot;-&quot;??_-;_-@_-"/>
    <numFmt numFmtId="164" formatCode="0.0"/>
    <numFmt numFmtId="165" formatCode="#,##0_ ;\-#,##0\ "/>
  </numFmts>
  <fonts count="35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8"/>
      <color theme="4"/>
      <name val="Constantia"/>
      <family val="1"/>
    </font>
    <font>
      <sz val="10"/>
      <color rgb="FFFF0000"/>
      <name val="Verdana"/>
      <family val="2"/>
    </font>
    <font>
      <sz val="11"/>
      <color rgb="FF0070C0"/>
      <name val="Calibri"/>
      <family val="2"/>
      <scheme val="minor"/>
    </font>
    <font>
      <b/>
      <sz val="10"/>
      <color rgb="FF0070C0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990000"/>
      <name val="Constantia"/>
      <family val="1"/>
    </font>
    <font>
      <b/>
      <sz val="16"/>
      <color rgb="FF990000"/>
      <name val="Constantia"/>
      <family val="1"/>
    </font>
    <font>
      <sz val="12"/>
      <name val="Constantia"/>
      <family val="1"/>
    </font>
    <font>
      <sz val="10"/>
      <name val="Constantia"/>
      <family val="1"/>
    </font>
    <font>
      <sz val="8"/>
      <color theme="4"/>
      <name val="Wingdings"/>
      <charset val="2"/>
    </font>
    <font>
      <u/>
      <sz val="10"/>
      <color theme="10"/>
      <name val="Arial"/>
      <family val="2"/>
    </font>
    <font>
      <sz val="10"/>
      <color theme="10"/>
      <name val="Constantia"/>
      <family val="1"/>
    </font>
    <font>
      <b/>
      <sz val="11"/>
      <name val="Constantia"/>
      <family val="1"/>
    </font>
    <font>
      <sz val="11"/>
      <name val="Constantia"/>
      <family val="1"/>
    </font>
    <font>
      <b/>
      <sz val="12"/>
      <name val="Constantia"/>
      <family val="1"/>
    </font>
    <font>
      <b/>
      <sz val="11"/>
      <color rgb="FF990000"/>
      <name val="Constantia"/>
      <family val="1"/>
    </font>
    <font>
      <sz val="10"/>
      <color theme="1"/>
      <name val="Calibri"/>
      <family val="2"/>
      <scheme val="minor"/>
    </font>
    <font>
      <b/>
      <sz val="11"/>
      <color theme="4"/>
      <name val="Verdana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7" fillId="0" borderId="0"/>
    <xf numFmtId="43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/>
    <xf numFmtId="43" fontId="0" fillId="0" borderId="0" xfId="3" applyFont="1"/>
    <xf numFmtId="0" fontId="0" fillId="0" borderId="0" xfId="0" applyProtection="1">
      <protection hidden="1"/>
    </xf>
    <xf numFmtId="0" fontId="33" fillId="0" borderId="0" xfId="4" applyAlignment="1" applyProtection="1">
      <protection hidden="1"/>
    </xf>
    <xf numFmtId="0" fontId="19" fillId="0" borderId="0" xfId="1" applyAlignment="1" applyProtection="1">
      <protection hidden="1"/>
    </xf>
    <xf numFmtId="0" fontId="13" fillId="0" borderId="0" xfId="0" applyFont="1" applyBorder="1" applyProtection="1">
      <protection hidden="1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165" fontId="0" fillId="0" borderId="1" xfId="3" applyNumberFormat="1" applyFont="1" applyBorder="1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6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0" fillId="3" borderId="0" xfId="0" applyFill="1" applyProtection="1"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center" vertical="center" wrapText="1"/>
      <protection hidden="1"/>
    </xf>
    <xf numFmtId="0" fontId="3" fillId="5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27" fillId="6" borderId="0" xfId="2" applyFill="1" applyProtection="1">
      <protection hidden="1"/>
    </xf>
    <xf numFmtId="0" fontId="31" fillId="3" borderId="22" xfId="2" applyFont="1" applyFill="1" applyBorder="1" applyAlignment="1" applyProtection="1">
      <alignment horizontal="left"/>
      <protection hidden="1"/>
    </xf>
    <xf numFmtId="0" fontId="28" fillId="3" borderId="21" xfId="2" applyFont="1" applyFill="1" applyBorder="1" applyAlignment="1" applyProtection="1">
      <alignment horizontal="left"/>
      <protection hidden="1"/>
    </xf>
    <xf numFmtId="0" fontId="29" fillId="3" borderId="21" xfId="2" applyFont="1" applyFill="1" applyBorder="1" applyAlignment="1" applyProtection="1">
      <alignment horizontal="left"/>
      <protection hidden="1"/>
    </xf>
    <xf numFmtId="0" fontId="29" fillId="3" borderId="23" xfId="2" applyFont="1" applyFill="1" applyBorder="1" applyAlignment="1" applyProtection="1">
      <alignment horizontal="left"/>
      <protection hidden="1"/>
    </xf>
    <xf numFmtId="0" fontId="29" fillId="3" borderId="6" xfId="2" applyFont="1" applyFill="1" applyBorder="1" applyAlignment="1" applyProtection="1">
      <alignment horizontal="left"/>
      <protection hidden="1"/>
    </xf>
    <xf numFmtId="0" fontId="29" fillId="3" borderId="0" xfId="2" applyFont="1" applyFill="1" applyBorder="1" applyAlignment="1" applyProtection="1">
      <alignment horizontal="left"/>
      <protection hidden="1"/>
    </xf>
    <xf numFmtId="0" fontId="25" fillId="3" borderId="0" xfId="2" applyNumberFormat="1" applyFont="1" applyFill="1" applyBorder="1" applyAlignment="1" applyProtection="1">
      <alignment horizontal="left"/>
      <protection hidden="1"/>
    </xf>
    <xf numFmtId="0" fontId="29" fillId="3" borderId="19" xfId="2" applyFont="1" applyFill="1" applyBorder="1" applyAlignment="1" applyProtection="1">
      <alignment horizontal="left"/>
      <protection hidden="1"/>
    </xf>
    <xf numFmtId="0" fontId="29" fillId="3" borderId="7" xfId="2" applyFont="1" applyFill="1" applyBorder="1" applyAlignment="1" applyProtection="1">
      <alignment horizontal="left"/>
      <protection hidden="1"/>
    </xf>
    <xf numFmtId="0" fontId="25" fillId="3" borderId="8" xfId="2" applyFont="1" applyFill="1" applyBorder="1" applyAlignment="1" applyProtection="1">
      <alignment horizontal="left"/>
      <protection hidden="1"/>
    </xf>
    <xf numFmtId="0" fontId="29" fillId="3" borderId="8" xfId="2" applyFont="1" applyFill="1" applyBorder="1" applyAlignment="1" applyProtection="1">
      <alignment horizontal="left"/>
      <protection hidden="1"/>
    </xf>
    <xf numFmtId="0" fontId="29" fillId="3" borderId="20" xfId="2" applyFont="1" applyFill="1" applyBorder="1" applyAlignment="1" applyProtection="1">
      <alignment horizontal="left"/>
      <protection hidden="1"/>
    </xf>
    <xf numFmtId="0" fontId="29" fillId="0" borderId="0" xfId="2" applyFont="1" applyFill="1" applyBorder="1" applyAlignment="1" applyProtection="1">
      <alignment horizontal="left"/>
      <protection hidden="1"/>
    </xf>
    <xf numFmtId="0" fontId="25" fillId="0" borderId="0" xfId="2" applyFont="1" applyFill="1" applyBorder="1" applyAlignment="1" applyProtection="1">
      <alignment horizontal="left"/>
      <protection hidden="1"/>
    </xf>
    <xf numFmtId="0" fontId="25" fillId="3" borderId="6" xfId="2" applyNumberFormat="1" applyFont="1" applyFill="1" applyBorder="1" applyAlignment="1" applyProtection="1">
      <alignment horizontal="left"/>
      <protection hidden="1"/>
    </xf>
    <xf numFmtId="49" fontId="25" fillId="3" borderId="0" xfId="2" applyNumberFormat="1" applyFont="1" applyFill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25" fillId="3" borderId="20" xfId="2" applyFont="1" applyFill="1" applyBorder="1" applyAlignment="1" applyProtection="1">
      <alignment horizontal="left"/>
      <protection hidden="1"/>
    </xf>
    <xf numFmtId="0" fontId="25" fillId="3" borderId="21" xfId="2" applyFont="1" applyFill="1" applyBorder="1" applyAlignment="1" applyProtection="1">
      <alignment horizontal="left"/>
      <protection hidden="1"/>
    </xf>
    <xf numFmtId="0" fontId="27" fillId="3" borderId="0" xfId="2" applyFill="1" applyProtection="1">
      <protection hidden="1"/>
    </xf>
    <xf numFmtId="0" fontId="25" fillId="3" borderId="0" xfId="2" applyFont="1" applyFill="1" applyBorder="1" applyAlignment="1" applyProtection="1">
      <alignment horizontal="left"/>
      <protection hidden="1"/>
    </xf>
    <xf numFmtId="0" fontId="25" fillId="3" borderId="19" xfId="2" applyFont="1" applyFill="1" applyBorder="1" applyAlignment="1" applyProtection="1">
      <alignment horizontal="left"/>
      <protection hidden="1"/>
    </xf>
    <xf numFmtId="0" fontId="25" fillId="3" borderId="7" xfId="2" applyFont="1" applyFill="1" applyBorder="1" applyAlignment="1" applyProtection="1">
      <alignment horizontal="left"/>
      <protection hidden="1"/>
    </xf>
    <xf numFmtId="0" fontId="30" fillId="6" borderId="0" xfId="2" applyFont="1" applyFill="1" applyProtection="1">
      <protection hidden="1"/>
    </xf>
    <xf numFmtId="43" fontId="0" fillId="0" borderId="0" xfId="3" applyFont="1" applyProtection="1">
      <protection hidden="1"/>
    </xf>
    <xf numFmtId="0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3" borderId="1" xfId="0" quotePrefix="1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right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9" fillId="3" borderId="1" xfId="0" applyFont="1" applyFill="1" applyBorder="1" applyAlignment="1" applyProtection="1">
      <alignment horizontal="left" vertical="center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0" fillId="3" borderId="10" xfId="0" applyFill="1" applyBorder="1" applyProtection="1">
      <protection hidden="1"/>
    </xf>
    <xf numFmtId="0" fontId="4" fillId="3" borderId="10" xfId="0" applyFont="1" applyFill="1" applyBorder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11" fillId="3" borderId="1" xfId="0" applyFont="1" applyFill="1" applyBorder="1" applyAlignment="1" applyProtection="1">
      <alignment horizontal="left" vertical="center"/>
      <protection hidden="1"/>
    </xf>
    <xf numFmtId="0" fontId="10" fillId="0" borderId="0" xfId="0" applyFont="1" applyProtection="1">
      <protection hidden="1"/>
    </xf>
    <xf numFmtId="0" fontId="1" fillId="2" borderId="11" xfId="0" applyFont="1" applyFill="1" applyBorder="1" applyAlignment="1" applyProtection="1">
      <alignment horizontal="left" vertical="center"/>
      <protection hidden="1"/>
    </xf>
    <xf numFmtId="0" fontId="1" fillId="0" borderId="6" xfId="0" applyFont="1" applyFill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 applyProtection="1">
      <alignment horizontal="left" vertical="center"/>
      <protection hidden="1"/>
    </xf>
    <xf numFmtId="0" fontId="3" fillId="0" borderId="6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left" vertical="center"/>
      <protection hidden="1"/>
    </xf>
    <xf numFmtId="0" fontId="4" fillId="0" borderId="6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0" fontId="3" fillId="0" borderId="6" xfId="0" quotePrefix="1" applyFont="1" applyFill="1" applyBorder="1" applyAlignment="1" applyProtection="1">
      <alignment horizontal="left" vertical="center"/>
      <protection hidden="1"/>
    </xf>
    <xf numFmtId="0" fontId="3" fillId="3" borderId="14" xfId="0" applyFont="1" applyFill="1" applyBorder="1" applyAlignment="1" applyProtection="1">
      <alignment horizontal="left" vertical="center"/>
      <protection hidden="1"/>
    </xf>
    <xf numFmtId="0" fontId="3" fillId="3" borderId="15" xfId="0" applyFont="1" applyFill="1" applyBorder="1" applyAlignment="1" applyProtection="1">
      <alignment horizontal="left" vertical="center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26" fillId="5" borderId="0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3" fillId="5" borderId="0" xfId="0" applyFont="1" applyFill="1" applyBorder="1" applyAlignment="1" applyProtection="1">
      <alignment horizontal="left" vertical="center"/>
      <protection hidden="1"/>
    </xf>
    <xf numFmtId="0" fontId="3" fillId="3" borderId="17" xfId="0" applyFont="1" applyFill="1" applyBorder="1" applyAlignment="1" applyProtection="1">
      <alignment horizontal="left" vertical="center"/>
      <protection hidden="1"/>
    </xf>
    <xf numFmtId="0" fontId="3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16" xfId="0" applyFont="1" applyFill="1" applyBorder="1" applyAlignment="1" applyProtection="1">
      <alignment vertical="center"/>
      <protection hidden="1"/>
    </xf>
    <xf numFmtId="0" fontId="3" fillId="3" borderId="18" xfId="0" applyFont="1" applyFill="1" applyBorder="1" applyAlignment="1" applyProtection="1">
      <alignment horizontal="left" vertical="center"/>
      <protection hidden="1"/>
    </xf>
    <xf numFmtId="4" fontId="3" fillId="0" borderId="13" xfId="0" applyNumberFormat="1" applyFont="1" applyBorder="1" applyAlignment="1" applyProtection="1">
      <alignment horizontal="right" vertical="center"/>
      <protection hidden="1"/>
    </xf>
    <xf numFmtId="0" fontId="0" fillId="0" borderId="21" xfId="0" applyBorder="1" applyProtection="1">
      <protection hidden="1"/>
    </xf>
    <xf numFmtId="0" fontId="4" fillId="5" borderId="0" xfId="0" applyFont="1" applyFill="1" applyBorder="1" applyAlignment="1" applyProtection="1">
      <alignment horizontal="left" vertical="center"/>
      <protection hidden="1"/>
    </xf>
    <xf numFmtId="0" fontId="0" fillId="5" borderId="0" xfId="0" applyFill="1" applyBorder="1" applyProtection="1">
      <protection hidden="1"/>
    </xf>
    <xf numFmtId="0" fontId="2" fillId="5" borderId="0" xfId="0" applyFont="1" applyFill="1" applyBorder="1" applyAlignment="1" applyProtection="1">
      <alignment horizontal="right" vertical="top"/>
      <protection hidden="1"/>
    </xf>
    <xf numFmtId="0" fontId="0" fillId="0" borderId="0" xfId="0" applyAlignme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4" fillId="5" borderId="0" xfId="0" applyFont="1" applyFill="1" applyBorder="1" applyProtection="1">
      <protection hidden="1"/>
    </xf>
    <xf numFmtId="0" fontId="24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15" fillId="3" borderId="0" xfId="0" applyFont="1" applyFill="1" applyAlignment="1" applyProtection="1">
      <protection hidden="1"/>
    </xf>
    <xf numFmtId="0" fontId="16" fillId="3" borderId="0" xfId="0" applyFont="1" applyFill="1" applyProtection="1">
      <protection hidden="1"/>
    </xf>
    <xf numFmtId="0" fontId="17" fillId="3" borderId="0" xfId="0" applyFont="1" applyFill="1" applyProtection="1">
      <protection hidden="1"/>
    </xf>
    <xf numFmtId="0" fontId="18" fillId="3" borderId="0" xfId="0" applyFont="1" applyFill="1" applyAlignment="1" applyProtection="1">
      <alignment horizontal="right" vertical="center"/>
      <protection hidden="1"/>
    </xf>
    <xf numFmtId="0" fontId="19" fillId="3" borderId="0" xfId="1" applyFill="1" applyAlignment="1" applyProtection="1">
      <protection hidden="1"/>
    </xf>
    <xf numFmtId="0" fontId="20" fillId="3" borderId="0" xfId="1" applyFont="1" applyFill="1" applyAlignment="1" applyProtection="1">
      <protection hidden="1"/>
    </xf>
    <xf numFmtId="0" fontId="15" fillId="3" borderId="0" xfId="0" applyFont="1" applyFill="1" applyProtection="1">
      <protection hidden="1"/>
    </xf>
    <xf numFmtId="0" fontId="34" fillId="3" borderId="0" xfId="1" applyFont="1" applyFill="1" applyAlignment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21" fillId="3" borderId="0" xfId="0" applyFont="1" applyFill="1" applyProtection="1">
      <protection hidden="1"/>
    </xf>
    <xf numFmtId="0" fontId="22" fillId="3" borderId="0" xfId="0" applyFont="1" applyFill="1" applyProtection="1">
      <protection hidden="1"/>
    </xf>
    <xf numFmtId="0" fontId="23" fillId="3" borderId="0" xfId="0" applyFont="1" applyFill="1" applyProtection="1">
      <protection hidden="1"/>
    </xf>
    <xf numFmtId="49" fontId="13" fillId="0" borderId="0" xfId="0" applyNumberFormat="1" applyFont="1" applyProtection="1">
      <protection hidden="1"/>
    </xf>
    <xf numFmtId="0" fontId="0" fillId="0" borderId="0" xfId="0"/>
    <xf numFmtId="1" fontId="0" fillId="0" borderId="0" xfId="0" applyNumberFormat="1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13" fillId="3" borderId="0" xfId="0" applyFont="1" applyFill="1" applyProtection="1">
      <protection hidden="1"/>
    </xf>
    <xf numFmtId="0" fontId="0" fillId="3" borderId="0" xfId="0" applyNumberFormat="1" applyFill="1" applyProtection="1">
      <protection hidden="1"/>
    </xf>
    <xf numFmtId="0" fontId="13" fillId="3" borderId="0" xfId="0" applyNumberFormat="1" applyFont="1" applyFill="1" applyProtection="1">
      <protection hidden="1"/>
    </xf>
    <xf numFmtId="0" fontId="0" fillId="0" borderId="0" xfId="0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8" fillId="2" borderId="4" xfId="0" applyFont="1" applyFill="1" applyBorder="1" applyAlignment="1" applyProtection="1">
      <alignment horizontal="left" vertical="center" wrapText="1"/>
      <protection hidden="1"/>
    </xf>
    <xf numFmtId="0" fontId="19" fillId="0" borderId="0" xfId="1" applyAlignment="1" applyProtection="1"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8" fillId="2" borderId="24" xfId="0" applyFont="1" applyFill="1" applyBorder="1" applyAlignment="1" applyProtection="1">
      <alignment horizontal="left" vertical="center"/>
      <protection hidden="1"/>
    </xf>
    <xf numFmtId="0" fontId="8" fillId="2" borderId="25" xfId="0" applyFont="1" applyFill="1" applyBorder="1" applyAlignment="1" applyProtection="1">
      <alignment horizontal="left" vertical="center"/>
      <protection hidden="1"/>
    </xf>
    <xf numFmtId="0" fontId="8" fillId="2" borderId="26" xfId="0" applyFont="1" applyFill="1" applyBorder="1" applyAlignment="1" applyProtection="1">
      <alignment horizontal="left" vertical="center"/>
      <protection hidden="1"/>
    </xf>
    <xf numFmtId="0" fontId="8" fillId="2" borderId="27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left" vertical="center"/>
      <protection hidden="1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 wrapText="1"/>
      <protection hidden="1"/>
    </xf>
    <xf numFmtId="0" fontId="4" fillId="3" borderId="4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0" fontId="8" fillId="2" borderId="7" xfId="0" applyFont="1" applyFill="1" applyBorder="1" applyAlignment="1" applyProtection="1">
      <alignment horizontal="left" vertical="center" wrapText="1"/>
      <protection hidden="1"/>
    </xf>
    <xf numFmtId="0" fontId="8" fillId="2" borderId="8" xfId="0" applyFont="1" applyFill="1" applyBorder="1" applyAlignment="1" applyProtection="1">
      <alignment horizontal="left" vertical="center" wrapText="1"/>
      <protection hidden="1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/>
      <protection hidden="1"/>
    </xf>
    <xf numFmtId="0" fontId="13" fillId="0" borderId="2" xfId="0" applyFont="1" applyBorder="1" applyAlignment="1" applyProtection="1">
      <alignment horizontal="center"/>
      <protection locked="0" hidden="1"/>
    </xf>
    <xf numFmtId="0" fontId="13" fillId="0" borderId="3" xfId="0" applyFont="1" applyBorder="1" applyAlignment="1" applyProtection="1">
      <alignment horizontal="center"/>
      <protection locked="0" hidden="1"/>
    </xf>
    <xf numFmtId="0" fontId="13" fillId="0" borderId="4" xfId="0" applyFont="1" applyBorder="1" applyAlignment="1" applyProtection="1">
      <alignment horizontal="center"/>
      <protection locked="0"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</cellXfs>
  <cellStyles count="8">
    <cellStyle name="Forklarende tekst" xfId="4" builtinId="53"/>
    <cellStyle name="Komma" xfId="3" builtinId="3"/>
    <cellStyle name="Komma 2" xfId="5"/>
    <cellStyle name="Komma 2 2" xfId="7"/>
    <cellStyle name="Komma 3" xfId="6"/>
    <cellStyle name="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1295400</xdr:colOff>
      <xdr:row>0</xdr:row>
      <xdr:rowOff>19050</xdr:rowOff>
    </xdr:from>
    <xdr:to>
      <xdr:col>3</xdr:col>
      <xdr:colOff>3219450</xdr:colOff>
      <xdr:row>3</xdr:row>
      <xdr:rowOff>104775</xdr:rowOff>
    </xdr:to>
    <xdr:pic>
      <xdr:nvPicPr>
        <xdr:cNvPr id="3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9050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G3"/>
  <sheetViews>
    <sheetView workbookViewId="0">
      <selection activeCell="AZA16" sqref="AZA16"/>
    </sheetView>
  </sheetViews>
  <sheetFormatPr defaultRowHeight="14.5" x14ac:dyDescent="0.35"/>
  <cols>
    <col min="1" max="1" width="4" bestFit="1" customWidth="1"/>
    <col min="2" max="2" width="7.1796875" bestFit="1" customWidth="1"/>
    <col min="3" max="3" width="7.54296875" bestFit="1" customWidth="1"/>
    <col min="4" max="4" width="21" style="2" bestFit="1" customWidth="1"/>
    <col min="5" max="6" width="20.26953125" style="2" bestFit="1" customWidth="1"/>
    <col min="7" max="7" width="17.7265625" style="2" bestFit="1" customWidth="1"/>
    <col min="8" max="8" width="20.1796875" style="2" bestFit="1" customWidth="1"/>
    <col min="9" max="10" width="20.26953125" style="2" bestFit="1" customWidth="1"/>
    <col min="11" max="11" width="20.1796875" style="2" bestFit="1" customWidth="1"/>
    <col min="12" max="13" width="20.26953125" style="2" bestFit="1" customWidth="1"/>
    <col min="14" max="14" width="19.26953125" style="2" bestFit="1" customWidth="1"/>
    <col min="15" max="15" width="17.7265625" style="2" bestFit="1" customWidth="1"/>
    <col min="16" max="16" width="19.81640625" style="2" bestFit="1" customWidth="1"/>
    <col min="17" max="18" width="20.1796875" style="2" bestFit="1" customWidth="1"/>
    <col min="19" max="19" width="19.26953125" style="2" bestFit="1" customWidth="1"/>
    <col min="20" max="21" width="20.26953125" style="2" bestFit="1" customWidth="1"/>
    <col min="22" max="22" width="23" style="2" bestFit="1" customWidth="1"/>
    <col min="23" max="23" width="21.26953125" style="2" bestFit="1" customWidth="1"/>
    <col min="24" max="24" width="22.81640625" style="2" bestFit="1" customWidth="1"/>
    <col min="25" max="25" width="21.1796875" style="2" bestFit="1" customWidth="1"/>
    <col min="26" max="26" width="20.1796875" style="2" bestFit="1" customWidth="1"/>
    <col min="27" max="28" width="21.1796875" style="2" bestFit="1" customWidth="1"/>
    <col min="29" max="29" width="21.26953125" style="2" bestFit="1" customWidth="1"/>
    <col min="30" max="30" width="19.26953125" style="2" bestFit="1" customWidth="1"/>
    <col min="31" max="32" width="19.1796875" style="2" bestFit="1" customWidth="1"/>
    <col min="33" max="33" width="20.26953125" style="2" bestFit="1" customWidth="1"/>
    <col min="34" max="34" width="19.26953125" style="2" bestFit="1" customWidth="1"/>
    <col min="35" max="35" width="20.26953125" style="2" bestFit="1" customWidth="1"/>
    <col min="36" max="36" width="21.1796875" style="2" bestFit="1" customWidth="1"/>
    <col min="37" max="37" width="23" style="2" bestFit="1" customWidth="1"/>
    <col min="38" max="38" width="22.81640625" style="2" bestFit="1" customWidth="1"/>
    <col min="39" max="39" width="21.1796875" style="2" bestFit="1" customWidth="1"/>
    <col min="40" max="40" width="22.81640625" style="2" bestFit="1" customWidth="1"/>
    <col min="41" max="41" width="21.1796875" style="2" bestFit="1" customWidth="1"/>
    <col min="42" max="42" width="21.26953125" style="2" bestFit="1" customWidth="1"/>
    <col min="43" max="43" width="21.1796875" style="2" bestFit="1" customWidth="1"/>
    <col min="44" max="44" width="20.26953125" style="2" bestFit="1" customWidth="1"/>
    <col min="45" max="45" width="22.81640625" style="2" bestFit="1" customWidth="1"/>
    <col min="46" max="47" width="19.26953125" style="2" bestFit="1" customWidth="1"/>
    <col min="48" max="48" width="19.1796875" style="2" bestFit="1" customWidth="1"/>
    <col min="49" max="49" width="23" style="2" bestFit="1" customWidth="1"/>
    <col min="50" max="50" width="20.1796875" style="2" bestFit="1" customWidth="1"/>
    <col min="51" max="51" width="20.26953125" style="2" bestFit="1" customWidth="1"/>
    <col min="52" max="52" width="21.26953125" style="2" bestFit="1" customWidth="1"/>
    <col min="53" max="53" width="23" style="2" bestFit="1" customWidth="1"/>
    <col min="54" max="55" width="20.1796875" style="2" bestFit="1" customWidth="1"/>
    <col min="56" max="57" width="21.26953125" style="2" bestFit="1" customWidth="1"/>
    <col min="58" max="58" width="22.81640625" style="2" bestFit="1" customWidth="1"/>
    <col min="59" max="59" width="21.26953125" style="2" bestFit="1" customWidth="1"/>
    <col min="60" max="60" width="19.26953125" style="2" bestFit="1" customWidth="1"/>
    <col min="61" max="61" width="20.1796875" style="2" bestFit="1" customWidth="1"/>
    <col min="62" max="62" width="21.1796875" style="2" bestFit="1" customWidth="1"/>
    <col min="63" max="64" width="19.26953125" style="2" bestFit="1" customWidth="1"/>
    <col min="65" max="65" width="21.1796875" style="2" bestFit="1" customWidth="1"/>
    <col min="66" max="66" width="21.26953125" style="2" bestFit="1" customWidth="1"/>
    <col min="67" max="67" width="20.26953125" style="2" bestFit="1" customWidth="1"/>
    <col min="68" max="68" width="17.7265625" style="2" bestFit="1" customWidth="1"/>
    <col min="69" max="69" width="19.1796875" style="2" bestFit="1" customWidth="1"/>
    <col min="70" max="71" width="20.26953125" style="2" bestFit="1" customWidth="1"/>
    <col min="72" max="72" width="23" style="2" bestFit="1" customWidth="1"/>
    <col min="73" max="73" width="20.26953125" style="2" bestFit="1" customWidth="1"/>
    <col min="74" max="74" width="21.26953125" style="2" bestFit="1" customWidth="1"/>
    <col min="75" max="75" width="20.26953125" style="2" bestFit="1" customWidth="1"/>
    <col min="76" max="76" width="21.26953125" style="2" bestFit="1" customWidth="1"/>
    <col min="77" max="77" width="12.1796875" style="2" bestFit="1" customWidth="1"/>
    <col min="78" max="78" width="21.26953125" style="2" bestFit="1" customWidth="1"/>
    <col min="79" max="79" width="20.1796875" style="2" bestFit="1" customWidth="1"/>
    <col min="80" max="80" width="20.26953125" style="2" bestFit="1" customWidth="1"/>
    <col min="81" max="81" width="17.7265625" style="2" bestFit="1" customWidth="1"/>
    <col min="82" max="82" width="21.26953125" style="2" bestFit="1" customWidth="1"/>
    <col min="83" max="83" width="19.26953125" style="2" bestFit="1" customWidth="1"/>
    <col min="84" max="85" width="20.26953125" style="2" bestFit="1" customWidth="1"/>
    <col min="86" max="86" width="21.26953125" style="2" bestFit="1" customWidth="1"/>
    <col min="87" max="87" width="16.453125" style="2" bestFit="1" customWidth="1"/>
    <col min="88" max="88" width="20" style="2" bestFit="1" customWidth="1"/>
    <col min="89" max="89" width="16.453125" style="2" bestFit="1" customWidth="1"/>
    <col min="90" max="90" width="19.26953125" style="2" bestFit="1" customWidth="1"/>
    <col min="91" max="91" width="20.1796875" style="2" bestFit="1" customWidth="1"/>
    <col min="92" max="92" width="19.26953125" style="2" bestFit="1" customWidth="1"/>
    <col min="93" max="93" width="19.81640625" style="2" bestFit="1" customWidth="1"/>
    <col min="94" max="94" width="20.26953125" style="2" bestFit="1" customWidth="1"/>
    <col min="95" max="95" width="15.7265625" style="2" bestFit="1" customWidth="1"/>
    <col min="96" max="96" width="19.26953125" style="2" bestFit="1" customWidth="1"/>
    <col min="97" max="99" width="20.26953125" style="2" bestFit="1" customWidth="1"/>
    <col min="100" max="100" width="21.1796875" style="2" bestFit="1" customWidth="1"/>
    <col min="101" max="101" width="16.1796875" style="2" bestFit="1" customWidth="1"/>
    <col min="102" max="102" width="20.1796875" style="2" bestFit="1" customWidth="1"/>
    <col min="103" max="103" width="20.26953125" style="2" bestFit="1" customWidth="1"/>
    <col min="104" max="104" width="20.1796875" style="2" bestFit="1" customWidth="1"/>
    <col min="105" max="105" width="19.1796875" style="2" bestFit="1" customWidth="1"/>
    <col min="106" max="107" width="20.1796875" style="2" bestFit="1" customWidth="1"/>
    <col min="108" max="108" width="17.54296875" style="2" bestFit="1" customWidth="1"/>
    <col min="109" max="110" width="21.1796875" style="2" bestFit="1" customWidth="1"/>
    <col min="111" max="112" width="19.1796875" style="2" bestFit="1" customWidth="1"/>
    <col min="113" max="113" width="15.7265625" style="2" bestFit="1" customWidth="1"/>
    <col min="114" max="114" width="16.54296875" style="2" bestFit="1" customWidth="1"/>
    <col min="115" max="115" width="17.7265625" style="2" bestFit="1" customWidth="1"/>
    <col min="116" max="116" width="17.1796875" style="2" bestFit="1" customWidth="1"/>
    <col min="117" max="117" width="17.54296875" style="2" bestFit="1" customWidth="1"/>
    <col min="118" max="118" width="18.453125" style="2" bestFit="1" customWidth="1"/>
    <col min="119" max="119" width="19.1796875" style="2" bestFit="1" customWidth="1"/>
    <col min="120" max="120" width="20.26953125" style="2" bestFit="1" customWidth="1"/>
    <col min="121" max="121" width="17.7265625" style="2" bestFit="1" customWidth="1"/>
    <col min="122" max="122" width="15.54296875" style="2" bestFit="1" customWidth="1"/>
    <col min="123" max="123" width="17.7265625" style="2" bestFit="1" customWidth="1"/>
    <col min="124" max="124" width="14.54296875" style="2" bestFit="1" customWidth="1"/>
    <col min="125" max="125" width="22.54296875" style="2" bestFit="1" customWidth="1"/>
    <col min="126" max="126" width="24.1796875" style="2" bestFit="1" customWidth="1"/>
    <col min="127" max="127" width="21.453125" style="2" bestFit="1" customWidth="1"/>
    <col min="128" max="128" width="22.54296875" style="2" bestFit="1" customWidth="1"/>
    <col min="129" max="129" width="24.1796875" style="2" bestFit="1" customWidth="1"/>
    <col min="130" max="130" width="22.54296875" style="2" bestFit="1" customWidth="1"/>
    <col min="131" max="131" width="24.1796875" style="2" bestFit="1" customWidth="1"/>
    <col min="132" max="132" width="22.54296875" style="2" bestFit="1" customWidth="1"/>
    <col min="133" max="133" width="16.453125" style="2" bestFit="1" customWidth="1"/>
    <col min="134" max="134" width="15.453125" style="2" bestFit="1" customWidth="1"/>
    <col min="135" max="135" width="15.1796875" style="2" bestFit="1" customWidth="1"/>
    <col min="136" max="136" width="14.1796875" style="2" bestFit="1" customWidth="1"/>
    <col min="137" max="139" width="15.1796875" style="2" bestFit="1" customWidth="1"/>
    <col min="140" max="140" width="22.81640625" style="2" bestFit="1" customWidth="1"/>
    <col min="141" max="143" width="21.1796875" style="2" bestFit="1" customWidth="1"/>
    <col min="144" max="144" width="21.453125" style="2" bestFit="1" customWidth="1"/>
    <col min="145" max="147" width="22.81640625" style="2" bestFit="1" customWidth="1"/>
    <col min="148" max="148" width="20.1796875" style="2" bestFit="1" customWidth="1"/>
    <col min="149" max="149" width="24.1796875" style="2" bestFit="1" customWidth="1"/>
    <col min="150" max="151" width="17.7265625" style="2" bestFit="1" customWidth="1"/>
    <col min="152" max="152" width="16.81640625" style="2" bestFit="1" customWidth="1"/>
    <col min="153" max="153" width="15" style="2" bestFit="1" customWidth="1"/>
    <col min="154" max="154" width="22.81640625" style="2" bestFit="1" customWidth="1"/>
    <col min="155" max="155" width="21.1796875" style="2" bestFit="1" customWidth="1"/>
    <col min="156" max="156" width="20.1796875" style="2" bestFit="1" customWidth="1"/>
    <col min="157" max="157" width="16.453125" style="2" bestFit="1" customWidth="1"/>
    <col min="158" max="158" width="14" style="2" bestFit="1" customWidth="1"/>
    <col min="159" max="159" width="17.7265625" style="2" bestFit="1" customWidth="1"/>
    <col min="160" max="160" width="13.81640625" style="2" bestFit="1" customWidth="1"/>
    <col min="161" max="161" width="14" style="2" bestFit="1" customWidth="1"/>
    <col min="162" max="162" width="14.26953125" style="2" bestFit="1" customWidth="1"/>
    <col min="163" max="163" width="22.453125" style="2" bestFit="1" customWidth="1"/>
    <col min="164" max="164" width="18.7265625" style="2" bestFit="1" customWidth="1"/>
    <col min="165" max="165" width="16.26953125" style="2" bestFit="1" customWidth="1"/>
    <col min="166" max="166" width="15.7265625" style="2" bestFit="1" customWidth="1"/>
    <col min="167" max="168" width="21.26953125" style="2" bestFit="1" customWidth="1"/>
    <col min="169" max="172" width="22.453125" style="2" bestFit="1" customWidth="1"/>
    <col min="173" max="173" width="16.54296875" style="2" bestFit="1" customWidth="1"/>
    <col min="174" max="174" width="21.26953125" style="2" bestFit="1" customWidth="1"/>
    <col min="175" max="175" width="20.26953125" style="2" bestFit="1" customWidth="1"/>
    <col min="176" max="176" width="22.453125" style="2" bestFit="1" customWidth="1"/>
    <col min="177" max="178" width="17.54296875" style="2" bestFit="1" customWidth="1"/>
    <col min="179" max="179" width="19.1796875" style="2" bestFit="1" customWidth="1"/>
    <col min="180" max="180" width="17.1796875" style="2" bestFit="1" customWidth="1"/>
    <col min="181" max="181" width="19.1796875" style="2" bestFit="1" customWidth="1"/>
    <col min="182" max="182" width="17.54296875" style="2" bestFit="1" customWidth="1"/>
    <col min="183" max="184" width="19.1796875" style="2" bestFit="1" customWidth="1"/>
    <col min="185" max="185" width="16.26953125" style="2" bestFit="1" customWidth="1"/>
    <col min="186" max="186" width="20.1796875" style="2" bestFit="1" customWidth="1"/>
    <col min="187" max="188" width="17.54296875" style="2" bestFit="1" customWidth="1"/>
    <col min="189" max="189" width="16.453125" style="2" bestFit="1" customWidth="1"/>
    <col min="190" max="190" width="19.1796875" style="2" bestFit="1" customWidth="1"/>
    <col min="191" max="191" width="17.1796875" style="2" bestFit="1" customWidth="1"/>
    <col min="192" max="192" width="19.1796875" style="2" bestFit="1" customWidth="1"/>
    <col min="193" max="196" width="20.1796875" style="2" bestFit="1" customWidth="1"/>
    <col min="197" max="197" width="17.54296875" style="2" bestFit="1" customWidth="1"/>
    <col min="198" max="199" width="20.1796875" style="2" bestFit="1" customWidth="1"/>
    <col min="200" max="201" width="19.1796875" style="2" bestFit="1" customWidth="1"/>
    <col min="202" max="202" width="17.54296875" style="2" bestFit="1" customWidth="1"/>
    <col min="203" max="203" width="18.1796875" style="2" bestFit="1" customWidth="1"/>
    <col min="204" max="204" width="19.1796875" style="2" bestFit="1" customWidth="1"/>
    <col min="205" max="206" width="16.453125" style="2" bestFit="1" customWidth="1"/>
    <col min="207" max="207" width="16.7265625" style="2" bestFit="1" customWidth="1"/>
    <col min="208" max="209" width="19.1796875" style="2" bestFit="1" customWidth="1"/>
    <col min="210" max="210" width="19.81640625" style="2" bestFit="1" customWidth="1"/>
    <col min="211" max="211" width="19.1796875" style="2" bestFit="1" customWidth="1"/>
    <col min="212" max="212" width="16.453125" style="2" bestFit="1" customWidth="1"/>
    <col min="213" max="213" width="19.81640625" style="2" bestFit="1" customWidth="1"/>
    <col min="214" max="214" width="17.1796875" style="2" bestFit="1" customWidth="1"/>
    <col min="215" max="215" width="14.81640625" style="2" bestFit="1" customWidth="1"/>
    <col min="216" max="216" width="19.1796875" style="2" bestFit="1" customWidth="1"/>
    <col min="217" max="218" width="17.54296875" style="2" bestFit="1" customWidth="1"/>
    <col min="219" max="219" width="18.26953125" style="2" bestFit="1" customWidth="1"/>
    <col min="220" max="220" width="15.81640625" style="2" bestFit="1" customWidth="1"/>
    <col min="221" max="221" width="19.1796875" style="2" bestFit="1" customWidth="1"/>
    <col min="222" max="222" width="20.1796875" style="2" bestFit="1" customWidth="1"/>
    <col min="223" max="223" width="14.1796875" style="2" bestFit="1" customWidth="1"/>
    <col min="224" max="224" width="18.26953125" style="2" bestFit="1" customWidth="1"/>
    <col min="225" max="225" width="17.54296875" style="2" bestFit="1" customWidth="1"/>
    <col min="226" max="226" width="19.1796875" style="2" bestFit="1" customWidth="1"/>
    <col min="227" max="227" width="18.26953125" style="2" bestFit="1" customWidth="1"/>
    <col min="228" max="228" width="19.1796875" style="2" bestFit="1" customWidth="1"/>
    <col min="229" max="229" width="19.81640625" style="2" bestFit="1" customWidth="1"/>
    <col min="230" max="230" width="20.1796875" style="2" bestFit="1" customWidth="1"/>
    <col min="231" max="231" width="19.1796875" style="2" bestFit="1" customWidth="1"/>
    <col min="232" max="232" width="20.1796875" style="2" bestFit="1" customWidth="1"/>
    <col min="233" max="236" width="19.1796875" style="2" bestFit="1" customWidth="1"/>
    <col min="237" max="237" width="20.1796875" style="2" bestFit="1" customWidth="1"/>
    <col min="238" max="239" width="16.453125" style="2" bestFit="1" customWidth="1"/>
    <col min="240" max="240" width="17.54296875" style="2" bestFit="1" customWidth="1"/>
    <col min="241" max="241" width="16.453125" style="2" bestFit="1" customWidth="1"/>
    <col min="242" max="242" width="17.54296875" style="2" bestFit="1" customWidth="1"/>
    <col min="243" max="243" width="16.453125" style="2" bestFit="1" customWidth="1"/>
    <col min="244" max="244" width="17.54296875" style="2" bestFit="1" customWidth="1"/>
    <col min="245" max="245" width="19.1796875" style="2" bestFit="1" customWidth="1"/>
    <col min="246" max="246" width="20.1796875" style="2" bestFit="1" customWidth="1"/>
    <col min="247" max="247" width="19.1796875" style="2" bestFit="1" customWidth="1"/>
    <col min="248" max="248" width="21.1796875" style="2" bestFit="1" customWidth="1"/>
    <col min="249" max="249" width="20.1796875" style="2" bestFit="1" customWidth="1"/>
    <col min="250" max="251" width="21.1796875" style="2" bestFit="1" customWidth="1"/>
    <col min="252" max="252" width="20.1796875" style="2" bestFit="1" customWidth="1"/>
    <col min="253" max="253" width="16.81640625" style="2" bestFit="1" customWidth="1"/>
    <col min="254" max="254" width="15.453125" style="2" bestFit="1" customWidth="1"/>
    <col min="255" max="255" width="20.1796875" style="2" bestFit="1" customWidth="1"/>
    <col min="256" max="256" width="22.81640625" style="2" bestFit="1" customWidth="1"/>
    <col min="257" max="257" width="16.81640625" style="2" bestFit="1" customWidth="1"/>
    <col min="258" max="258" width="21.1796875" style="2" bestFit="1" customWidth="1"/>
    <col min="259" max="259" width="22.81640625" style="2" bestFit="1" customWidth="1"/>
    <col min="260" max="260" width="15.26953125" style="2" bestFit="1" customWidth="1"/>
    <col min="261" max="261" width="20.1796875" style="2" bestFit="1" customWidth="1"/>
    <col min="262" max="262" width="16" style="2" bestFit="1" customWidth="1"/>
    <col min="263" max="263" width="16.81640625" style="2" bestFit="1" customWidth="1"/>
    <col min="264" max="264" width="21.1796875" style="2" bestFit="1" customWidth="1"/>
    <col min="265" max="265" width="19.1796875" style="2" bestFit="1" customWidth="1"/>
    <col min="266" max="267" width="21.1796875" style="2" bestFit="1" customWidth="1"/>
    <col min="268" max="268" width="19.1796875" style="2" bestFit="1" customWidth="1"/>
    <col min="269" max="269" width="18.7265625" style="2" bestFit="1" customWidth="1"/>
    <col min="270" max="270" width="21.1796875" style="2" bestFit="1" customWidth="1"/>
    <col min="271" max="272" width="18.7265625" style="2" bestFit="1" customWidth="1"/>
    <col min="273" max="273" width="20.26953125" style="2" bestFit="1" customWidth="1"/>
    <col min="274" max="274" width="21.1796875" style="2" bestFit="1" customWidth="1"/>
    <col min="275" max="275" width="20.26953125" style="2" bestFit="1" customWidth="1"/>
    <col min="276" max="276" width="14.1796875" style="2" bestFit="1" customWidth="1"/>
    <col min="277" max="278" width="20.26953125" style="2" bestFit="1" customWidth="1"/>
    <col min="279" max="279" width="21.1796875" style="2" bestFit="1" customWidth="1"/>
    <col min="280" max="280" width="21.26953125" style="2" bestFit="1" customWidth="1"/>
    <col min="281" max="281" width="18.7265625" style="2" bestFit="1" customWidth="1"/>
    <col min="282" max="282" width="21.1796875" style="2" bestFit="1" customWidth="1"/>
    <col min="283" max="283" width="17.7265625" style="2" bestFit="1" customWidth="1"/>
    <col min="284" max="284" width="20.26953125" style="2" bestFit="1" customWidth="1"/>
    <col min="285" max="285" width="18.453125" style="2" bestFit="1" customWidth="1"/>
    <col min="286" max="286" width="20.26953125" style="2" bestFit="1" customWidth="1"/>
    <col min="287" max="290" width="21.26953125" style="2" bestFit="1" customWidth="1"/>
    <col min="291" max="291" width="18.7265625" style="2" bestFit="1" customWidth="1"/>
    <col min="292" max="293" width="21.26953125" style="2" bestFit="1" customWidth="1"/>
    <col min="294" max="294" width="20.26953125" style="2" bestFit="1" customWidth="1"/>
    <col min="295" max="296" width="21.1796875" style="2" bestFit="1" customWidth="1"/>
    <col min="297" max="297" width="19.1796875" style="2" bestFit="1" customWidth="1"/>
    <col min="298" max="298" width="20.26953125" style="2" bestFit="1" customWidth="1"/>
    <col min="299" max="300" width="19.1796875" style="2" bestFit="1" customWidth="1"/>
    <col min="301" max="301" width="21.1796875" style="2" bestFit="1" customWidth="1"/>
    <col min="302" max="303" width="20.26953125" style="2" bestFit="1" customWidth="1"/>
    <col min="304" max="304" width="21" style="2" bestFit="1" customWidth="1"/>
    <col min="305" max="305" width="20.26953125" style="2" bestFit="1" customWidth="1"/>
    <col min="306" max="306" width="17.7265625" style="2" bestFit="1" customWidth="1"/>
    <col min="307" max="307" width="21" style="2" bestFit="1" customWidth="1"/>
    <col min="308" max="308" width="20.1796875" style="2" bestFit="1" customWidth="1"/>
    <col min="309" max="309" width="19.1796875" style="2" bestFit="1" customWidth="1"/>
    <col min="310" max="310" width="20.26953125" style="2" bestFit="1" customWidth="1"/>
    <col min="311" max="311" width="19.1796875" style="2" bestFit="1" customWidth="1"/>
    <col min="312" max="312" width="18.7265625" style="2" bestFit="1" customWidth="1"/>
    <col min="313" max="313" width="19.453125" style="2" bestFit="1" customWidth="1"/>
    <col min="314" max="314" width="17.54296875" style="2" bestFit="1" customWidth="1"/>
    <col min="315" max="315" width="20.26953125" style="2" bestFit="1" customWidth="1"/>
    <col min="316" max="316" width="21.26953125" style="2" bestFit="1" customWidth="1"/>
    <col min="317" max="317" width="21.1796875" style="2" bestFit="1" customWidth="1"/>
    <col min="318" max="318" width="19.453125" style="2" bestFit="1" customWidth="1"/>
    <col min="319" max="319" width="20.1796875" style="2" bestFit="1" customWidth="1"/>
    <col min="320" max="320" width="21.1796875" style="2" bestFit="1" customWidth="1"/>
    <col min="321" max="321" width="19.453125" style="2" bestFit="1" customWidth="1"/>
    <col min="322" max="322" width="20.26953125" style="2" bestFit="1" customWidth="1"/>
    <col min="323" max="323" width="21" style="2" bestFit="1" customWidth="1"/>
    <col min="324" max="324" width="21.26953125" style="2" bestFit="1" customWidth="1"/>
    <col min="325" max="325" width="20.26953125" style="2" bestFit="1" customWidth="1"/>
    <col min="326" max="326" width="21.26953125" style="2" bestFit="1" customWidth="1"/>
    <col min="327" max="328" width="20.26953125" style="2" bestFit="1" customWidth="1"/>
    <col min="329" max="329" width="21.26953125" style="2" bestFit="1" customWidth="1"/>
    <col min="330" max="332" width="20.26953125" style="2" bestFit="1" customWidth="1"/>
    <col min="333" max="333" width="21.26953125" style="2" bestFit="1" customWidth="1"/>
    <col min="334" max="334" width="20.26953125" style="2" bestFit="1" customWidth="1"/>
    <col min="335" max="335" width="22.453125" style="2" bestFit="1" customWidth="1"/>
    <col min="336" max="336" width="21.26953125" style="2" bestFit="1" customWidth="1"/>
    <col min="337" max="338" width="22.453125" style="2" bestFit="1" customWidth="1"/>
    <col min="339" max="339" width="21.26953125" style="2" bestFit="1" customWidth="1"/>
    <col min="340" max="340" width="18.26953125" style="2" bestFit="1" customWidth="1"/>
    <col min="341" max="341" width="16.54296875" style="2" bestFit="1" customWidth="1"/>
    <col min="342" max="342" width="21.26953125" style="2" bestFit="1" customWidth="1"/>
    <col min="343" max="343" width="24" style="2" bestFit="1" customWidth="1"/>
    <col min="344" max="344" width="16.7265625" style="2" bestFit="1" customWidth="1"/>
    <col min="345" max="345" width="22.453125" style="2" bestFit="1" customWidth="1"/>
    <col min="346" max="346" width="24" style="2" bestFit="1" customWidth="1"/>
    <col min="347" max="347" width="19.1796875" style="2" bestFit="1" customWidth="1"/>
    <col min="348" max="348" width="21.26953125" style="2" bestFit="1" customWidth="1"/>
    <col min="349" max="349" width="17.1796875" style="2" bestFit="1" customWidth="1"/>
    <col min="350" max="350" width="15.54296875" style="2" bestFit="1" customWidth="1"/>
    <col min="351" max="351" width="22.453125" style="2" bestFit="1" customWidth="1"/>
    <col min="352" max="352" width="20.26953125" style="2" bestFit="1" customWidth="1"/>
    <col min="353" max="354" width="22.453125" style="2" bestFit="1" customWidth="1"/>
    <col min="355" max="355" width="20.26953125" style="2" bestFit="1" customWidth="1"/>
    <col min="356" max="356" width="17.54296875" style="2" bestFit="1" customWidth="1"/>
    <col min="357" max="357" width="22.453125" style="2" bestFit="1" customWidth="1"/>
    <col min="358" max="360" width="17.54296875" style="2" bestFit="1" customWidth="1"/>
    <col min="361" max="361" width="22.453125" style="2" bestFit="1" customWidth="1"/>
    <col min="362" max="362" width="17.54296875" style="2" bestFit="1" customWidth="1"/>
    <col min="363" max="363" width="16.453125" style="2" bestFit="1" customWidth="1"/>
    <col min="364" max="364" width="17" style="2" bestFit="1" customWidth="1"/>
    <col min="365" max="365" width="19.1796875" style="2" bestFit="1" customWidth="1"/>
    <col min="366" max="367" width="22.453125" style="2" bestFit="1" customWidth="1"/>
    <col min="368" max="368" width="17.54296875" style="2" bestFit="1" customWidth="1"/>
    <col min="369" max="369" width="22.453125" style="2" bestFit="1" customWidth="1"/>
    <col min="370" max="371" width="21.1796875" style="2" bestFit="1" customWidth="1"/>
    <col min="372" max="372" width="16.453125" style="2" bestFit="1" customWidth="1"/>
    <col min="373" max="373" width="17.54296875" style="2" bestFit="1" customWidth="1"/>
    <col min="374" max="374" width="21.1796875" style="2" bestFit="1" customWidth="1"/>
    <col min="375" max="375" width="15.26953125" style="2" bestFit="1" customWidth="1"/>
    <col min="376" max="376" width="17.7265625" style="2" bestFit="1" customWidth="1"/>
    <col min="377" max="377" width="20.26953125" style="2" bestFit="1" customWidth="1"/>
    <col min="378" max="378" width="20.1796875" style="2" bestFit="1" customWidth="1"/>
    <col min="379" max="379" width="21.26953125" style="2" bestFit="1" customWidth="1"/>
    <col min="380" max="380" width="22.453125" style="2" bestFit="1" customWidth="1"/>
    <col min="381" max="381" width="15.54296875" style="2" bestFit="1" customWidth="1"/>
    <col min="382" max="383" width="22.453125" style="2" bestFit="1" customWidth="1"/>
    <col min="384" max="384" width="21.1796875" style="2" bestFit="1" customWidth="1"/>
    <col min="385" max="385" width="20.1796875" style="2" bestFit="1" customWidth="1"/>
    <col min="386" max="386" width="21.1796875" style="2" bestFit="1" customWidth="1"/>
    <col min="387" max="387" width="22.81640625" style="2" bestFit="1" customWidth="1"/>
    <col min="388" max="388" width="22.453125" style="2" bestFit="1" customWidth="1"/>
    <col min="389" max="389" width="21.1796875" style="2" bestFit="1" customWidth="1"/>
    <col min="390" max="390" width="22.81640625" style="2" bestFit="1" customWidth="1"/>
    <col min="391" max="391" width="21.26953125" style="2" bestFit="1" customWidth="1"/>
    <col min="392" max="392" width="21.1796875" style="2" bestFit="1" customWidth="1"/>
    <col min="393" max="394" width="20.1796875" style="2" bestFit="1" customWidth="1"/>
    <col min="395" max="395" width="21.26953125" style="2" bestFit="1" customWidth="1"/>
    <col min="396" max="397" width="21.1796875" style="2" bestFit="1" customWidth="1"/>
    <col min="398" max="398" width="20.26953125" style="2" bestFit="1" customWidth="1"/>
    <col min="399" max="400" width="20.1796875" style="2" bestFit="1" customWidth="1"/>
    <col min="401" max="402" width="18.7265625" style="2" bestFit="1" customWidth="1"/>
    <col min="403" max="403" width="18.453125" style="2" bestFit="1" customWidth="1"/>
    <col min="404" max="404" width="22.453125" style="2" bestFit="1" customWidth="1"/>
    <col min="405" max="405" width="19.453125" style="2" bestFit="1" customWidth="1"/>
    <col min="406" max="406" width="21.26953125" style="2" bestFit="1" customWidth="1"/>
    <col min="407" max="407" width="22.453125" style="2" bestFit="1" customWidth="1"/>
    <col min="408" max="410" width="20.1796875" style="2" bestFit="1" customWidth="1"/>
    <col min="411" max="411" width="19.1796875" style="2" bestFit="1" customWidth="1"/>
    <col min="412" max="412" width="20.1796875" style="2" bestFit="1" customWidth="1"/>
    <col min="413" max="413" width="21" style="2" bestFit="1" customWidth="1"/>
    <col min="414" max="414" width="20.26953125" style="2" bestFit="1" customWidth="1"/>
    <col min="415" max="415" width="21.1796875" style="2" bestFit="1" customWidth="1"/>
    <col min="416" max="416" width="20.26953125" style="2" bestFit="1" customWidth="1"/>
    <col min="417" max="417" width="17.7265625" style="2" bestFit="1" customWidth="1"/>
    <col min="418" max="418" width="21.1796875" style="2" bestFit="1" customWidth="1"/>
    <col min="419" max="419" width="19.1796875" style="2" bestFit="1" customWidth="1"/>
    <col min="420" max="421" width="20.26953125" style="2" bestFit="1" customWidth="1"/>
    <col min="422" max="422" width="21.26953125" style="2" bestFit="1" customWidth="1"/>
    <col min="423" max="423" width="20.1796875" style="2" bestFit="1" customWidth="1"/>
    <col min="424" max="424" width="20.26953125" style="2" bestFit="1" customWidth="1"/>
    <col min="425" max="425" width="19.1796875" style="2" bestFit="1" customWidth="1"/>
    <col min="426" max="426" width="15.7265625" style="2" bestFit="1" customWidth="1"/>
    <col min="427" max="427" width="21.1796875" style="2" bestFit="1" customWidth="1"/>
    <col min="428" max="428" width="19.1796875" style="2" bestFit="1" customWidth="1"/>
    <col min="429" max="429" width="20.1796875" style="2" bestFit="1" customWidth="1"/>
    <col min="430" max="430" width="20.26953125" style="2" bestFit="1" customWidth="1"/>
    <col min="431" max="431" width="17.7265625" style="2" bestFit="1" customWidth="1"/>
    <col min="432" max="432" width="16.453125" style="2" bestFit="1" customWidth="1"/>
    <col min="433" max="433" width="20.1796875" style="2" bestFit="1" customWidth="1"/>
    <col min="434" max="434" width="20.26953125" style="2" bestFit="1" customWidth="1"/>
    <col min="435" max="435" width="21.26953125" style="2" bestFit="1" customWidth="1"/>
    <col min="436" max="436" width="18.453125" style="2" bestFit="1" customWidth="1"/>
    <col min="437" max="437" width="17.54296875" style="2" bestFit="1" customWidth="1"/>
    <col min="438" max="438" width="17.7265625" style="2" bestFit="1" customWidth="1"/>
    <col min="439" max="439" width="20.26953125" style="2" bestFit="1" customWidth="1"/>
    <col min="440" max="440" width="18.453125" style="2" bestFit="1" customWidth="1"/>
    <col min="441" max="441" width="20.26953125" style="2" bestFit="1" customWidth="1"/>
    <col min="442" max="442" width="18.7265625" style="2" bestFit="1" customWidth="1"/>
    <col min="443" max="443" width="19.1796875" style="2" bestFit="1" customWidth="1"/>
    <col min="444" max="444" width="16.453125" style="2" bestFit="1" customWidth="1"/>
    <col min="445" max="446" width="18.7265625" style="2" bestFit="1" customWidth="1"/>
    <col min="447" max="447" width="19.1796875" style="2" bestFit="1" customWidth="1"/>
    <col min="448" max="448" width="18" style="2" bestFit="1" customWidth="1"/>
    <col min="449" max="449" width="19.1796875" style="2" bestFit="1" customWidth="1"/>
    <col min="450" max="451" width="17.7265625" style="2" bestFit="1" customWidth="1"/>
    <col min="452" max="452" width="20.26953125" style="2" bestFit="1" customWidth="1"/>
    <col min="453" max="453" width="19.1796875" style="2" bestFit="1" customWidth="1"/>
    <col min="454" max="454" width="16.54296875" style="2" bestFit="1" customWidth="1"/>
    <col min="455" max="455" width="18.7265625" style="2" bestFit="1" customWidth="1"/>
    <col min="456" max="456" width="16.453125" style="2" bestFit="1" customWidth="1"/>
    <col min="457" max="457" width="19.1796875" style="2" bestFit="1" customWidth="1"/>
    <col min="458" max="458" width="16.453125" style="2" bestFit="1" customWidth="1"/>
    <col min="459" max="459" width="17.54296875" style="2" bestFit="1" customWidth="1"/>
    <col min="460" max="460" width="15.453125" style="2" bestFit="1" customWidth="1"/>
    <col min="461" max="461" width="16.453125" style="2" bestFit="1" customWidth="1"/>
    <col min="462" max="462" width="15.453125" style="2" bestFit="1" customWidth="1"/>
    <col min="463" max="463" width="14.1796875" style="2" bestFit="1" customWidth="1"/>
    <col min="464" max="464" width="15.81640625" style="2" bestFit="1" customWidth="1"/>
    <col min="465" max="465" width="19.1796875" style="2" bestFit="1" customWidth="1"/>
    <col min="466" max="466" width="16.453125" style="2" bestFit="1" customWidth="1"/>
    <col min="467" max="467" width="21.1796875" style="2" bestFit="1" customWidth="1"/>
    <col min="468" max="469" width="22.453125" style="2" bestFit="1" customWidth="1"/>
    <col min="470" max="470" width="17.7265625" style="2" bestFit="1" customWidth="1"/>
    <col min="471" max="471" width="19.1796875" style="2" bestFit="1" customWidth="1"/>
    <col min="472" max="472" width="22.453125" style="2" bestFit="1" customWidth="1"/>
    <col min="473" max="473" width="20.1796875" style="2" bestFit="1" customWidth="1"/>
    <col min="474" max="474" width="19.1796875" style="2" bestFit="1" customWidth="1"/>
    <col min="475" max="475" width="20.26953125" style="2" bestFit="1" customWidth="1"/>
    <col min="476" max="476" width="21.26953125" style="2" bestFit="1" customWidth="1"/>
    <col min="477" max="477" width="20.1796875" style="2" bestFit="1" customWidth="1"/>
    <col min="478" max="478" width="17.54296875" style="2" bestFit="1" customWidth="1"/>
    <col min="479" max="479" width="20.1796875" style="2" bestFit="1" customWidth="1"/>
    <col min="480" max="480" width="19.1796875" style="2" bestFit="1" customWidth="1"/>
    <col min="481" max="482" width="22.453125" style="2" bestFit="1" customWidth="1"/>
    <col min="483" max="483" width="21.26953125" style="2" bestFit="1" customWidth="1"/>
    <col min="484" max="484" width="22.453125" style="2" bestFit="1" customWidth="1"/>
    <col min="485" max="485" width="24" style="2" bestFit="1" customWidth="1"/>
    <col min="486" max="486" width="21.26953125" style="2" bestFit="1" customWidth="1"/>
    <col min="487" max="487" width="22.453125" style="2" bestFit="1" customWidth="1"/>
    <col min="488" max="488" width="24" style="2" bestFit="1" customWidth="1"/>
    <col min="489" max="489" width="21.26953125" style="2" bestFit="1" customWidth="1"/>
    <col min="490" max="490" width="22.453125" style="2" bestFit="1" customWidth="1"/>
    <col min="491" max="492" width="21.26953125" style="2" bestFit="1" customWidth="1"/>
    <col min="493" max="495" width="22.453125" style="2" bestFit="1" customWidth="1"/>
    <col min="496" max="498" width="21.26953125" style="2" bestFit="1" customWidth="1"/>
    <col min="499" max="500" width="19.1796875" style="2" bestFit="1" customWidth="1"/>
    <col min="501" max="501" width="17.1796875" style="2" bestFit="1" customWidth="1"/>
    <col min="502" max="502" width="19.1796875" style="2" bestFit="1" customWidth="1"/>
    <col min="503" max="505" width="20.1796875" style="2" bestFit="1" customWidth="1"/>
    <col min="506" max="508" width="21.26953125" style="2" bestFit="1" customWidth="1"/>
    <col min="509" max="509" width="20.26953125" style="2" bestFit="1" customWidth="1"/>
    <col min="510" max="510" width="21.26953125" style="2" bestFit="1" customWidth="1"/>
    <col min="511" max="511" width="16.453125" style="2" bestFit="1" customWidth="1"/>
    <col min="512" max="512" width="19.1796875" style="2" bestFit="1" customWidth="1"/>
    <col min="513" max="513" width="22.453125" style="2" bestFit="1" customWidth="1"/>
    <col min="514" max="515" width="19.1796875" style="2" bestFit="1" customWidth="1"/>
    <col min="516" max="516" width="22.453125" style="2" bestFit="1" customWidth="1"/>
    <col min="517" max="517" width="20.26953125" style="2" bestFit="1" customWidth="1"/>
    <col min="518" max="518" width="18.7265625" style="2" bestFit="1" customWidth="1"/>
    <col min="519" max="519" width="20.26953125" style="2" bestFit="1" customWidth="1"/>
    <col min="520" max="520" width="19.1796875" style="2" bestFit="1" customWidth="1"/>
    <col min="521" max="521" width="21.26953125" style="2" bestFit="1" customWidth="1"/>
    <col min="522" max="522" width="15.26953125" style="2" bestFit="1" customWidth="1"/>
    <col min="523" max="523" width="20.26953125" style="2" bestFit="1" customWidth="1"/>
    <col min="524" max="524" width="17.54296875" style="2" bestFit="1" customWidth="1"/>
    <col min="525" max="525" width="18.7265625" style="2" bestFit="1" customWidth="1"/>
    <col min="526" max="526" width="20.26953125" style="2" bestFit="1" customWidth="1"/>
    <col min="527" max="527" width="20.1796875" style="2" bestFit="1" customWidth="1"/>
    <col min="528" max="528" width="20.26953125" style="2" bestFit="1" customWidth="1"/>
    <col min="529" max="529" width="16.54296875" style="2" bestFit="1" customWidth="1"/>
    <col min="530" max="532" width="17.7265625" style="2" bestFit="1" customWidth="1"/>
    <col min="533" max="533" width="15" style="2" bestFit="1" customWidth="1"/>
    <col min="534" max="534" width="22.453125" style="2" bestFit="1" customWidth="1"/>
    <col min="535" max="535" width="18.7265625" style="2" bestFit="1" customWidth="1"/>
    <col min="536" max="536" width="20.26953125" style="2" bestFit="1" customWidth="1"/>
    <col min="537" max="537" width="15.453125" style="2" bestFit="1" customWidth="1"/>
    <col min="538" max="538" width="17.7265625" style="2" bestFit="1" customWidth="1"/>
    <col min="539" max="539" width="21.1796875" style="2" bestFit="1" customWidth="1"/>
    <col min="540" max="540" width="20.26953125" style="2" bestFit="1" customWidth="1"/>
    <col min="541" max="541" width="18.453125" style="2" bestFit="1" customWidth="1"/>
    <col min="542" max="542" width="20.26953125" style="2" bestFit="1" customWidth="1"/>
    <col min="543" max="545" width="21.26953125" style="2" bestFit="1" customWidth="1"/>
    <col min="546" max="546" width="20.1796875" style="2" bestFit="1" customWidth="1"/>
    <col min="547" max="547" width="20.26953125" style="2" bestFit="1" customWidth="1"/>
    <col min="548" max="548" width="19.1796875" style="2" bestFit="1" customWidth="1"/>
    <col min="549" max="550" width="21.26953125" style="2" bestFit="1" customWidth="1"/>
    <col min="551" max="551" width="21.1796875" style="2" bestFit="1" customWidth="1"/>
    <col min="552" max="552" width="19.1796875" style="2" bestFit="1" customWidth="1"/>
    <col min="553" max="553" width="18.7265625" style="2" bestFit="1" customWidth="1"/>
    <col min="554" max="555" width="17.54296875" style="2" bestFit="1" customWidth="1"/>
    <col min="556" max="556" width="18.26953125" style="2" bestFit="1" customWidth="1"/>
    <col min="557" max="557" width="20.1796875" style="2" bestFit="1" customWidth="1"/>
    <col min="558" max="558" width="17.54296875" style="2" bestFit="1" customWidth="1"/>
    <col min="559" max="559" width="16.453125" style="2" bestFit="1" customWidth="1"/>
    <col min="560" max="560" width="17.54296875" style="2" bestFit="1" customWidth="1"/>
    <col min="561" max="562" width="17.7265625" style="2" bestFit="1" customWidth="1"/>
    <col min="563" max="563" width="20.1796875" style="2" bestFit="1" customWidth="1"/>
    <col min="564" max="564" width="21.26953125" style="2" bestFit="1" customWidth="1"/>
    <col min="565" max="566" width="18.7265625" style="2" bestFit="1" customWidth="1"/>
    <col min="567" max="567" width="17.1796875" style="2" bestFit="1" customWidth="1"/>
    <col min="568" max="568" width="18.7265625" style="2" bestFit="1" customWidth="1"/>
    <col min="569" max="569" width="20.1796875" style="2" bestFit="1" customWidth="1"/>
    <col min="570" max="571" width="20.26953125" style="2" bestFit="1" customWidth="1"/>
    <col min="572" max="572" width="18.7265625" style="2" bestFit="1" customWidth="1"/>
    <col min="573" max="573" width="17.1796875" style="2" bestFit="1" customWidth="1"/>
    <col min="574" max="574" width="19.453125" style="2" bestFit="1" customWidth="1"/>
    <col min="575" max="577" width="20.26953125" style="2" bestFit="1" customWidth="1"/>
    <col min="578" max="579" width="17.54296875" style="2" bestFit="1" customWidth="1"/>
    <col min="580" max="580" width="16.453125" style="2" bestFit="1" customWidth="1"/>
    <col min="581" max="581" width="20.1796875" style="2" bestFit="1" customWidth="1"/>
    <col min="582" max="582" width="19.1796875" style="2" bestFit="1" customWidth="1"/>
    <col min="583" max="583" width="16.453125" style="2" bestFit="1" customWidth="1"/>
    <col min="584" max="584" width="17.54296875" style="2" bestFit="1" customWidth="1"/>
    <col min="585" max="586" width="17.7265625" style="2" bestFit="1" customWidth="1"/>
    <col min="587" max="587" width="21.1796875" style="2" bestFit="1" customWidth="1"/>
    <col min="588" max="588" width="19.1796875" style="2" bestFit="1" customWidth="1"/>
    <col min="589" max="591" width="17.54296875" style="2" bestFit="1" customWidth="1"/>
    <col min="592" max="592" width="16.453125" style="2" bestFit="1" customWidth="1"/>
    <col min="593" max="593" width="20.1796875" style="2" bestFit="1" customWidth="1"/>
    <col min="594" max="599" width="19.1796875" style="2" bestFit="1" customWidth="1"/>
    <col min="600" max="600" width="17.54296875" style="2" bestFit="1" customWidth="1"/>
    <col min="601" max="601" width="16.453125" style="2" bestFit="1" customWidth="1"/>
    <col min="602" max="602" width="17.54296875" style="2" bestFit="1" customWidth="1"/>
    <col min="603" max="604" width="16.453125" style="2" bestFit="1" customWidth="1"/>
    <col min="605" max="605" width="20.1796875" style="2" bestFit="1" customWidth="1"/>
    <col min="606" max="610" width="19.1796875" style="2" bestFit="1" customWidth="1"/>
    <col min="611" max="611" width="20.1796875" style="2" bestFit="1" customWidth="1"/>
    <col min="612" max="612" width="17.54296875" style="2" bestFit="1" customWidth="1"/>
    <col min="613" max="613" width="16.453125" style="2" bestFit="1" customWidth="1"/>
    <col min="614" max="614" width="17.54296875" style="2" bestFit="1" customWidth="1"/>
    <col min="615" max="616" width="16.453125" style="2" bestFit="1" customWidth="1"/>
    <col min="617" max="617" width="21.1796875" style="2" bestFit="1" customWidth="1"/>
    <col min="618" max="618" width="19.1796875" style="2" bestFit="1" customWidth="1"/>
    <col min="619" max="620" width="17.54296875" style="2" bestFit="1" customWidth="1"/>
    <col min="621" max="621" width="19.1796875" style="2" bestFit="1" customWidth="1"/>
    <col min="622" max="622" width="16.453125" style="2" bestFit="1" customWidth="1"/>
    <col min="623" max="623" width="20.1796875" style="2" bestFit="1" customWidth="1"/>
    <col min="624" max="624" width="17.54296875" style="2" bestFit="1" customWidth="1"/>
    <col min="625" max="625" width="16.453125" style="2" bestFit="1" customWidth="1"/>
    <col min="626" max="627" width="17.54296875" style="2" bestFit="1" customWidth="1"/>
    <col min="628" max="628" width="17.1796875" style="2" bestFit="1" customWidth="1"/>
    <col min="629" max="629" width="21.1796875" style="2" bestFit="1" customWidth="1"/>
    <col min="630" max="630" width="19.1796875" style="2" bestFit="1" customWidth="1"/>
    <col min="631" max="631" width="17.54296875" style="2" bestFit="1" customWidth="1"/>
    <col min="632" max="633" width="19.1796875" style="2" bestFit="1" customWidth="1"/>
    <col min="634" max="634" width="18.26953125" style="2" bestFit="1" customWidth="1"/>
    <col min="635" max="635" width="20.1796875" style="2" bestFit="1" customWidth="1"/>
    <col min="636" max="636" width="17.54296875" style="2" bestFit="1" customWidth="1"/>
    <col min="637" max="637" width="16.453125" style="2" bestFit="1" customWidth="1"/>
    <col min="638" max="639" width="17.54296875" style="2" bestFit="1" customWidth="1"/>
    <col min="640" max="640" width="18.26953125" style="2" bestFit="1" customWidth="1"/>
    <col min="641" max="641" width="21.1796875" style="2" bestFit="1" customWidth="1"/>
    <col min="642" max="642" width="19.1796875" style="2" bestFit="1" customWidth="1"/>
    <col min="643" max="643" width="17.54296875" style="2" bestFit="1" customWidth="1"/>
    <col min="644" max="645" width="19.1796875" style="2" bestFit="1" customWidth="1"/>
    <col min="646" max="646" width="19.81640625" style="2" bestFit="1" customWidth="1"/>
    <col min="647" max="647" width="21.1796875" style="2" bestFit="1" customWidth="1"/>
    <col min="648" max="648" width="19.1796875" style="2" bestFit="1" customWidth="1"/>
    <col min="649" max="649" width="17.54296875" style="2" bestFit="1" customWidth="1"/>
    <col min="650" max="650" width="19.1796875" style="2" bestFit="1" customWidth="1"/>
    <col min="651" max="652" width="17.54296875" style="2" bestFit="1" customWidth="1"/>
    <col min="653" max="653" width="22.81640625" style="2" bestFit="1" customWidth="1"/>
    <col min="654" max="654" width="20.1796875" style="2" bestFit="1" customWidth="1"/>
    <col min="655" max="655" width="19.1796875" style="2" bestFit="1" customWidth="1"/>
    <col min="656" max="656" width="20.1796875" style="2" bestFit="1" customWidth="1"/>
    <col min="657" max="658" width="19.1796875" style="2" bestFit="1" customWidth="1"/>
    <col min="659" max="659" width="21.1796875" style="2" bestFit="1" customWidth="1"/>
    <col min="660" max="660" width="20.1796875" style="2" bestFit="1" customWidth="1"/>
    <col min="661" max="663" width="19.1796875" style="2" bestFit="1" customWidth="1"/>
    <col min="664" max="664" width="17.54296875" style="2" bestFit="1" customWidth="1"/>
    <col min="665" max="665" width="22.81640625" style="2" bestFit="1" customWidth="1"/>
    <col min="666" max="666" width="20.1796875" style="2" bestFit="1" customWidth="1"/>
    <col min="667" max="667" width="19.1796875" style="2" bestFit="1" customWidth="1"/>
    <col min="668" max="669" width="20.1796875" style="2" bestFit="1" customWidth="1"/>
    <col min="670" max="670" width="19.1796875" style="2" bestFit="1" customWidth="1"/>
    <col min="671" max="671" width="21.1796875" style="2" bestFit="1" customWidth="1"/>
    <col min="672" max="673" width="16.453125" style="2" bestFit="1" customWidth="1"/>
    <col min="674" max="674" width="11.7265625" style="2" bestFit="1" customWidth="1"/>
    <col min="675" max="677" width="20.1796875" style="2" bestFit="1" customWidth="1"/>
    <col min="678" max="678" width="19.1796875" style="2" bestFit="1" customWidth="1"/>
    <col min="679" max="679" width="21.1796875" style="2" bestFit="1" customWidth="1"/>
    <col min="680" max="681" width="19.1796875" style="2" bestFit="1" customWidth="1"/>
    <col min="682" max="682" width="17.54296875" style="2" bestFit="1" customWidth="1"/>
    <col min="683" max="683" width="20.1796875" style="2" bestFit="1" customWidth="1"/>
    <col min="684" max="684" width="19.1796875" style="2" bestFit="1" customWidth="1"/>
    <col min="685" max="686" width="17.54296875" style="2" bestFit="1" customWidth="1"/>
    <col min="687" max="687" width="20.1796875" style="2" bestFit="1" customWidth="1"/>
    <col min="688" max="689" width="19.1796875" style="2" bestFit="1" customWidth="1"/>
    <col min="690" max="690" width="17.54296875" style="2" bestFit="1" customWidth="1"/>
    <col min="691" max="691" width="20.1796875" style="2" bestFit="1" customWidth="1"/>
    <col min="692" max="693" width="19.1796875" style="2" bestFit="1" customWidth="1"/>
    <col min="694" max="694" width="17.54296875" style="2" bestFit="1" customWidth="1"/>
    <col min="695" max="695" width="20.1796875" style="2" bestFit="1" customWidth="1"/>
    <col min="696" max="697" width="19.1796875" style="2" bestFit="1" customWidth="1"/>
    <col min="698" max="698" width="17.54296875" style="2" bestFit="1" customWidth="1"/>
    <col min="699" max="699" width="20.1796875" style="2" bestFit="1" customWidth="1"/>
    <col min="700" max="701" width="17.54296875" style="2" bestFit="1" customWidth="1"/>
    <col min="702" max="702" width="16.453125" style="2" bestFit="1" customWidth="1"/>
    <col min="703" max="703" width="21.1796875" style="2" bestFit="1" customWidth="1"/>
    <col min="704" max="706" width="19.1796875" style="2" bestFit="1" customWidth="1"/>
    <col min="707" max="707" width="21.1796875" style="2" bestFit="1" customWidth="1"/>
    <col min="708" max="708" width="20.1796875" style="2" bestFit="1" customWidth="1"/>
    <col min="709" max="710" width="19.1796875" style="2" bestFit="1" customWidth="1"/>
    <col min="711" max="711" width="20.1796875" style="2" bestFit="1" customWidth="1"/>
    <col min="712" max="713" width="19.1796875" style="2" bestFit="1" customWidth="1"/>
    <col min="714" max="714" width="17.54296875" style="2" bestFit="1" customWidth="1"/>
    <col min="715" max="715" width="22.81640625" style="2" bestFit="1" customWidth="1"/>
    <col min="716" max="717" width="20.1796875" style="2" bestFit="1" customWidth="1"/>
    <col min="718" max="718" width="19.1796875" style="2" bestFit="1" customWidth="1"/>
    <col min="719" max="719" width="21.1796875" style="2" bestFit="1" customWidth="1"/>
    <col min="720" max="721" width="20.1796875" style="2" bestFit="1" customWidth="1"/>
    <col min="722" max="722" width="19.1796875" style="2" bestFit="1" customWidth="1"/>
    <col min="723" max="723" width="22.81640625" style="2" bestFit="1" customWidth="1"/>
    <col min="724" max="724" width="21.1796875" style="2" bestFit="1" customWidth="1"/>
    <col min="725" max="727" width="20.1796875" style="2" bestFit="1" customWidth="1"/>
    <col min="728" max="728" width="15.453125" style="2" bestFit="1" customWidth="1"/>
    <col min="729" max="729" width="21.1796875" style="2" bestFit="1" customWidth="1"/>
    <col min="730" max="730" width="19.1796875" style="2" bestFit="1" customWidth="1"/>
    <col min="731" max="731" width="17.54296875" style="2" bestFit="1" customWidth="1"/>
    <col min="732" max="732" width="22.81640625" style="2" bestFit="1" customWidth="1"/>
    <col min="733" max="733" width="21.1796875" style="2" bestFit="1" customWidth="1"/>
    <col min="734" max="734" width="19.1796875" style="2" bestFit="1" customWidth="1"/>
    <col min="735" max="736" width="21.1796875" style="2" bestFit="1" customWidth="1"/>
    <col min="737" max="737" width="19.1796875" style="2" bestFit="1" customWidth="1"/>
    <col min="738" max="738" width="22.81640625" style="2" bestFit="1" customWidth="1"/>
    <col min="739" max="739" width="21.1796875" style="2" bestFit="1" customWidth="1"/>
    <col min="740" max="741" width="19.1796875" style="2" bestFit="1" customWidth="1"/>
    <col min="742" max="742" width="20.1796875" style="2" bestFit="1" customWidth="1"/>
    <col min="743" max="744" width="19.1796875" style="2" bestFit="1" customWidth="1"/>
    <col min="745" max="745" width="17.54296875" style="2" bestFit="1" customWidth="1"/>
    <col min="746" max="746" width="20.1796875" style="2" bestFit="1" customWidth="1"/>
    <col min="747" max="747" width="19.1796875" style="2" bestFit="1" customWidth="1"/>
    <col min="748" max="749" width="17.54296875" style="2" bestFit="1" customWidth="1"/>
    <col min="750" max="750" width="20.1796875" style="2" bestFit="1" customWidth="1"/>
    <col min="751" max="751" width="19.1796875" style="2" bestFit="1" customWidth="1"/>
    <col min="752" max="753" width="17.54296875" style="2" bestFit="1" customWidth="1"/>
    <col min="754" max="754" width="21.1796875" style="2" bestFit="1" customWidth="1"/>
    <col min="755" max="755" width="19.1796875" style="2" bestFit="1" customWidth="1"/>
    <col min="756" max="757" width="17.54296875" style="2" bestFit="1" customWidth="1"/>
    <col min="758" max="758" width="21.1796875" style="2" bestFit="1" customWidth="1"/>
    <col min="759" max="759" width="19.1796875" style="2" bestFit="1" customWidth="1"/>
    <col min="760" max="761" width="17.54296875" style="2" bestFit="1" customWidth="1"/>
    <col min="762" max="762" width="21.1796875" style="2" bestFit="1" customWidth="1"/>
    <col min="763" max="763" width="19.1796875" style="2" bestFit="1" customWidth="1"/>
    <col min="764" max="764" width="17.54296875" style="2" bestFit="1" customWidth="1"/>
    <col min="765" max="765" width="16.453125" style="2" bestFit="1" customWidth="1"/>
    <col min="766" max="766" width="20.1796875" style="2" bestFit="1" customWidth="1"/>
    <col min="767" max="767" width="19.1796875" style="2" bestFit="1" customWidth="1"/>
    <col min="768" max="768" width="17.54296875" style="2" bestFit="1" customWidth="1"/>
    <col min="769" max="769" width="16.453125" style="2" bestFit="1" customWidth="1"/>
    <col min="770" max="770" width="20.1796875" style="2" bestFit="1" customWidth="1"/>
    <col min="771" max="772" width="19.1796875" style="2" bestFit="1" customWidth="1"/>
    <col min="773" max="773" width="16.453125" style="2" bestFit="1" customWidth="1"/>
    <col min="774" max="774" width="20.1796875" style="2" bestFit="1" customWidth="1"/>
    <col min="775" max="776" width="19.1796875" style="2" bestFit="1" customWidth="1"/>
    <col min="777" max="777" width="16.453125" style="2" bestFit="1" customWidth="1"/>
    <col min="778" max="778" width="20.1796875" style="2" bestFit="1" customWidth="1"/>
    <col min="779" max="779" width="19.1796875" style="2" bestFit="1" customWidth="1"/>
    <col min="780" max="780" width="17.54296875" style="2" bestFit="1" customWidth="1"/>
    <col min="781" max="781" width="16.453125" style="2" bestFit="1" customWidth="1"/>
    <col min="782" max="782" width="20.1796875" style="2" bestFit="1" customWidth="1"/>
    <col min="783" max="783" width="19.1796875" style="2" bestFit="1" customWidth="1"/>
    <col min="784" max="784" width="17.54296875" style="2" bestFit="1" customWidth="1"/>
    <col min="785" max="785" width="16.453125" style="2" bestFit="1" customWidth="1"/>
    <col min="786" max="786" width="21.1796875" style="2" bestFit="1" customWidth="1"/>
    <col min="787" max="787" width="19.1796875" style="2" bestFit="1" customWidth="1"/>
    <col min="788" max="788" width="16.453125" style="2" bestFit="1" customWidth="1"/>
    <col min="789" max="789" width="15.453125" style="2" bestFit="1" customWidth="1"/>
    <col min="790" max="790" width="21.1796875" style="2" bestFit="1" customWidth="1"/>
    <col min="791" max="791" width="19.1796875" style="2" bestFit="1" customWidth="1"/>
    <col min="792" max="792" width="17.54296875" style="2" bestFit="1" customWidth="1"/>
    <col min="793" max="793" width="16.453125" style="2" bestFit="1" customWidth="1"/>
    <col min="794" max="794" width="21.1796875" style="2" bestFit="1" customWidth="1"/>
    <col min="795" max="796" width="17.54296875" style="2" bestFit="1" customWidth="1"/>
    <col min="797" max="797" width="19.1796875" style="2" bestFit="1" customWidth="1"/>
    <col min="798" max="798" width="22.81640625" style="2" bestFit="1" customWidth="1"/>
    <col min="799" max="800" width="20.1796875" style="2" bestFit="1" customWidth="1"/>
    <col min="801" max="801" width="19.1796875" style="2" bestFit="1" customWidth="1"/>
    <col min="802" max="803" width="17.54296875" style="2" bestFit="1" customWidth="1"/>
    <col min="804" max="804" width="19.1796875" style="2" bestFit="1" customWidth="1"/>
    <col min="805" max="806" width="17.54296875" style="2" bestFit="1" customWidth="1"/>
    <col min="807" max="807" width="20.1796875" style="2" bestFit="1" customWidth="1"/>
    <col min="808" max="808" width="19.1796875" style="2" bestFit="1" customWidth="1"/>
    <col min="809" max="809" width="13.81640625" style="2" bestFit="1" customWidth="1"/>
    <col min="810" max="810" width="19.1796875" style="2" bestFit="1" customWidth="1"/>
    <col min="811" max="811" width="16.453125" style="2" bestFit="1" customWidth="1"/>
    <col min="812" max="813" width="19.1796875" style="2" bestFit="1" customWidth="1"/>
    <col min="814" max="814" width="13.81640625" style="2" bestFit="1" customWidth="1"/>
    <col min="815" max="815" width="20.1796875" style="2" bestFit="1" customWidth="1"/>
    <col min="816" max="816" width="17.54296875" style="2" bestFit="1" customWidth="1"/>
    <col min="817" max="817" width="19.1796875" style="2" bestFit="1" customWidth="1"/>
    <col min="818" max="818" width="13.81640625" style="2" bestFit="1" customWidth="1"/>
    <col min="819" max="819" width="19.1796875" style="2" bestFit="1" customWidth="1"/>
    <col min="820" max="820" width="16.453125" style="2" bestFit="1" customWidth="1"/>
    <col min="821" max="821" width="19.1796875" style="2" bestFit="1" customWidth="1"/>
    <col min="822" max="822" width="11.7265625" style="2" bestFit="1" customWidth="1"/>
    <col min="823" max="823" width="20.1796875" style="2" bestFit="1" customWidth="1"/>
    <col min="824" max="824" width="17.54296875" style="2" bestFit="1" customWidth="1"/>
    <col min="825" max="825" width="19.1796875" style="2" bestFit="1" customWidth="1"/>
    <col min="826" max="826" width="13.81640625" style="2" bestFit="1" customWidth="1"/>
    <col min="827" max="828" width="20.1796875" style="2" bestFit="1" customWidth="1"/>
    <col min="829" max="830" width="21.1796875" style="2" bestFit="1" customWidth="1"/>
    <col min="831" max="831" width="20.1796875" style="2" bestFit="1" customWidth="1"/>
    <col min="832" max="833" width="21.1796875" style="2" bestFit="1" customWidth="1"/>
    <col min="834" max="834" width="20.1796875" style="2" bestFit="1" customWidth="1"/>
    <col min="835" max="837" width="21.1796875" style="2" bestFit="1" customWidth="1"/>
    <col min="838" max="838" width="22.81640625" style="2" bestFit="1" customWidth="1"/>
    <col min="839" max="839" width="21.1796875" style="2" bestFit="1" customWidth="1"/>
    <col min="840" max="840" width="19.1796875" style="2" bestFit="1" customWidth="1"/>
    <col min="841" max="841" width="20.1796875" style="2" bestFit="1" customWidth="1"/>
    <col min="842" max="843" width="19.1796875" style="2" bestFit="1" customWidth="1"/>
    <col min="844" max="844" width="20.1796875" style="2" bestFit="1" customWidth="1"/>
    <col min="845" max="845" width="19.1796875" style="2" bestFit="1" customWidth="1"/>
    <col min="846" max="846" width="20.1796875" style="2" bestFit="1" customWidth="1"/>
    <col min="847" max="847" width="19.1796875" style="2" bestFit="1" customWidth="1"/>
    <col min="848" max="849" width="17.54296875" style="2" bestFit="1" customWidth="1"/>
    <col min="850" max="850" width="13.81640625" style="2" bestFit="1" customWidth="1"/>
    <col min="851" max="852" width="17.54296875" style="2" bestFit="1" customWidth="1"/>
    <col min="853" max="853" width="11.7265625" style="2" bestFit="1" customWidth="1"/>
    <col min="854" max="854" width="17.54296875" style="2" bestFit="1" customWidth="1"/>
    <col min="855" max="855" width="21.1796875" style="2" bestFit="1" customWidth="1"/>
    <col min="856" max="860" width="20.1796875" style="2" bestFit="1" customWidth="1"/>
    <col min="861" max="861" width="16.453125" style="2" bestFit="1" customWidth="1"/>
    <col min="862" max="862" width="19.1796875" style="2" bestFit="1" customWidth="1"/>
    <col min="863" max="863" width="16.453125" style="2" bestFit="1" customWidth="1"/>
    <col min="864" max="864" width="21.1796875" style="2" bestFit="1" customWidth="1"/>
    <col min="865" max="865" width="20.1796875" style="2" bestFit="1" customWidth="1"/>
    <col min="866" max="866" width="21.1796875" style="2" bestFit="1" customWidth="1"/>
    <col min="867" max="867" width="17.54296875" style="2" bestFit="1" customWidth="1"/>
    <col min="868" max="868" width="20.1796875" style="2" bestFit="1" customWidth="1"/>
    <col min="869" max="869" width="17.54296875" style="2" bestFit="1" customWidth="1"/>
    <col min="870" max="870" width="12.7265625" style="2" bestFit="1" customWidth="1"/>
    <col min="871" max="871" width="13.81640625" style="2" bestFit="1" customWidth="1"/>
    <col min="872" max="873" width="12.7265625" style="2" bestFit="1" customWidth="1"/>
    <col min="874" max="874" width="13.81640625" style="2" bestFit="1" customWidth="1"/>
    <col min="875" max="875" width="15.453125" style="2" bestFit="1" customWidth="1"/>
    <col min="876" max="877" width="16.453125" style="2" bestFit="1" customWidth="1"/>
    <col min="878" max="878" width="14.26953125" style="2" bestFit="1" customWidth="1"/>
    <col min="879" max="882" width="13.26953125" style="2" bestFit="1" customWidth="1"/>
    <col min="883" max="883" width="10.54296875" style="2" bestFit="1" customWidth="1"/>
    <col min="884" max="885" width="11.54296875" style="2" bestFit="1" customWidth="1"/>
    <col min="886" max="886" width="13.26953125" style="2" bestFit="1" customWidth="1"/>
    <col min="887" max="887" width="11.54296875" style="2" bestFit="1" customWidth="1"/>
    <col min="888" max="888" width="10.54296875" style="2" bestFit="1" customWidth="1"/>
    <col min="889" max="891" width="11.54296875" style="2" bestFit="1" customWidth="1"/>
    <col min="892" max="892" width="13.26953125" style="2" bestFit="1" customWidth="1"/>
    <col min="893" max="894" width="10.54296875" style="2" bestFit="1" customWidth="1"/>
    <col min="895" max="896" width="11.54296875" style="2" bestFit="1" customWidth="1"/>
    <col min="897" max="898" width="13.26953125" style="2" bestFit="1" customWidth="1"/>
    <col min="899" max="899" width="10.54296875" style="2" bestFit="1" customWidth="1"/>
    <col min="900" max="903" width="11.54296875" style="2" bestFit="1" customWidth="1"/>
    <col min="904" max="904" width="9.54296875" style="2" bestFit="1" customWidth="1"/>
    <col min="905" max="906" width="9.26953125" style="2" bestFit="1" customWidth="1"/>
    <col min="907" max="907" width="11.54296875" style="2" bestFit="1" customWidth="1"/>
    <col min="908" max="909" width="14.26953125" style="2" bestFit="1" customWidth="1"/>
    <col min="910" max="910" width="13.26953125" style="2" bestFit="1" customWidth="1"/>
    <col min="911" max="913" width="11.54296875" style="2" bestFit="1" customWidth="1"/>
    <col min="914" max="916" width="10.54296875" style="2" bestFit="1" customWidth="1"/>
    <col min="917" max="917" width="11.54296875" style="2" bestFit="1" customWidth="1"/>
    <col min="918" max="922" width="9.54296875" style="2" bestFit="1" customWidth="1"/>
    <col min="923" max="923" width="11.54296875" style="2" bestFit="1" customWidth="1"/>
    <col min="924" max="928" width="10.54296875" style="2" bestFit="1" customWidth="1"/>
    <col min="929" max="929" width="11.54296875" style="2" bestFit="1" customWidth="1"/>
    <col min="930" max="932" width="10.54296875" style="2" bestFit="1" customWidth="1"/>
    <col min="933" max="933" width="11.54296875" style="2" bestFit="1" customWidth="1"/>
    <col min="934" max="934" width="10.54296875" style="2" bestFit="1" customWidth="1"/>
    <col min="935" max="937" width="9.26953125" style="2" bestFit="1" customWidth="1"/>
    <col min="938" max="938" width="10.54296875" style="2" bestFit="1" customWidth="1"/>
    <col min="939" max="940" width="15.26953125" style="2" bestFit="1" customWidth="1"/>
    <col min="941" max="944" width="13.26953125" style="2" bestFit="1" customWidth="1"/>
    <col min="945" max="947" width="11.54296875" style="2" bestFit="1" customWidth="1"/>
    <col min="948" max="948" width="13.26953125" style="2" bestFit="1" customWidth="1"/>
    <col min="949" max="949" width="11.54296875" style="2" bestFit="1" customWidth="1"/>
    <col min="950" max="952" width="10.54296875" style="2" bestFit="1" customWidth="1"/>
    <col min="953" max="955" width="11.54296875" style="2" bestFit="1" customWidth="1"/>
    <col min="956" max="956" width="10.54296875" style="2" bestFit="1" customWidth="1"/>
    <col min="957" max="957" width="11.54296875" style="2" bestFit="1" customWidth="1"/>
    <col min="958" max="958" width="10.54296875" style="2" bestFit="1" customWidth="1"/>
    <col min="959" max="962" width="11.54296875" style="2" bestFit="1" customWidth="1"/>
    <col min="963" max="963" width="10.54296875" style="2" bestFit="1" customWidth="1"/>
    <col min="964" max="965" width="11.54296875" style="2" bestFit="1" customWidth="1"/>
    <col min="966" max="966" width="9.54296875" style="2" bestFit="1" customWidth="1"/>
    <col min="967" max="968" width="9.26953125" style="2" bestFit="1" customWidth="1"/>
    <col min="969" max="969" width="11.54296875" style="2" bestFit="1" customWidth="1"/>
    <col min="970" max="970" width="14.26953125" style="2" bestFit="1" customWidth="1"/>
    <col min="971" max="972" width="13.26953125" style="2" bestFit="1" customWidth="1"/>
    <col min="973" max="975" width="11.54296875" style="2" bestFit="1" customWidth="1"/>
    <col min="976" max="978" width="10.54296875" style="2" bestFit="1" customWidth="1"/>
    <col min="979" max="979" width="11.54296875" style="2" bestFit="1" customWidth="1"/>
    <col min="980" max="981" width="9.54296875" style="2" bestFit="1" customWidth="1"/>
    <col min="982" max="984" width="10.54296875" style="2" bestFit="1" customWidth="1"/>
    <col min="985" max="985" width="11.54296875" style="2" bestFit="1" customWidth="1"/>
    <col min="986" max="986" width="10.54296875" style="2" bestFit="1" customWidth="1"/>
    <col min="987" max="987" width="9.54296875" style="2" bestFit="1" customWidth="1"/>
    <col min="988" max="990" width="10.54296875" style="2" bestFit="1" customWidth="1"/>
    <col min="991" max="991" width="11.54296875" style="2" bestFit="1" customWidth="1"/>
    <col min="992" max="994" width="10.54296875" style="2" bestFit="1" customWidth="1"/>
    <col min="995" max="995" width="11.54296875" style="2" bestFit="1" customWidth="1"/>
    <col min="996" max="996" width="10.54296875" style="2" bestFit="1" customWidth="1"/>
    <col min="997" max="999" width="9.26953125" style="2" bestFit="1" customWidth="1"/>
    <col min="1000" max="1000" width="10.54296875" style="2" bestFit="1" customWidth="1"/>
    <col min="1001" max="1002" width="15.26953125" style="2" bestFit="1" customWidth="1"/>
    <col min="1003" max="1003" width="14.26953125" style="2" bestFit="1" customWidth="1"/>
    <col min="1004" max="1006" width="13.26953125" style="2" bestFit="1" customWidth="1"/>
    <col min="1007" max="1009" width="11.54296875" style="2" bestFit="1" customWidth="1"/>
    <col min="1010" max="1010" width="13.26953125" style="2" bestFit="1" customWidth="1"/>
    <col min="1011" max="1012" width="11.54296875" style="2" bestFit="1" customWidth="1"/>
    <col min="1013" max="1014" width="9.54296875" style="2" bestFit="1" customWidth="1"/>
    <col min="1015" max="1015" width="11.54296875" style="2" bestFit="1" customWidth="1"/>
    <col min="1016" max="1016" width="13.26953125" style="2" bestFit="1" customWidth="1"/>
    <col min="1017" max="1017" width="11.54296875" style="2" bestFit="1" customWidth="1"/>
    <col min="1018" max="1018" width="10.54296875" style="2" bestFit="1" customWidth="1"/>
    <col min="1019" max="1021" width="11.54296875" style="2" bestFit="1" customWidth="1"/>
    <col min="1022" max="1022" width="13.26953125" style="2" bestFit="1" customWidth="1"/>
    <col min="1023" max="1025" width="11.54296875" style="2" bestFit="1" customWidth="1"/>
    <col min="1026" max="1026" width="13.26953125" style="2" bestFit="1" customWidth="1"/>
    <col min="1027" max="1027" width="11.54296875" style="2" bestFit="1" customWidth="1"/>
    <col min="1028" max="1030" width="9.26953125" style="2" bestFit="1" customWidth="1"/>
    <col min="1031" max="1031" width="11.54296875" style="2" bestFit="1" customWidth="1"/>
    <col min="1032" max="1033" width="14.26953125" style="2" bestFit="1" customWidth="1"/>
    <col min="1034" max="1035" width="11.54296875" style="2" bestFit="1" customWidth="1"/>
    <col min="1036" max="1036" width="13.26953125" style="2" bestFit="1" customWidth="1"/>
    <col min="1037" max="1037" width="11.54296875" style="2" bestFit="1" customWidth="1"/>
    <col min="1038" max="1040" width="10.54296875" style="2" bestFit="1" customWidth="1"/>
    <col min="1041" max="1042" width="11.54296875" style="2" bestFit="1" customWidth="1"/>
    <col min="1043" max="1043" width="9.54296875" style="2" bestFit="1" customWidth="1"/>
    <col min="1044" max="1048" width="10.54296875" style="2" bestFit="1" customWidth="1"/>
    <col min="1049" max="1049" width="9.54296875" style="2" bestFit="1" customWidth="1"/>
    <col min="1050" max="1052" width="10.54296875" style="2" bestFit="1" customWidth="1"/>
    <col min="1053" max="1053" width="11.54296875" style="2" bestFit="1" customWidth="1"/>
    <col min="1054" max="1058" width="10.54296875" style="2" bestFit="1" customWidth="1"/>
    <col min="1059" max="1061" width="9.26953125" style="2" bestFit="1" customWidth="1"/>
    <col min="1062" max="1062" width="10.54296875" style="2" bestFit="1" customWidth="1"/>
    <col min="1063" max="1064" width="15.26953125" style="2" bestFit="1" customWidth="1"/>
    <col min="1065" max="1065" width="14.26953125" style="2" bestFit="1" customWidth="1"/>
    <col min="1066" max="1068" width="13.26953125" style="2" bestFit="1" customWidth="1"/>
    <col min="1069" max="1071" width="11.54296875" style="2" bestFit="1" customWidth="1"/>
    <col min="1072" max="1072" width="13.26953125" style="2" bestFit="1" customWidth="1"/>
    <col min="1073" max="1074" width="11.54296875" style="2" bestFit="1" customWidth="1"/>
    <col min="1075" max="1076" width="10.54296875" style="2" bestFit="1" customWidth="1"/>
    <col min="1077" max="1077" width="11.54296875" style="2" bestFit="1" customWidth="1"/>
    <col min="1078" max="1078" width="13.26953125" style="2" bestFit="1" customWidth="1"/>
    <col min="1079" max="1079" width="11.54296875" style="2" bestFit="1" customWidth="1"/>
    <col min="1080" max="1080" width="10.54296875" style="2" bestFit="1" customWidth="1"/>
    <col min="1081" max="1083" width="11.54296875" style="2" bestFit="1" customWidth="1"/>
    <col min="1084" max="1084" width="13.26953125" style="2" bestFit="1" customWidth="1"/>
    <col min="1085" max="1087" width="11.54296875" style="2" bestFit="1" customWidth="1"/>
    <col min="1088" max="1088" width="13.26953125" style="2" bestFit="1" customWidth="1"/>
    <col min="1089" max="1089" width="11.54296875" style="2" bestFit="1" customWidth="1"/>
    <col min="1090" max="1092" width="9.26953125" style="2" bestFit="1" customWidth="1"/>
    <col min="1093" max="1093" width="11.54296875" style="2" bestFit="1" customWidth="1"/>
    <col min="1094" max="1096" width="14.26953125" style="2" bestFit="1" customWidth="1"/>
    <col min="1097" max="1099" width="13.26953125" style="2" bestFit="1" customWidth="1"/>
    <col min="1100" max="1102" width="11.54296875" style="2" bestFit="1" customWidth="1"/>
    <col min="1103" max="1103" width="13.26953125" style="2" bestFit="1" customWidth="1"/>
    <col min="1104" max="1107" width="10.54296875" style="2" bestFit="1" customWidth="1"/>
    <col min="1108" max="1108" width="11.54296875" style="2" bestFit="1" customWidth="1"/>
    <col min="1109" max="1109" width="13.26953125" style="2" bestFit="1" customWidth="1"/>
    <col min="1110" max="1110" width="11.54296875" style="2" bestFit="1" customWidth="1"/>
    <col min="1111" max="1111" width="10.54296875" style="2" bestFit="1" customWidth="1"/>
    <col min="1112" max="1120" width="11.54296875" style="2" bestFit="1" customWidth="1"/>
    <col min="1121" max="1121" width="10.54296875" style="2" bestFit="1" customWidth="1"/>
    <col min="1122" max="1122" width="9.54296875" style="2" bestFit="1" customWidth="1"/>
    <col min="1123" max="1123" width="9.26953125" style="2" bestFit="1" customWidth="1"/>
    <col min="1124" max="1124" width="11.54296875" style="2" bestFit="1" customWidth="1"/>
    <col min="1125" max="1126" width="16.81640625" style="2" bestFit="1" customWidth="1"/>
    <col min="1127" max="1130" width="14.26953125" style="2" bestFit="1" customWidth="1"/>
    <col min="1131" max="1133" width="13.26953125" style="2" bestFit="1" customWidth="1"/>
    <col min="1134" max="1134" width="14.26953125" style="2" bestFit="1" customWidth="1"/>
    <col min="1135" max="1135" width="13.26953125" style="2" bestFit="1" customWidth="1"/>
    <col min="1136" max="1138" width="11.54296875" style="2" bestFit="1" customWidth="1"/>
    <col min="1139" max="1139" width="13.26953125" style="2" bestFit="1" customWidth="1"/>
    <col min="1140" max="1140" width="14.26953125" style="2" bestFit="1" customWidth="1"/>
    <col min="1141" max="1142" width="11.54296875" style="2" bestFit="1" customWidth="1"/>
    <col min="1143" max="1145" width="13.26953125" style="2" bestFit="1" customWidth="1"/>
    <col min="1146" max="1146" width="14.26953125" style="2" bestFit="1" customWidth="1"/>
    <col min="1147" max="1151" width="13.26953125" style="2" bestFit="1" customWidth="1"/>
    <col min="1152" max="1154" width="10.54296875" style="2" bestFit="1" customWidth="1"/>
    <col min="1155" max="1155" width="13.26953125" style="2" bestFit="1" customWidth="1"/>
    <col min="1156" max="1157" width="15.26953125" style="2" bestFit="1" customWidth="1"/>
    <col min="1158" max="1161" width="14.26953125" style="2" bestFit="1" customWidth="1"/>
    <col min="1162" max="1165" width="13.26953125" style="2" bestFit="1" customWidth="1"/>
    <col min="1166" max="1170" width="11.54296875" style="2" bestFit="1" customWidth="1"/>
    <col min="1171" max="1171" width="13.26953125" style="2" bestFit="1" customWidth="1"/>
    <col min="1172" max="1173" width="11.54296875" style="2" bestFit="1" customWidth="1"/>
    <col min="1174" max="1182" width="13.26953125" style="2" bestFit="1" customWidth="1"/>
    <col min="1183" max="1184" width="11.54296875" style="2" bestFit="1" customWidth="1"/>
    <col min="1185" max="1185" width="10.54296875" style="2" bestFit="1" customWidth="1"/>
    <col min="1186" max="1186" width="13.26953125" style="2" bestFit="1" customWidth="1"/>
    <col min="1187" max="1188" width="16.81640625" style="2" bestFit="1" customWidth="1"/>
    <col min="1189" max="1189" width="15.26953125" style="2" bestFit="1" customWidth="1"/>
    <col min="1190" max="1192" width="14.26953125" style="2" bestFit="1" customWidth="1"/>
    <col min="1193" max="1195" width="13.26953125" style="2" bestFit="1" customWidth="1"/>
    <col min="1196" max="1196" width="14.26953125" style="2" bestFit="1" customWidth="1"/>
    <col min="1197" max="1197" width="11.54296875" style="2" bestFit="1" customWidth="1"/>
    <col min="1198" max="1198" width="13.26953125" style="2" bestFit="1" customWidth="1"/>
    <col min="1199" max="1200" width="11.54296875" style="2" bestFit="1" customWidth="1"/>
    <col min="1201" max="1201" width="13.26953125" style="2" bestFit="1" customWidth="1"/>
    <col min="1202" max="1202" width="14.26953125" style="2" bestFit="1" customWidth="1"/>
    <col min="1203" max="1203" width="13.26953125" style="2" bestFit="1" customWidth="1"/>
    <col min="1204" max="1204" width="11.54296875" style="2" bestFit="1" customWidth="1"/>
    <col min="1205" max="1206" width="13.26953125" style="2" bestFit="1" customWidth="1"/>
    <col min="1207" max="1208" width="14.26953125" style="2" bestFit="1" customWidth="1"/>
    <col min="1209" max="1213" width="13.26953125" style="2" bestFit="1" customWidth="1"/>
    <col min="1214" max="1215" width="11.54296875" style="2" bestFit="1" customWidth="1"/>
    <col min="1216" max="1216" width="10.54296875" style="2" bestFit="1" customWidth="1"/>
    <col min="1217" max="1218" width="13.26953125" style="2" bestFit="1" customWidth="1"/>
    <col min="1219" max="1219" width="11.54296875" style="2" bestFit="1" customWidth="1"/>
    <col min="1220" max="1220" width="10.54296875" style="2" bestFit="1" customWidth="1"/>
    <col min="1221" max="1221" width="14.26953125" style="2" bestFit="1" customWidth="1"/>
    <col min="1222" max="1222" width="13.26953125" style="2" bestFit="1" customWidth="1"/>
    <col min="1223" max="1223" width="11.54296875" style="2" bestFit="1" customWidth="1"/>
    <col min="1224" max="1224" width="10.54296875" style="2" bestFit="1" customWidth="1"/>
    <col min="1225" max="1225" width="14.26953125" style="2" bestFit="1" customWidth="1"/>
    <col min="1226" max="1226" width="13.26953125" style="2" bestFit="1" customWidth="1"/>
    <col min="1227" max="1227" width="11.54296875" style="2" bestFit="1" customWidth="1"/>
    <col min="1228" max="1228" width="10.54296875" style="2" bestFit="1" customWidth="1"/>
    <col min="1229" max="1229" width="15.26953125" style="2" bestFit="1" customWidth="1"/>
    <col min="1230" max="1231" width="13.26953125" style="2" bestFit="1" customWidth="1"/>
    <col min="1232" max="1232" width="10.54296875" style="2" bestFit="1" customWidth="1"/>
    <col min="1233" max="1233" width="15.26953125" style="2" bestFit="1" customWidth="1"/>
    <col min="1234" max="1234" width="13.26953125" style="2" bestFit="1" customWidth="1"/>
    <col min="1235" max="1235" width="11.54296875" style="2" bestFit="1" customWidth="1"/>
    <col min="1236" max="1236" width="10.54296875" style="2" bestFit="1" customWidth="1"/>
    <col min="1237" max="1237" width="15.26953125" style="2" bestFit="1" customWidth="1"/>
    <col min="1238" max="1238" width="13.26953125" style="2" bestFit="1" customWidth="1"/>
    <col min="1239" max="1239" width="11.54296875" style="2" bestFit="1" customWidth="1"/>
    <col min="1240" max="1240" width="10.54296875" style="2" bestFit="1" customWidth="1"/>
    <col min="1241" max="1241" width="15.26953125" style="2" bestFit="1" customWidth="1"/>
    <col min="1242" max="1242" width="13.26953125" style="2" bestFit="1" customWidth="1"/>
    <col min="1243" max="1243" width="9.54296875" style="2" bestFit="1" customWidth="1"/>
    <col min="1244" max="1244" width="10.54296875" style="2" bestFit="1" customWidth="1"/>
    <col min="1245" max="1245" width="15.26953125" style="2" bestFit="1" customWidth="1"/>
    <col min="1246" max="1246" width="13.26953125" style="2" bestFit="1" customWidth="1"/>
    <col min="1247" max="1247" width="9.26953125" style="2" bestFit="1" customWidth="1"/>
    <col min="1248" max="1248" width="10.54296875" style="2" bestFit="1" customWidth="1"/>
    <col min="1249" max="1249" width="15.26953125" style="2" bestFit="1" customWidth="1"/>
    <col min="1250" max="1250" width="13.26953125" style="2" bestFit="1" customWidth="1"/>
    <col min="1251" max="1251" width="10.54296875" style="2" bestFit="1" customWidth="1"/>
    <col min="1252" max="1252" width="13.26953125" style="2" bestFit="1" customWidth="1"/>
    <col min="1253" max="1253" width="16.81640625" style="2" bestFit="1" customWidth="1"/>
    <col min="1254" max="1254" width="14.26953125" style="2" bestFit="1" customWidth="1"/>
    <col min="1255" max="1256" width="13.26953125" style="2" bestFit="1" customWidth="1"/>
    <col min="1257" max="1257" width="14.26953125" style="2" bestFit="1" customWidth="1"/>
    <col min="1258" max="1259" width="13.26953125" style="2" bestFit="1" customWidth="1"/>
    <col min="1260" max="1260" width="11.54296875" style="2" bestFit="1" customWidth="1"/>
    <col min="1261" max="1261" width="14.26953125" style="2" bestFit="1" customWidth="1"/>
    <col min="1262" max="1262" width="13.26953125" style="2" bestFit="1" customWidth="1"/>
    <col min="1263" max="1264" width="11.54296875" style="2" bestFit="1" customWidth="1"/>
    <col min="1265" max="1265" width="14.26953125" style="2" bestFit="1" customWidth="1"/>
    <col min="1266" max="1266" width="13.26953125" style="2" bestFit="1" customWidth="1"/>
    <col min="1267" max="1267" width="11.54296875" style="2" bestFit="1" customWidth="1"/>
    <col min="1268" max="1268" width="13.26953125" style="2" bestFit="1" customWidth="1"/>
    <col min="1269" max="1269" width="15.26953125" style="2" bestFit="1" customWidth="1"/>
    <col min="1270" max="1270" width="13.26953125" style="2" bestFit="1" customWidth="1"/>
    <col min="1271" max="1272" width="11.54296875" style="2" bestFit="1" customWidth="1"/>
    <col min="1273" max="1273" width="15.26953125" style="2" bestFit="1" customWidth="1"/>
    <col min="1274" max="1274" width="13.26953125" style="2" bestFit="1" customWidth="1"/>
    <col min="1275" max="1276" width="11.54296875" style="2" bestFit="1" customWidth="1"/>
    <col min="1277" max="1277" width="15.26953125" style="2" bestFit="1" customWidth="1"/>
    <col min="1278" max="1278" width="13.26953125" style="2" bestFit="1" customWidth="1"/>
    <col min="1279" max="1283" width="11.54296875" style="2" bestFit="1" customWidth="1"/>
    <col min="1284" max="1285" width="13.26953125" style="2" bestFit="1" customWidth="1"/>
    <col min="1286" max="1286" width="9.26953125" style="2" bestFit="1" customWidth="1"/>
    <col min="1287" max="1288" width="13.26953125" style="2" bestFit="1" customWidth="1"/>
    <col min="1289" max="1290" width="9.26953125" style="2" bestFit="1" customWidth="1"/>
    <col min="1291" max="1291" width="13.26953125" style="2" bestFit="1" customWidth="1"/>
    <col min="1292" max="1292" width="14.26953125" style="2" bestFit="1" customWidth="1"/>
    <col min="1293" max="1293" width="10.54296875" style="2" bestFit="1" customWidth="1"/>
    <col min="1294" max="1294" width="13.26953125" style="2" bestFit="1" customWidth="1"/>
    <col min="1295" max="1295" width="9.54296875" style="2" bestFit="1" customWidth="1"/>
    <col min="1296" max="1296" width="13.26953125" style="2" bestFit="1" customWidth="1"/>
    <col min="1297" max="1297" width="9.26953125" style="2" bestFit="1" customWidth="1"/>
    <col min="1298" max="1298" width="13.26953125" style="2" bestFit="1" customWidth="1"/>
    <col min="1299" max="1299" width="9.26953125" style="2" bestFit="1" customWidth="1"/>
    <col min="1300" max="1300" width="14.26953125" style="2" bestFit="1" customWidth="1"/>
    <col min="1301" max="1301" width="10.54296875" style="2" bestFit="1" customWidth="1"/>
    <col min="1302" max="1302" width="13.26953125" style="2" bestFit="1" customWidth="1"/>
    <col min="1303" max="1303" width="9.54296875" style="2" bestFit="1" customWidth="1"/>
    <col min="1304" max="1305" width="14.26953125" style="2" bestFit="1" customWidth="1"/>
    <col min="1306" max="1306" width="15.26953125" style="2" bestFit="1" customWidth="1"/>
    <col min="1307" max="1307" width="14.26953125" style="2" bestFit="1" customWidth="1"/>
    <col min="1308" max="1308" width="13.26953125" style="2" bestFit="1" customWidth="1"/>
    <col min="1309" max="1310" width="15.26953125" style="2" bestFit="1" customWidth="1"/>
    <col min="1311" max="1311" width="13.26953125" style="2" bestFit="1" customWidth="1"/>
    <col min="1312" max="1313" width="15.26953125" style="2" bestFit="1" customWidth="1"/>
    <col min="1314" max="1314" width="14.26953125" style="2" bestFit="1" customWidth="1"/>
    <col min="1315" max="1315" width="16.81640625" style="2" bestFit="1" customWidth="1"/>
    <col min="1316" max="1316" width="15.26953125" style="2" bestFit="1" customWidth="1"/>
    <col min="1317" max="1317" width="13.26953125" style="2" bestFit="1" customWidth="1"/>
    <col min="1318" max="1318" width="14.26953125" style="2" bestFit="1" customWidth="1"/>
    <col min="1319" max="1320" width="13.26953125" style="2" bestFit="1" customWidth="1"/>
    <col min="1321" max="1321" width="14.26953125" style="2" bestFit="1" customWidth="1"/>
    <col min="1322" max="1323" width="13.26953125" style="2" bestFit="1" customWidth="1"/>
    <col min="1324" max="1330" width="11.54296875" style="2" bestFit="1" customWidth="1"/>
    <col min="1331" max="1336" width="14.26953125" style="2" bestFit="1" customWidth="1"/>
    <col min="1337" max="1337" width="9.54296875" style="2" bestFit="1" customWidth="1"/>
    <col min="1338" max="1338" width="10.54296875" style="2" bestFit="1" customWidth="1"/>
    <col min="1339" max="1339" width="15.26953125" style="2" bestFit="1" customWidth="1"/>
    <col min="1340" max="1340" width="14.26953125" style="2" bestFit="1" customWidth="1"/>
    <col min="1341" max="1341" width="15.26953125" style="2" bestFit="1" customWidth="1"/>
    <col min="1342" max="1342" width="11.54296875" style="2" bestFit="1" customWidth="1"/>
    <col min="1343" max="1343" width="14.26953125" style="2" bestFit="1" customWidth="1"/>
    <col min="1344" max="1344" width="11.54296875" style="2" bestFit="1" customWidth="1"/>
    <col min="1345" max="1345" width="10.54296875" style="2" bestFit="1" customWidth="1"/>
    <col min="1346" max="1352" width="9.26953125" style="2" bestFit="1" customWidth="1"/>
    <col min="1353" max="1353" width="10.54296875" style="2" bestFit="1" customWidth="1"/>
    <col min="1354" max="1354" width="9.26953125" style="2" bestFit="1" customWidth="1"/>
    <col min="1355" max="1355" width="10.54296875" style="2" bestFit="1" customWidth="1"/>
    <col min="1356" max="1358" width="9.26953125" style="2" bestFit="1" customWidth="1"/>
  </cols>
  <sheetData>
    <row r="1" spans="1:1359" x14ac:dyDescent="0.35">
      <c r="A1" s="163" t="s">
        <v>989</v>
      </c>
      <c r="B1" s="163" t="s">
        <v>990</v>
      </c>
      <c r="C1" s="163" t="s">
        <v>991</v>
      </c>
      <c r="D1" s="163" t="s">
        <v>992</v>
      </c>
      <c r="E1" s="163" t="s">
        <v>1006</v>
      </c>
      <c r="F1" s="163" t="s">
        <v>1002</v>
      </c>
      <c r="G1" s="163" t="s">
        <v>2002</v>
      </c>
      <c r="H1" s="163" t="s">
        <v>1000</v>
      </c>
      <c r="I1" s="163" t="s">
        <v>1001</v>
      </c>
      <c r="J1" s="163" t="s">
        <v>2004</v>
      </c>
      <c r="K1" s="163" t="s">
        <v>1009</v>
      </c>
      <c r="L1" s="163" t="s">
        <v>1007</v>
      </c>
      <c r="M1" s="163" t="s">
        <v>1005</v>
      </c>
      <c r="N1" s="163" t="s">
        <v>996</v>
      </c>
      <c r="O1" s="163" t="s">
        <v>994</v>
      </c>
      <c r="P1" s="163" t="s">
        <v>997</v>
      </c>
      <c r="Q1" s="163" t="s">
        <v>998</v>
      </c>
      <c r="R1" s="163" t="s">
        <v>1004</v>
      </c>
      <c r="S1" s="163" t="s">
        <v>999</v>
      </c>
      <c r="T1" s="163" t="s">
        <v>2003</v>
      </c>
      <c r="U1" s="163" t="s">
        <v>1003</v>
      </c>
      <c r="V1" s="163" t="s">
        <v>993</v>
      </c>
      <c r="W1" s="163" t="s">
        <v>1008</v>
      </c>
      <c r="X1" s="163" t="s">
        <v>995</v>
      </c>
      <c r="Y1" s="163" t="s">
        <v>1059</v>
      </c>
      <c r="Z1" s="163" t="s">
        <v>1057</v>
      </c>
      <c r="AA1" s="163" t="s">
        <v>1053</v>
      </c>
      <c r="AB1" s="163" t="s">
        <v>1047</v>
      </c>
      <c r="AC1" s="163" t="s">
        <v>1050</v>
      </c>
      <c r="AD1" s="163" t="s">
        <v>2619</v>
      </c>
      <c r="AE1" s="163" t="s">
        <v>1065</v>
      </c>
      <c r="AF1" s="163" t="s">
        <v>1052</v>
      </c>
      <c r="AG1" s="163" t="s">
        <v>1055</v>
      </c>
      <c r="AH1" s="163" t="s">
        <v>1049</v>
      </c>
      <c r="AI1" s="163" t="s">
        <v>1063</v>
      </c>
      <c r="AJ1" s="163" t="s">
        <v>1048</v>
      </c>
      <c r="AK1" s="163" t="s">
        <v>1054</v>
      </c>
      <c r="AL1" s="163" t="s">
        <v>1058</v>
      </c>
      <c r="AM1" s="163" t="s">
        <v>1062</v>
      </c>
      <c r="AN1" s="163" t="s">
        <v>1042</v>
      </c>
      <c r="AO1" s="163" t="s">
        <v>1064</v>
      </c>
      <c r="AP1" s="163" t="s">
        <v>1041</v>
      </c>
      <c r="AQ1" s="163" t="s">
        <v>1056</v>
      </c>
      <c r="AR1" s="163" t="s">
        <v>1060</v>
      </c>
      <c r="AS1" s="163" t="s">
        <v>1061</v>
      </c>
      <c r="AT1" s="163" t="s">
        <v>1044</v>
      </c>
      <c r="AU1" s="163" t="s">
        <v>1051</v>
      </c>
      <c r="AV1" s="163" t="s">
        <v>1029</v>
      </c>
      <c r="AW1" s="163" t="s">
        <v>1014</v>
      </c>
      <c r="AX1" s="163" t="s">
        <v>1015</v>
      </c>
      <c r="AY1" s="163" t="s">
        <v>1019</v>
      </c>
      <c r="AZ1" s="163" t="s">
        <v>1024</v>
      </c>
      <c r="BA1" s="163" t="s">
        <v>1011</v>
      </c>
      <c r="BB1" s="163" t="s">
        <v>1028</v>
      </c>
      <c r="BC1" s="163" t="s">
        <v>1021</v>
      </c>
      <c r="BD1" s="163" t="s">
        <v>1018</v>
      </c>
      <c r="BE1" s="163" t="s">
        <v>1020</v>
      </c>
      <c r="BF1" s="163" t="s">
        <v>1017</v>
      </c>
      <c r="BG1" s="163" t="s">
        <v>1016</v>
      </c>
      <c r="BH1" s="163" t="s">
        <v>1022</v>
      </c>
      <c r="BI1" s="163" t="s">
        <v>1012</v>
      </c>
      <c r="BJ1" s="163" t="s">
        <v>1023</v>
      </c>
      <c r="BK1" s="163" t="s">
        <v>1013</v>
      </c>
      <c r="BL1" s="163" t="s">
        <v>1038</v>
      </c>
      <c r="BM1" s="163" t="s">
        <v>1037</v>
      </c>
      <c r="BN1" s="163" t="s">
        <v>1046</v>
      </c>
      <c r="BO1" s="163" t="s">
        <v>1045</v>
      </c>
      <c r="BP1" s="163" t="s">
        <v>1036</v>
      </c>
      <c r="BQ1" s="163" t="s">
        <v>1027</v>
      </c>
      <c r="BR1" s="163" t="s">
        <v>1025</v>
      </c>
      <c r="BS1" s="163" t="s">
        <v>1040</v>
      </c>
      <c r="BT1" s="163" t="s">
        <v>1043</v>
      </c>
      <c r="BU1" s="163" t="s">
        <v>1030</v>
      </c>
      <c r="BV1" s="163" t="s">
        <v>1039</v>
      </c>
      <c r="BW1" s="163" t="s">
        <v>1033</v>
      </c>
      <c r="BX1" s="163" t="s">
        <v>1026</v>
      </c>
      <c r="BY1" s="163" t="s">
        <v>1035</v>
      </c>
      <c r="BZ1" s="163" t="s">
        <v>1032</v>
      </c>
      <c r="CA1" s="163" t="s">
        <v>1034</v>
      </c>
      <c r="CB1" s="163" t="s">
        <v>1031</v>
      </c>
      <c r="CC1" s="163" t="s">
        <v>1010</v>
      </c>
      <c r="CD1" s="163" t="s">
        <v>1108</v>
      </c>
      <c r="CE1" s="163" t="s">
        <v>1091</v>
      </c>
      <c r="CF1" s="163" t="s">
        <v>1076</v>
      </c>
      <c r="CG1" s="163" t="s">
        <v>1079</v>
      </c>
      <c r="CH1" s="163" t="s">
        <v>1077</v>
      </c>
      <c r="CI1" s="163" t="s">
        <v>1083</v>
      </c>
      <c r="CJ1" s="163" t="s">
        <v>1086</v>
      </c>
      <c r="CK1" s="163" t="s">
        <v>1088</v>
      </c>
      <c r="CL1" s="163" t="s">
        <v>1080</v>
      </c>
      <c r="CM1" s="163" t="s">
        <v>1087</v>
      </c>
      <c r="CN1" s="163" t="s">
        <v>1084</v>
      </c>
      <c r="CO1" s="163" t="s">
        <v>1102</v>
      </c>
      <c r="CP1" s="163" t="s">
        <v>1100</v>
      </c>
      <c r="CQ1" s="163" t="s">
        <v>1090</v>
      </c>
      <c r="CR1" s="163" t="s">
        <v>1094</v>
      </c>
      <c r="CS1" s="163" t="s">
        <v>1103</v>
      </c>
      <c r="CT1" s="163" t="s">
        <v>1095</v>
      </c>
      <c r="CU1" s="163" t="s">
        <v>1104</v>
      </c>
      <c r="CV1" s="163" t="s">
        <v>1099</v>
      </c>
      <c r="CW1" s="163" t="s">
        <v>1105</v>
      </c>
      <c r="CX1" s="163" t="s">
        <v>1069</v>
      </c>
      <c r="CY1" s="163" t="s">
        <v>2620</v>
      </c>
      <c r="CZ1" s="163" t="s">
        <v>2621</v>
      </c>
      <c r="DA1" s="163" t="s">
        <v>2006</v>
      </c>
      <c r="DB1" s="163" t="s">
        <v>2005</v>
      </c>
      <c r="DC1" s="163" t="s">
        <v>1072</v>
      </c>
      <c r="DD1" s="163" t="s">
        <v>1067</v>
      </c>
      <c r="DE1" s="163" t="s">
        <v>1109</v>
      </c>
      <c r="DF1" s="163" t="s">
        <v>1093</v>
      </c>
      <c r="DG1" s="163" t="s">
        <v>1089</v>
      </c>
      <c r="DH1" s="163" t="s">
        <v>1101</v>
      </c>
      <c r="DI1" s="163" t="s">
        <v>1098</v>
      </c>
      <c r="DJ1" s="163" t="s">
        <v>1096</v>
      </c>
      <c r="DK1" s="163" t="s">
        <v>1092</v>
      </c>
      <c r="DL1" s="163" t="s">
        <v>1097</v>
      </c>
      <c r="DM1" s="163" t="s">
        <v>1073</v>
      </c>
      <c r="DN1" s="163" t="s">
        <v>1085</v>
      </c>
      <c r="DO1" s="163" t="s">
        <v>1075</v>
      </c>
      <c r="DP1" s="163" t="s">
        <v>1066</v>
      </c>
      <c r="DQ1" s="163" t="s">
        <v>1074</v>
      </c>
      <c r="DR1" s="163" t="s">
        <v>1081</v>
      </c>
      <c r="DS1" s="163" t="s">
        <v>1078</v>
      </c>
      <c r="DT1" s="163" t="s">
        <v>1068</v>
      </c>
      <c r="DU1" s="163" t="s">
        <v>1071</v>
      </c>
      <c r="DV1" s="163" t="s">
        <v>1082</v>
      </c>
      <c r="DW1" s="163" t="s">
        <v>1070</v>
      </c>
      <c r="DX1" s="163" t="s">
        <v>1106</v>
      </c>
      <c r="DY1" s="163" t="s">
        <v>1110</v>
      </c>
      <c r="DZ1" s="163" t="s">
        <v>1107</v>
      </c>
      <c r="EA1" s="163" t="s">
        <v>1111</v>
      </c>
      <c r="EB1" s="163" t="s">
        <v>1150</v>
      </c>
      <c r="EC1" s="163" t="s">
        <v>1148</v>
      </c>
      <c r="ED1" s="163" t="s">
        <v>1132</v>
      </c>
      <c r="EE1" s="163" t="s">
        <v>1121</v>
      </c>
      <c r="EF1" s="163" t="s">
        <v>1135</v>
      </c>
      <c r="EG1" s="163" t="s">
        <v>1134</v>
      </c>
      <c r="EH1" s="163" t="s">
        <v>1138</v>
      </c>
      <c r="EI1" s="163" t="s">
        <v>1131</v>
      </c>
      <c r="EJ1" s="163" t="s">
        <v>1136</v>
      </c>
      <c r="EK1" s="163" t="s">
        <v>1144</v>
      </c>
      <c r="EL1" s="163" t="s">
        <v>1120</v>
      </c>
      <c r="EM1" s="163" t="s">
        <v>1126</v>
      </c>
      <c r="EN1" s="163" t="s">
        <v>1128</v>
      </c>
      <c r="EO1" s="163" t="s">
        <v>1149</v>
      </c>
      <c r="EP1" s="163" t="s">
        <v>1151</v>
      </c>
      <c r="EQ1" s="163" t="s">
        <v>1116</v>
      </c>
      <c r="ER1" s="163" t="s">
        <v>1137</v>
      </c>
      <c r="ES1" s="163" t="s">
        <v>1130</v>
      </c>
      <c r="ET1" s="163" t="s">
        <v>1113</v>
      </c>
      <c r="EU1" s="163" t="s">
        <v>1118</v>
      </c>
      <c r="EV1" s="163" t="s">
        <v>1146</v>
      </c>
      <c r="EW1" s="163" t="s">
        <v>1127</v>
      </c>
      <c r="EX1" s="163" t="s">
        <v>1133</v>
      </c>
      <c r="EY1" s="163" t="s">
        <v>1147</v>
      </c>
      <c r="EZ1" s="163" t="s">
        <v>1139</v>
      </c>
      <c r="FA1" s="163" t="s">
        <v>1115</v>
      </c>
      <c r="FB1" s="163" t="s">
        <v>1114</v>
      </c>
      <c r="FC1" s="163" t="s">
        <v>1143</v>
      </c>
      <c r="FD1" s="163" t="s">
        <v>1129</v>
      </c>
      <c r="FE1" s="163" t="s">
        <v>1140</v>
      </c>
      <c r="FF1" s="163" t="s">
        <v>1141</v>
      </c>
      <c r="FG1" s="163" t="s">
        <v>1117</v>
      </c>
      <c r="FH1" s="163" t="s">
        <v>1122</v>
      </c>
      <c r="FI1" s="163" t="s">
        <v>1119</v>
      </c>
      <c r="FJ1" s="163" t="s">
        <v>1142</v>
      </c>
      <c r="FK1" s="163" t="s">
        <v>1112</v>
      </c>
      <c r="FL1" s="163" t="s">
        <v>1123</v>
      </c>
      <c r="FM1" s="163" t="s">
        <v>1145</v>
      </c>
      <c r="FN1" s="163" t="s">
        <v>1124</v>
      </c>
      <c r="FO1" s="163" t="s">
        <v>1125</v>
      </c>
      <c r="FP1" s="163" t="s">
        <v>1155</v>
      </c>
      <c r="FQ1" s="163" t="s">
        <v>1153</v>
      </c>
      <c r="FR1" s="163" t="s">
        <v>1152</v>
      </c>
      <c r="FS1" s="163" t="s">
        <v>1154</v>
      </c>
      <c r="FT1" s="163" t="s">
        <v>1156</v>
      </c>
      <c r="FU1" s="163" t="s">
        <v>1162</v>
      </c>
      <c r="FV1" s="163" t="s">
        <v>1159</v>
      </c>
      <c r="FW1" s="163" t="s">
        <v>1157</v>
      </c>
      <c r="FX1" s="163" t="s">
        <v>1160</v>
      </c>
      <c r="FY1" s="163" t="s">
        <v>1164</v>
      </c>
      <c r="FZ1" s="163" t="s">
        <v>1158</v>
      </c>
      <c r="GA1" s="163" t="s">
        <v>1161</v>
      </c>
      <c r="GB1" s="163" t="s">
        <v>1163</v>
      </c>
      <c r="GC1" s="163" t="s">
        <v>1194</v>
      </c>
      <c r="GD1" s="163" t="s">
        <v>1198</v>
      </c>
      <c r="GE1" s="163" t="s">
        <v>1193</v>
      </c>
      <c r="GF1" s="163" t="s">
        <v>1181</v>
      </c>
      <c r="GG1" s="163" t="s">
        <v>1207</v>
      </c>
      <c r="GH1" s="163" t="s">
        <v>1200</v>
      </c>
      <c r="GI1" s="163" t="s">
        <v>1179</v>
      </c>
      <c r="GJ1" s="163" t="s">
        <v>1224</v>
      </c>
      <c r="GK1" s="163" t="s">
        <v>1226</v>
      </c>
      <c r="GL1" s="163" t="s">
        <v>1216</v>
      </c>
      <c r="GM1" s="163" t="s">
        <v>1228</v>
      </c>
      <c r="GN1" s="163" t="s">
        <v>1189</v>
      </c>
      <c r="GO1" s="163" t="s">
        <v>1223</v>
      </c>
      <c r="GP1" s="163" t="s">
        <v>1187</v>
      </c>
      <c r="GQ1" s="163" t="s">
        <v>1201</v>
      </c>
      <c r="GR1" s="163" t="s">
        <v>1231</v>
      </c>
      <c r="GS1" s="163" t="s">
        <v>1209</v>
      </c>
      <c r="GT1" s="163" t="s">
        <v>1172</v>
      </c>
      <c r="GU1" s="163" t="s">
        <v>1185</v>
      </c>
      <c r="GV1" s="163" t="s">
        <v>2007</v>
      </c>
      <c r="GW1" s="163" t="s">
        <v>1196</v>
      </c>
      <c r="GX1" s="163" t="s">
        <v>1220</v>
      </c>
      <c r="GY1" s="163" t="s">
        <v>1203</v>
      </c>
      <c r="GZ1" s="163" t="s">
        <v>1184</v>
      </c>
      <c r="HA1" s="163" t="s">
        <v>1215</v>
      </c>
      <c r="HB1" s="163" t="s">
        <v>1221</v>
      </c>
      <c r="HC1" s="163" t="s">
        <v>1205</v>
      </c>
      <c r="HD1" s="163" t="s">
        <v>1217</v>
      </c>
      <c r="HE1" s="163" t="s">
        <v>1206</v>
      </c>
      <c r="HF1" s="163" t="s">
        <v>1178</v>
      </c>
      <c r="HG1" s="163" t="s">
        <v>1202</v>
      </c>
      <c r="HH1" s="163" t="s">
        <v>1180</v>
      </c>
      <c r="HI1" s="163" t="s">
        <v>1186</v>
      </c>
      <c r="HJ1" s="163" t="s">
        <v>1176</v>
      </c>
      <c r="HK1" s="163" t="s">
        <v>1204</v>
      </c>
      <c r="HL1" s="163" t="s">
        <v>1182</v>
      </c>
      <c r="HM1" s="163" t="s">
        <v>1232</v>
      </c>
      <c r="HN1" s="163" t="s">
        <v>1212</v>
      </c>
      <c r="HO1" s="163" t="s">
        <v>1183</v>
      </c>
      <c r="HP1" s="163" t="s">
        <v>1177</v>
      </c>
      <c r="HQ1" s="163" t="s">
        <v>1195</v>
      </c>
      <c r="HR1" s="163" t="s">
        <v>1191</v>
      </c>
      <c r="HS1" s="163" t="s">
        <v>1192</v>
      </c>
      <c r="HT1" s="163" t="s">
        <v>1211</v>
      </c>
      <c r="HU1" s="163" t="s">
        <v>1175</v>
      </c>
      <c r="HV1" s="163" t="s">
        <v>1213</v>
      </c>
      <c r="HW1" s="163" t="s">
        <v>1225</v>
      </c>
      <c r="HX1" s="163" t="s">
        <v>1229</v>
      </c>
      <c r="HY1" s="163" t="s">
        <v>1190</v>
      </c>
      <c r="HZ1" s="163" t="s">
        <v>1230</v>
      </c>
      <c r="IA1" s="163" t="s">
        <v>1208</v>
      </c>
      <c r="IB1" s="163" t="s">
        <v>1218</v>
      </c>
      <c r="IC1" s="163" t="s">
        <v>1219</v>
      </c>
      <c r="ID1" s="163" t="s">
        <v>1173</v>
      </c>
      <c r="IE1" s="163" t="s">
        <v>1222</v>
      </c>
      <c r="IF1" s="163" t="s">
        <v>1227</v>
      </c>
      <c r="IG1" s="163" t="s">
        <v>1197</v>
      </c>
      <c r="IH1" s="163" t="s">
        <v>1214</v>
      </c>
      <c r="II1" s="163" t="s">
        <v>1174</v>
      </c>
      <c r="IJ1" s="163" t="s">
        <v>1188</v>
      </c>
      <c r="IK1" s="163" t="s">
        <v>1199</v>
      </c>
      <c r="IL1" s="163" t="s">
        <v>1210</v>
      </c>
      <c r="IM1" s="163" t="s">
        <v>1169</v>
      </c>
      <c r="IN1" s="163" t="s">
        <v>1168</v>
      </c>
      <c r="IO1" s="163" t="s">
        <v>1167</v>
      </c>
      <c r="IP1" s="163" t="s">
        <v>1166</v>
      </c>
      <c r="IQ1" s="163" t="s">
        <v>1165</v>
      </c>
      <c r="IR1" s="163" t="s">
        <v>1170</v>
      </c>
      <c r="IS1" s="163" t="s">
        <v>1171</v>
      </c>
      <c r="IT1" s="163" t="s">
        <v>1235</v>
      </c>
      <c r="IU1" s="163" t="s">
        <v>1240</v>
      </c>
      <c r="IV1" s="163" t="s">
        <v>1234</v>
      </c>
      <c r="IW1" s="163" t="s">
        <v>1242</v>
      </c>
      <c r="IX1" s="163" t="s">
        <v>1233</v>
      </c>
      <c r="IY1" s="163" t="s">
        <v>1237</v>
      </c>
      <c r="IZ1" s="163" t="s">
        <v>1271</v>
      </c>
      <c r="JA1" s="163" t="s">
        <v>1243</v>
      </c>
      <c r="JB1" s="163" t="s">
        <v>1254</v>
      </c>
      <c r="JC1" s="163" t="s">
        <v>1256</v>
      </c>
      <c r="JD1" s="163" t="s">
        <v>1246</v>
      </c>
      <c r="JE1" s="163" t="s">
        <v>1250</v>
      </c>
      <c r="JF1" s="163" t="s">
        <v>1241</v>
      </c>
      <c r="JG1" s="163" t="s">
        <v>1255</v>
      </c>
      <c r="JH1" s="163" t="s">
        <v>1238</v>
      </c>
      <c r="JI1" s="163" t="s">
        <v>1239</v>
      </c>
      <c r="JJ1" s="163" t="s">
        <v>1258</v>
      </c>
      <c r="JK1" s="163" t="s">
        <v>1252</v>
      </c>
      <c r="JL1" s="163" t="s">
        <v>1236</v>
      </c>
      <c r="JM1" s="163" t="s">
        <v>1245</v>
      </c>
      <c r="JN1" s="163" t="s">
        <v>1257</v>
      </c>
      <c r="JO1" s="163" t="s">
        <v>1248</v>
      </c>
      <c r="JP1" s="163" t="s">
        <v>1251</v>
      </c>
      <c r="JQ1" s="163" t="s">
        <v>1267</v>
      </c>
      <c r="JR1" s="163" t="s">
        <v>1262</v>
      </c>
      <c r="JS1" s="163" t="s">
        <v>1268</v>
      </c>
      <c r="JT1" s="163" t="s">
        <v>1266</v>
      </c>
      <c r="JU1" s="163" t="s">
        <v>1265</v>
      </c>
      <c r="JV1" s="163" t="s">
        <v>1264</v>
      </c>
      <c r="JW1" s="163" t="s">
        <v>1260</v>
      </c>
      <c r="JX1" s="163" t="s">
        <v>1263</v>
      </c>
      <c r="JY1" s="163" t="s">
        <v>1259</v>
      </c>
      <c r="JZ1" s="163" t="s">
        <v>1261</v>
      </c>
      <c r="KA1" s="163" t="s">
        <v>1249</v>
      </c>
      <c r="KB1" s="163" t="s">
        <v>1253</v>
      </c>
      <c r="KC1" s="163" t="s">
        <v>1269</v>
      </c>
      <c r="KD1" s="163" t="s">
        <v>1244</v>
      </c>
      <c r="KE1" s="163" t="s">
        <v>1270</v>
      </c>
      <c r="KF1" s="163" t="s">
        <v>1247</v>
      </c>
      <c r="KG1" s="163" t="s">
        <v>1275</v>
      </c>
      <c r="KH1" s="163" t="s">
        <v>1274</v>
      </c>
      <c r="KI1" s="163" t="s">
        <v>1273</v>
      </c>
      <c r="KJ1" s="163" t="s">
        <v>1276</v>
      </c>
      <c r="KK1" s="163" t="s">
        <v>1272</v>
      </c>
      <c r="KL1" s="163" t="s">
        <v>1278</v>
      </c>
      <c r="KM1" s="163" t="s">
        <v>1285</v>
      </c>
      <c r="KN1" s="163" t="s">
        <v>1282</v>
      </c>
      <c r="KO1" s="163" t="s">
        <v>1277</v>
      </c>
      <c r="KP1" s="163" t="s">
        <v>1286</v>
      </c>
      <c r="KQ1" s="163" t="s">
        <v>1314</v>
      </c>
      <c r="KR1" s="163" t="s">
        <v>1312</v>
      </c>
      <c r="KS1" s="163" t="s">
        <v>1299</v>
      </c>
      <c r="KT1" s="163" t="s">
        <v>1294</v>
      </c>
      <c r="KU1" s="163" t="s">
        <v>1279</v>
      </c>
      <c r="KV1" s="163" t="s">
        <v>1290</v>
      </c>
      <c r="KW1" s="163" t="s">
        <v>1291</v>
      </c>
      <c r="KX1" s="163" t="s">
        <v>1301</v>
      </c>
      <c r="KY1" s="163" t="s">
        <v>1311</v>
      </c>
      <c r="KZ1" s="163" t="s">
        <v>1298</v>
      </c>
      <c r="LA1" s="163" t="s">
        <v>1302</v>
      </c>
      <c r="LB1" s="163" t="s">
        <v>1295</v>
      </c>
      <c r="LC1" s="163" t="s">
        <v>1300</v>
      </c>
      <c r="LD1" s="163" t="s">
        <v>1297</v>
      </c>
      <c r="LE1" s="163" t="s">
        <v>1281</v>
      </c>
      <c r="LF1" s="163" t="s">
        <v>1284</v>
      </c>
      <c r="LG1" s="163" t="s">
        <v>1287</v>
      </c>
      <c r="LH1" s="163" t="s">
        <v>1289</v>
      </c>
      <c r="LI1" s="163" t="s">
        <v>1283</v>
      </c>
      <c r="LJ1" s="163" t="s">
        <v>1310</v>
      </c>
      <c r="LK1" s="163" t="s">
        <v>1306</v>
      </c>
      <c r="LL1" s="163" t="s">
        <v>1307</v>
      </c>
      <c r="LM1" s="163" t="s">
        <v>1296</v>
      </c>
      <c r="LN1" s="163" t="s">
        <v>1309</v>
      </c>
      <c r="LO1" s="163" t="s">
        <v>1280</v>
      </c>
      <c r="LP1" s="163" t="s">
        <v>1292</v>
      </c>
      <c r="LQ1" s="163" t="s">
        <v>1304</v>
      </c>
      <c r="LR1" s="163" t="s">
        <v>1308</v>
      </c>
      <c r="LS1" s="163" t="s">
        <v>1313</v>
      </c>
      <c r="LT1" s="163" t="s">
        <v>1303</v>
      </c>
      <c r="LU1" s="163" t="s">
        <v>1293</v>
      </c>
      <c r="LV1" s="163" t="s">
        <v>1305</v>
      </c>
      <c r="LW1" s="163" t="s">
        <v>1288</v>
      </c>
      <c r="LX1" s="163" t="s">
        <v>1327</v>
      </c>
      <c r="LY1" s="163" t="s">
        <v>1322</v>
      </c>
      <c r="LZ1" s="163" t="s">
        <v>1316</v>
      </c>
      <c r="MA1" s="163" t="s">
        <v>1333</v>
      </c>
      <c r="MB1" s="163" t="s">
        <v>1331</v>
      </c>
      <c r="MC1" s="163" t="s">
        <v>1330</v>
      </c>
      <c r="MD1" s="163" t="s">
        <v>1319</v>
      </c>
      <c r="ME1" s="163" t="s">
        <v>1328</v>
      </c>
      <c r="MF1" s="163" t="s">
        <v>1339</v>
      </c>
      <c r="MG1" s="163" t="s">
        <v>1335</v>
      </c>
      <c r="MH1" s="163" t="s">
        <v>1324</v>
      </c>
      <c r="MI1" s="163" t="s">
        <v>1337</v>
      </c>
      <c r="MJ1" s="163" t="s">
        <v>1320</v>
      </c>
      <c r="MK1" s="163" t="s">
        <v>1326</v>
      </c>
      <c r="ML1" s="163" t="s">
        <v>1315</v>
      </c>
      <c r="MM1" s="163" t="s">
        <v>1317</v>
      </c>
      <c r="MN1" s="163" t="s">
        <v>1334</v>
      </c>
      <c r="MO1" s="163" t="s">
        <v>1323</v>
      </c>
      <c r="MP1" s="163" t="s">
        <v>1329</v>
      </c>
      <c r="MQ1" s="163" t="s">
        <v>1318</v>
      </c>
      <c r="MR1" s="163" t="s">
        <v>1325</v>
      </c>
      <c r="MS1" s="163" t="s">
        <v>1340</v>
      </c>
      <c r="MT1" s="163" t="s">
        <v>1336</v>
      </c>
      <c r="MU1" s="163" t="s">
        <v>1321</v>
      </c>
      <c r="MV1" s="163" t="s">
        <v>1332</v>
      </c>
      <c r="MW1" s="163" t="s">
        <v>1338</v>
      </c>
      <c r="MX1" s="163" t="s">
        <v>1342</v>
      </c>
      <c r="MY1" s="163" t="s">
        <v>1349</v>
      </c>
      <c r="MZ1" s="163" t="s">
        <v>1353</v>
      </c>
      <c r="NA1" s="163" t="s">
        <v>1347</v>
      </c>
      <c r="NB1" s="163" t="s">
        <v>1352</v>
      </c>
      <c r="NC1" s="163" t="s">
        <v>1345</v>
      </c>
      <c r="ND1" s="163" t="s">
        <v>1344</v>
      </c>
      <c r="NE1" s="163" t="s">
        <v>1350</v>
      </c>
      <c r="NF1" s="163" t="s">
        <v>1341</v>
      </c>
      <c r="NG1" s="163" t="s">
        <v>1356</v>
      </c>
      <c r="NH1" s="163" t="s">
        <v>1346</v>
      </c>
      <c r="NI1" s="163" t="s">
        <v>1354</v>
      </c>
      <c r="NJ1" s="163" t="s">
        <v>1348</v>
      </c>
      <c r="NK1" s="163" t="s">
        <v>1343</v>
      </c>
      <c r="NL1" s="163" t="s">
        <v>1351</v>
      </c>
      <c r="NM1" s="163" t="s">
        <v>1355</v>
      </c>
      <c r="NN1" s="163" t="s">
        <v>1369</v>
      </c>
      <c r="NO1" s="163" t="s">
        <v>1358</v>
      </c>
      <c r="NP1" s="163" t="s">
        <v>1364</v>
      </c>
      <c r="NQ1" s="163" t="s">
        <v>1374</v>
      </c>
      <c r="NR1" s="163" t="s">
        <v>1371</v>
      </c>
      <c r="NS1" s="163" t="s">
        <v>1375</v>
      </c>
      <c r="NT1" s="163" t="s">
        <v>1373</v>
      </c>
      <c r="NU1" s="163" t="s">
        <v>1376</v>
      </c>
      <c r="NV1" s="163" t="s">
        <v>1372</v>
      </c>
      <c r="NW1" s="163" t="s">
        <v>1378</v>
      </c>
      <c r="NX1" s="163" t="s">
        <v>1377</v>
      </c>
      <c r="NY1" s="163" t="s">
        <v>1368</v>
      </c>
      <c r="NZ1" s="163" t="s">
        <v>1370</v>
      </c>
      <c r="OA1" s="163" t="s">
        <v>1362</v>
      </c>
      <c r="OB1" s="163" t="s">
        <v>1898</v>
      </c>
      <c r="OC1" s="163" t="s">
        <v>1894</v>
      </c>
      <c r="OD1" s="163" t="s">
        <v>1897</v>
      </c>
      <c r="OE1" s="163" t="s">
        <v>1895</v>
      </c>
      <c r="OF1" s="163" t="s">
        <v>1896</v>
      </c>
      <c r="OG1" s="163" t="s">
        <v>1366</v>
      </c>
      <c r="OH1" s="163" t="s">
        <v>1365</v>
      </c>
      <c r="OI1" s="163" t="s">
        <v>1357</v>
      </c>
      <c r="OJ1" s="163" t="s">
        <v>1363</v>
      </c>
      <c r="OK1" s="163" t="s">
        <v>1360</v>
      </c>
      <c r="OL1" s="163" t="s">
        <v>1361</v>
      </c>
      <c r="OM1" s="163" t="s">
        <v>1367</v>
      </c>
      <c r="ON1" s="163" t="s">
        <v>1359</v>
      </c>
      <c r="OO1" s="163" t="s">
        <v>1392</v>
      </c>
      <c r="OP1" s="163" t="s">
        <v>1393</v>
      </c>
      <c r="OQ1" s="163" t="s">
        <v>1379</v>
      </c>
      <c r="OR1" s="163" t="s">
        <v>1385</v>
      </c>
      <c r="OS1" s="163" t="s">
        <v>1380</v>
      </c>
      <c r="OT1" s="163" t="s">
        <v>1381</v>
      </c>
      <c r="OU1" s="163" t="s">
        <v>1394</v>
      </c>
      <c r="OV1" s="163" t="s">
        <v>1389</v>
      </c>
      <c r="OW1" s="163" t="s">
        <v>1390</v>
      </c>
      <c r="OX1" s="163" t="s">
        <v>1383</v>
      </c>
      <c r="OY1" s="163" t="s">
        <v>1388</v>
      </c>
      <c r="OZ1" s="163" t="s">
        <v>1387</v>
      </c>
      <c r="PA1" s="163" t="s">
        <v>1386</v>
      </c>
      <c r="PB1" s="163" t="s">
        <v>1384</v>
      </c>
      <c r="PC1" s="163" t="s">
        <v>1382</v>
      </c>
      <c r="PD1" s="163" t="s">
        <v>1391</v>
      </c>
      <c r="PE1" s="163" t="s">
        <v>1401</v>
      </c>
      <c r="PF1" s="163" t="s">
        <v>1405</v>
      </c>
      <c r="PG1" s="163" t="s">
        <v>1412</v>
      </c>
      <c r="PH1" s="163" t="s">
        <v>1399</v>
      </c>
      <c r="PI1" s="163" t="s">
        <v>1407</v>
      </c>
      <c r="PJ1" s="163" t="s">
        <v>1414</v>
      </c>
      <c r="PK1" s="163" t="s">
        <v>1395</v>
      </c>
      <c r="PL1" s="163" t="s">
        <v>1410</v>
      </c>
      <c r="PM1" s="163" t="s">
        <v>1408</v>
      </c>
      <c r="PN1" s="163" t="s">
        <v>1402</v>
      </c>
      <c r="PO1" s="163" t="s">
        <v>1409</v>
      </c>
      <c r="PP1" s="163" t="s">
        <v>1398</v>
      </c>
      <c r="PQ1" s="163" t="s">
        <v>1411</v>
      </c>
      <c r="PR1" s="163" t="s">
        <v>1406</v>
      </c>
      <c r="PS1" s="163" t="s">
        <v>1396</v>
      </c>
      <c r="PT1" s="163" t="s">
        <v>1413</v>
      </c>
      <c r="PU1" s="163" t="s">
        <v>1397</v>
      </c>
      <c r="PV1" s="163" t="s">
        <v>1400</v>
      </c>
      <c r="PW1" s="163" t="s">
        <v>1403</v>
      </c>
      <c r="PX1" s="163" t="s">
        <v>1404</v>
      </c>
      <c r="PY1" s="163" t="s">
        <v>1551</v>
      </c>
      <c r="PZ1" s="163" t="s">
        <v>1517</v>
      </c>
      <c r="QA1" s="163" t="s">
        <v>1545</v>
      </c>
      <c r="QB1" s="163" t="s">
        <v>1566</v>
      </c>
      <c r="QC1" s="163" t="s">
        <v>1564</v>
      </c>
      <c r="QD1" s="163" t="s">
        <v>1530</v>
      </c>
      <c r="QE1" s="163" t="s">
        <v>1548</v>
      </c>
      <c r="QF1" s="163" t="s">
        <v>1538</v>
      </c>
      <c r="QG1" s="163" t="s">
        <v>1556</v>
      </c>
      <c r="QH1" s="163" t="s">
        <v>1542</v>
      </c>
      <c r="QI1" s="163" t="s">
        <v>1529</v>
      </c>
      <c r="QJ1" s="163" t="s">
        <v>1525</v>
      </c>
      <c r="QK1" s="163" t="s">
        <v>1549</v>
      </c>
      <c r="QL1" s="163" t="s">
        <v>1562</v>
      </c>
      <c r="QM1" s="163" t="s">
        <v>1546</v>
      </c>
      <c r="QN1" s="163" t="s">
        <v>1524</v>
      </c>
      <c r="QO1" s="163" t="s">
        <v>1531</v>
      </c>
      <c r="QP1" s="163" t="s">
        <v>1560</v>
      </c>
      <c r="QQ1" s="163" t="s">
        <v>1543</v>
      </c>
      <c r="QR1" s="163" t="s">
        <v>1552</v>
      </c>
      <c r="QS1" s="163" t="s">
        <v>1541</v>
      </c>
      <c r="QT1" s="163" t="s">
        <v>1561</v>
      </c>
      <c r="QU1" s="163" t="s">
        <v>1514</v>
      </c>
      <c r="QV1" s="163" t="s">
        <v>1521</v>
      </c>
      <c r="QW1" s="163" t="s">
        <v>1523</v>
      </c>
      <c r="QX1" s="163" t="s">
        <v>1532</v>
      </c>
      <c r="QY1" s="163" t="s">
        <v>1557</v>
      </c>
      <c r="QZ1" s="163" t="s">
        <v>1513</v>
      </c>
      <c r="RA1" s="163" t="s">
        <v>1534</v>
      </c>
      <c r="RB1" s="163" t="s">
        <v>1555</v>
      </c>
      <c r="RC1" s="163" t="s">
        <v>1512</v>
      </c>
      <c r="RD1" s="163" t="s">
        <v>1558</v>
      </c>
      <c r="RE1" s="163" t="s">
        <v>1565</v>
      </c>
      <c r="RF1" s="163" t="s">
        <v>1567</v>
      </c>
      <c r="RG1" s="163" t="s">
        <v>1527</v>
      </c>
      <c r="RH1" s="163" t="s">
        <v>1540</v>
      </c>
      <c r="RI1" s="163" t="s">
        <v>1535</v>
      </c>
      <c r="RJ1" s="163" t="s">
        <v>1553</v>
      </c>
      <c r="RK1" s="163" t="s">
        <v>1559</v>
      </c>
      <c r="RL1" s="163" t="s">
        <v>1528</v>
      </c>
      <c r="RM1" s="163" t="s">
        <v>1537</v>
      </c>
      <c r="RN1" s="163" t="s">
        <v>1544</v>
      </c>
      <c r="RO1" s="163" t="s">
        <v>1568</v>
      </c>
      <c r="RP1" s="163" t="s">
        <v>1554</v>
      </c>
      <c r="RQ1" s="163" t="s">
        <v>1519</v>
      </c>
      <c r="RR1" s="163" t="s">
        <v>1536</v>
      </c>
      <c r="RS1" s="163" t="s">
        <v>1569</v>
      </c>
      <c r="RT1" s="163" t="s">
        <v>1547</v>
      </c>
      <c r="RU1" s="163" t="s">
        <v>1539</v>
      </c>
      <c r="RV1" s="163" t="s">
        <v>1518</v>
      </c>
      <c r="RW1" s="163" t="s">
        <v>1563</v>
      </c>
      <c r="RX1" s="163" t="s">
        <v>1515</v>
      </c>
      <c r="RY1" s="163" t="s">
        <v>1520</v>
      </c>
      <c r="RZ1" s="163" t="s">
        <v>1522</v>
      </c>
      <c r="SA1" s="163" t="s">
        <v>1533</v>
      </c>
      <c r="SB1" s="163" t="s">
        <v>1550</v>
      </c>
      <c r="SC1" s="163" t="s">
        <v>1516</v>
      </c>
      <c r="SD1" s="163" t="s">
        <v>1526</v>
      </c>
      <c r="SE1" s="163" t="s">
        <v>2009</v>
      </c>
      <c r="SF1" s="163" t="s">
        <v>1431</v>
      </c>
      <c r="SG1" s="163" t="s">
        <v>1433</v>
      </c>
      <c r="SH1" s="163" t="s">
        <v>1434</v>
      </c>
      <c r="SI1" s="163" t="s">
        <v>1427</v>
      </c>
      <c r="SJ1" s="163" t="s">
        <v>1429</v>
      </c>
      <c r="SK1" s="163" t="s">
        <v>2023</v>
      </c>
      <c r="SL1" s="163" t="s">
        <v>1425</v>
      </c>
      <c r="SM1" s="163" t="s">
        <v>1430</v>
      </c>
      <c r="SN1" s="163" t="s">
        <v>1428</v>
      </c>
      <c r="SO1" s="163" t="s">
        <v>2011</v>
      </c>
      <c r="SP1" s="163" t="s">
        <v>2017</v>
      </c>
      <c r="SQ1" s="163" t="s">
        <v>2013</v>
      </c>
      <c r="SR1" s="163" t="s">
        <v>2015</v>
      </c>
      <c r="SS1" s="163" t="s">
        <v>2021</v>
      </c>
      <c r="ST1" s="163" t="s">
        <v>1432</v>
      </c>
      <c r="SU1" s="163" t="s">
        <v>2019</v>
      </c>
      <c r="SV1" s="163" t="s">
        <v>1426</v>
      </c>
      <c r="SW1" s="163" t="s">
        <v>2008</v>
      </c>
      <c r="SX1" s="163" t="s">
        <v>1421</v>
      </c>
      <c r="SY1" s="163" t="s">
        <v>1420</v>
      </c>
      <c r="SZ1" s="163" t="s">
        <v>1423</v>
      </c>
      <c r="TA1" s="163" t="s">
        <v>1422</v>
      </c>
      <c r="TB1" s="163" t="s">
        <v>1419</v>
      </c>
      <c r="TC1" s="163" t="s">
        <v>2022</v>
      </c>
      <c r="TD1" s="163" t="s">
        <v>1417</v>
      </c>
      <c r="TE1" s="163" t="s">
        <v>1418</v>
      </c>
      <c r="TF1" s="163" t="s">
        <v>1415</v>
      </c>
      <c r="TG1" s="163" t="s">
        <v>2010</v>
      </c>
      <c r="TH1" s="163" t="s">
        <v>2016</v>
      </c>
      <c r="TI1" s="163" t="s">
        <v>2012</v>
      </c>
      <c r="TJ1" s="163" t="s">
        <v>2014</v>
      </c>
      <c r="TK1" s="163" t="s">
        <v>2020</v>
      </c>
      <c r="TL1" s="163" t="s">
        <v>1424</v>
      </c>
      <c r="TM1" s="163" t="s">
        <v>2018</v>
      </c>
      <c r="TN1" s="163" t="s">
        <v>1416</v>
      </c>
      <c r="TO1" s="163" t="s">
        <v>2325</v>
      </c>
      <c r="TP1" s="163" t="s">
        <v>2487</v>
      </c>
      <c r="TQ1" s="163" t="s">
        <v>2217</v>
      </c>
      <c r="TR1" s="163" t="s">
        <v>2514</v>
      </c>
      <c r="TS1" s="163" t="s">
        <v>2595</v>
      </c>
      <c r="TT1" s="163" t="s">
        <v>2055</v>
      </c>
      <c r="TU1" s="163" t="s">
        <v>2433</v>
      </c>
      <c r="TV1" s="163" t="s">
        <v>2379</v>
      </c>
      <c r="TW1" s="163" t="s">
        <v>2271</v>
      </c>
      <c r="TX1" s="163" t="s">
        <v>2352</v>
      </c>
      <c r="TY1" s="163" t="s">
        <v>2406</v>
      </c>
      <c r="TZ1" s="163" t="s">
        <v>2244</v>
      </c>
      <c r="UA1" s="163" t="s">
        <v>2298</v>
      </c>
      <c r="UB1" s="163" t="s">
        <v>2136</v>
      </c>
      <c r="UC1" s="163" t="s">
        <v>2082</v>
      </c>
      <c r="UD1" s="163" t="s">
        <v>2460</v>
      </c>
      <c r="UE1" s="163" t="s">
        <v>2541</v>
      </c>
      <c r="UF1" s="163" t="s">
        <v>2568</v>
      </c>
      <c r="UG1" s="163" t="s">
        <v>2028</v>
      </c>
      <c r="UH1" s="163" t="s">
        <v>2109</v>
      </c>
      <c r="UI1" s="163" t="s">
        <v>2190</v>
      </c>
      <c r="UJ1" s="163" t="s">
        <v>2163</v>
      </c>
      <c r="UK1" s="163" t="s">
        <v>2326</v>
      </c>
      <c r="UL1" s="163" t="s">
        <v>2488</v>
      </c>
      <c r="UM1" s="163" t="s">
        <v>2218</v>
      </c>
      <c r="UN1" s="163" t="s">
        <v>2515</v>
      </c>
      <c r="UO1" s="163" t="s">
        <v>2596</v>
      </c>
      <c r="UP1" s="163" t="s">
        <v>2056</v>
      </c>
      <c r="UQ1" s="163" t="s">
        <v>2434</v>
      </c>
      <c r="UR1" s="163" t="s">
        <v>2380</v>
      </c>
      <c r="US1" s="163" t="s">
        <v>2272</v>
      </c>
      <c r="UT1" s="163" t="s">
        <v>2353</v>
      </c>
      <c r="UU1" s="163" t="s">
        <v>2407</v>
      </c>
      <c r="UV1" s="163" t="s">
        <v>2245</v>
      </c>
      <c r="UW1" s="163" t="s">
        <v>2299</v>
      </c>
      <c r="UX1" s="163" t="s">
        <v>2137</v>
      </c>
      <c r="UY1" s="163" t="s">
        <v>2083</v>
      </c>
      <c r="UZ1" s="163" t="s">
        <v>2461</v>
      </c>
      <c r="VA1" s="163" t="s">
        <v>2542</v>
      </c>
      <c r="VB1" s="163" t="s">
        <v>2569</v>
      </c>
      <c r="VC1" s="163" t="s">
        <v>2029</v>
      </c>
      <c r="VD1" s="163" t="s">
        <v>2110</v>
      </c>
      <c r="VE1" s="163" t="s">
        <v>2191</v>
      </c>
      <c r="VF1" s="163" t="s">
        <v>2164</v>
      </c>
      <c r="VG1" s="163" t="s">
        <v>2327</v>
      </c>
      <c r="VH1" s="163" t="s">
        <v>2489</v>
      </c>
      <c r="VI1" s="163" t="s">
        <v>2219</v>
      </c>
      <c r="VJ1" s="163" t="s">
        <v>2516</v>
      </c>
      <c r="VK1" s="163" t="s">
        <v>2597</v>
      </c>
      <c r="VL1" s="163" t="s">
        <v>2057</v>
      </c>
      <c r="VM1" s="163" t="s">
        <v>2435</v>
      </c>
      <c r="VN1" s="163" t="s">
        <v>2381</v>
      </c>
      <c r="VO1" s="163" t="s">
        <v>2273</v>
      </c>
      <c r="VP1" s="163" t="s">
        <v>2354</v>
      </c>
      <c r="VQ1" s="163" t="s">
        <v>2408</v>
      </c>
      <c r="VR1" s="163" t="s">
        <v>2246</v>
      </c>
      <c r="VS1" s="163" t="s">
        <v>2300</v>
      </c>
      <c r="VT1" s="163" t="s">
        <v>2138</v>
      </c>
      <c r="VU1" s="163" t="s">
        <v>2084</v>
      </c>
      <c r="VV1" s="163" t="s">
        <v>2462</v>
      </c>
      <c r="VW1" s="163" t="s">
        <v>2543</v>
      </c>
      <c r="VX1" s="163" t="s">
        <v>2570</v>
      </c>
      <c r="VY1" s="163" t="s">
        <v>2030</v>
      </c>
      <c r="VZ1" s="163" t="s">
        <v>2111</v>
      </c>
      <c r="WA1" s="163" t="s">
        <v>2192</v>
      </c>
      <c r="WB1" s="163" t="s">
        <v>2165</v>
      </c>
      <c r="WC1" s="163" t="s">
        <v>2328</v>
      </c>
      <c r="WD1" s="163" t="s">
        <v>2490</v>
      </c>
      <c r="WE1" s="163" t="s">
        <v>2220</v>
      </c>
      <c r="WF1" s="163" t="s">
        <v>2517</v>
      </c>
      <c r="WG1" s="163" t="s">
        <v>2598</v>
      </c>
      <c r="WH1" s="163" t="s">
        <v>2058</v>
      </c>
      <c r="WI1" s="163" t="s">
        <v>2436</v>
      </c>
      <c r="WJ1" s="163" t="s">
        <v>2382</v>
      </c>
      <c r="WK1" s="163" t="s">
        <v>2274</v>
      </c>
      <c r="WL1" s="163" t="s">
        <v>2355</v>
      </c>
      <c r="WM1" s="163" t="s">
        <v>2409</v>
      </c>
      <c r="WN1" s="163" t="s">
        <v>2247</v>
      </c>
      <c r="WO1" s="163" t="s">
        <v>2301</v>
      </c>
      <c r="WP1" s="163" t="s">
        <v>2139</v>
      </c>
      <c r="WQ1" s="163" t="s">
        <v>2085</v>
      </c>
      <c r="WR1" s="163" t="s">
        <v>2463</v>
      </c>
      <c r="WS1" s="163" t="s">
        <v>2544</v>
      </c>
      <c r="WT1" s="163" t="s">
        <v>2571</v>
      </c>
      <c r="WU1" s="163" t="s">
        <v>2031</v>
      </c>
      <c r="WV1" s="163" t="s">
        <v>2112</v>
      </c>
      <c r="WW1" s="163" t="s">
        <v>2193</v>
      </c>
      <c r="WX1" s="163" t="s">
        <v>2166</v>
      </c>
      <c r="WY1" s="163" t="s">
        <v>2329</v>
      </c>
      <c r="WZ1" s="163" t="s">
        <v>2491</v>
      </c>
      <c r="XA1" s="163" t="s">
        <v>2221</v>
      </c>
      <c r="XB1" s="163" t="s">
        <v>2518</v>
      </c>
      <c r="XC1" s="163" t="s">
        <v>2599</v>
      </c>
      <c r="XD1" s="163" t="s">
        <v>2059</v>
      </c>
      <c r="XE1" s="163" t="s">
        <v>2437</v>
      </c>
      <c r="XF1" s="163" t="s">
        <v>2383</v>
      </c>
      <c r="XG1" s="163" t="s">
        <v>2275</v>
      </c>
      <c r="XH1" s="163" t="s">
        <v>2356</v>
      </c>
      <c r="XI1" s="163" t="s">
        <v>2410</v>
      </c>
      <c r="XJ1" s="163" t="s">
        <v>2248</v>
      </c>
      <c r="XK1" s="163" t="s">
        <v>2302</v>
      </c>
      <c r="XL1" s="163" t="s">
        <v>2140</v>
      </c>
      <c r="XM1" s="163" t="s">
        <v>2086</v>
      </c>
      <c r="XN1" s="163" t="s">
        <v>2464</v>
      </c>
      <c r="XO1" s="163" t="s">
        <v>2545</v>
      </c>
      <c r="XP1" s="163" t="s">
        <v>2572</v>
      </c>
      <c r="XQ1" s="163" t="s">
        <v>2032</v>
      </c>
      <c r="XR1" s="163" t="s">
        <v>2113</v>
      </c>
      <c r="XS1" s="163" t="s">
        <v>2194</v>
      </c>
      <c r="XT1" s="163" t="s">
        <v>2167</v>
      </c>
      <c r="XU1" s="163" t="s">
        <v>2343</v>
      </c>
      <c r="XV1" s="163" t="s">
        <v>2505</v>
      </c>
      <c r="XW1" s="163" t="s">
        <v>2235</v>
      </c>
      <c r="XX1" s="163" t="s">
        <v>2532</v>
      </c>
      <c r="XY1" s="163" t="s">
        <v>2613</v>
      </c>
      <c r="XZ1" s="163" t="s">
        <v>2073</v>
      </c>
      <c r="YA1" s="163" t="s">
        <v>2451</v>
      </c>
      <c r="YB1" s="163" t="s">
        <v>2397</v>
      </c>
      <c r="YC1" s="163" t="s">
        <v>2289</v>
      </c>
      <c r="YD1" s="163" t="s">
        <v>2370</v>
      </c>
      <c r="YE1" s="163" t="s">
        <v>2424</v>
      </c>
      <c r="YF1" s="163" t="s">
        <v>2262</v>
      </c>
      <c r="YG1" s="163" t="s">
        <v>2316</v>
      </c>
      <c r="YH1" s="163" t="s">
        <v>2154</v>
      </c>
      <c r="YI1" s="163" t="s">
        <v>2100</v>
      </c>
      <c r="YJ1" s="163" t="s">
        <v>2478</v>
      </c>
      <c r="YK1" s="163" t="s">
        <v>2559</v>
      </c>
      <c r="YL1" s="163" t="s">
        <v>2586</v>
      </c>
      <c r="YM1" s="163" t="s">
        <v>2046</v>
      </c>
      <c r="YN1" s="163" t="s">
        <v>2127</v>
      </c>
      <c r="YO1" s="163" t="s">
        <v>2208</v>
      </c>
      <c r="YP1" s="163" t="s">
        <v>2181</v>
      </c>
      <c r="YQ1" s="163" t="s">
        <v>2344</v>
      </c>
      <c r="YR1" s="163" t="s">
        <v>2506</v>
      </c>
      <c r="YS1" s="163" t="s">
        <v>2236</v>
      </c>
      <c r="YT1" s="163" t="s">
        <v>2533</v>
      </c>
      <c r="YU1" s="163" t="s">
        <v>2614</v>
      </c>
      <c r="YV1" s="163" t="s">
        <v>2074</v>
      </c>
      <c r="YW1" s="163" t="s">
        <v>2452</v>
      </c>
      <c r="YX1" s="163" t="s">
        <v>2398</v>
      </c>
      <c r="YY1" s="163" t="s">
        <v>2290</v>
      </c>
      <c r="YZ1" s="163" t="s">
        <v>2371</v>
      </c>
      <c r="ZA1" s="163" t="s">
        <v>2425</v>
      </c>
      <c r="ZB1" s="163" t="s">
        <v>2263</v>
      </c>
      <c r="ZC1" s="163" t="s">
        <v>2317</v>
      </c>
      <c r="ZD1" s="163" t="s">
        <v>2155</v>
      </c>
      <c r="ZE1" s="163" t="s">
        <v>2101</v>
      </c>
      <c r="ZF1" s="163" t="s">
        <v>2479</v>
      </c>
      <c r="ZG1" s="163" t="s">
        <v>2560</v>
      </c>
      <c r="ZH1" s="163" t="s">
        <v>2587</v>
      </c>
      <c r="ZI1" s="163" t="s">
        <v>2047</v>
      </c>
      <c r="ZJ1" s="163" t="s">
        <v>2128</v>
      </c>
      <c r="ZK1" s="163" t="s">
        <v>2209</v>
      </c>
      <c r="ZL1" s="163" t="s">
        <v>2182</v>
      </c>
      <c r="ZM1" s="163" t="s">
        <v>2345</v>
      </c>
      <c r="ZN1" s="163" t="s">
        <v>2507</v>
      </c>
      <c r="ZO1" s="163" t="s">
        <v>2237</v>
      </c>
      <c r="ZP1" s="163" t="s">
        <v>2534</v>
      </c>
      <c r="ZQ1" s="163" t="s">
        <v>2615</v>
      </c>
      <c r="ZR1" s="163" t="s">
        <v>2075</v>
      </c>
      <c r="ZS1" s="163" t="s">
        <v>2453</v>
      </c>
      <c r="ZT1" s="163" t="s">
        <v>2399</v>
      </c>
      <c r="ZU1" s="163" t="s">
        <v>2291</v>
      </c>
      <c r="ZV1" s="163" t="s">
        <v>2372</v>
      </c>
      <c r="ZW1" s="163" t="s">
        <v>2426</v>
      </c>
      <c r="ZX1" s="163" t="s">
        <v>2264</v>
      </c>
      <c r="ZY1" s="163" t="s">
        <v>2318</v>
      </c>
      <c r="ZZ1" s="163" t="s">
        <v>2156</v>
      </c>
      <c r="AAA1" s="163" t="s">
        <v>2102</v>
      </c>
      <c r="AAB1" s="163" t="s">
        <v>2480</v>
      </c>
      <c r="AAC1" s="163" t="s">
        <v>2561</v>
      </c>
      <c r="AAD1" s="163" t="s">
        <v>2588</v>
      </c>
      <c r="AAE1" s="163" t="s">
        <v>2048</v>
      </c>
      <c r="AAF1" s="163" t="s">
        <v>2129</v>
      </c>
      <c r="AAG1" s="163" t="s">
        <v>2210</v>
      </c>
      <c r="AAH1" s="163" t="s">
        <v>2183</v>
      </c>
      <c r="AAI1" s="163" t="s">
        <v>2346</v>
      </c>
      <c r="AAJ1" s="163" t="s">
        <v>2508</v>
      </c>
      <c r="AAK1" s="163" t="s">
        <v>2238</v>
      </c>
      <c r="AAL1" s="163" t="s">
        <v>2535</v>
      </c>
      <c r="AAM1" s="163" t="s">
        <v>2616</v>
      </c>
      <c r="AAN1" s="163" t="s">
        <v>2076</v>
      </c>
      <c r="AAO1" s="163" t="s">
        <v>2454</v>
      </c>
      <c r="AAP1" s="163" t="s">
        <v>2400</v>
      </c>
      <c r="AAQ1" s="163" t="s">
        <v>2292</v>
      </c>
      <c r="AAR1" s="163" t="s">
        <v>2373</v>
      </c>
      <c r="AAS1" s="163" t="s">
        <v>2427</v>
      </c>
      <c r="AAT1" s="163" t="s">
        <v>2265</v>
      </c>
      <c r="AAU1" s="163" t="s">
        <v>2319</v>
      </c>
      <c r="AAV1" s="163" t="s">
        <v>2157</v>
      </c>
      <c r="AAW1" s="163" t="s">
        <v>2103</v>
      </c>
      <c r="AAX1" s="163" t="s">
        <v>2481</v>
      </c>
      <c r="AAY1" s="163" t="s">
        <v>2562</v>
      </c>
      <c r="AAZ1" s="163" t="s">
        <v>2589</v>
      </c>
      <c r="ABA1" s="163" t="s">
        <v>2049</v>
      </c>
      <c r="ABB1" s="163" t="s">
        <v>2130</v>
      </c>
      <c r="ABC1" s="163" t="s">
        <v>2211</v>
      </c>
      <c r="ABD1" s="163" t="s">
        <v>2184</v>
      </c>
      <c r="ABE1" s="163" t="s">
        <v>2347</v>
      </c>
      <c r="ABF1" s="163" t="s">
        <v>2509</v>
      </c>
      <c r="ABG1" s="163" t="s">
        <v>2239</v>
      </c>
      <c r="ABH1" s="163" t="s">
        <v>2536</v>
      </c>
      <c r="ABI1" s="163" t="s">
        <v>2617</v>
      </c>
      <c r="ABJ1" s="163" t="s">
        <v>2077</v>
      </c>
      <c r="ABK1" s="163" t="s">
        <v>2455</v>
      </c>
      <c r="ABL1" s="163" t="s">
        <v>2401</v>
      </c>
      <c r="ABM1" s="163" t="s">
        <v>2293</v>
      </c>
      <c r="ABN1" s="163" t="s">
        <v>2374</v>
      </c>
      <c r="ABO1" s="163" t="s">
        <v>2428</v>
      </c>
      <c r="ABP1" s="163" t="s">
        <v>2266</v>
      </c>
      <c r="ABQ1" s="163" t="s">
        <v>2320</v>
      </c>
      <c r="ABR1" s="163" t="s">
        <v>2158</v>
      </c>
      <c r="ABS1" s="163" t="s">
        <v>2104</v>
      </c>
      <c r="ABT1" s="163" t="s">
        <v>2482</v>
      </c>
      <c r="ABU1" s="163" t="s">
        <v>2563</v>
      </c>
      <c r="ABV1" s="163" t="s">
        <v>2590</v>
      </c>
      <c r="ABW1" s="163" t="s">
        <v>2050</v>
      </c>
      <c r="ABX1" s="163" t="s">
        <v>2131</v>
      </c>
      <c r="ABY1" s="163" t="s">
        <v>2212</v>
      </c>
      <c r="ABZ1" s="163" t="s">
        <v>2185</v>
      </c>
      <c r="ACA1" s="163" t="s">
        <v>1607</v>
      </c>
      <c r="ACB1" s="163" t="s">
        <v>1591</v>
      </c>
      <c r="ACC1" s="163" t="s">
        <v>1621</v>
      </c>
      <c r="ACD1" s="163" t="s">
        <v>1577</v>
      </c>
      <c r="ACE1" s="163" t="s">
        <v>1576</v>
      </c>
      <c r="ACF1" s="163" t="s">
        <v>1654</v>
      </c>
      <c r="ACG1" s="163" t="s">
        <v>1599</v>
      </c>
      <c r="ACH1" s="163" t="s">
        <v>1606</v>
      </c>
      <c r="ACI1" s="163" t="s">
        <v>1617</v>
      </c>
      <c r="ACJ1" s="163" t="s">
        <v>1605</v>
      </c>
      <c r="ACK1" s="163" t="s">
        <v>1600</v>
      </c>
      <c r="ACL1" s="163" t="s">
        <v>1627</v>
      </c>
      <c r="ACM1" s="163" t="s">
        <v>1620</v>
      </c>
      <c r="ACN1" s="163" t="s">
        <v>1641</v>
      </c>
      <c r="ACO1" s="163" t="s">
        <v>1645</v>
      </c>
      <c r="ACP1" s="163" t="s">
        <v>1592</v>
      </c>
      <c r="ACQ1" s="163" t="s">
        <v>1582</v>
      </c>
      <c r="ACR1" s="163" t="s">
        <v>1570</v>
      </c>
      <c r="ACS1" s="163" t="s">
        <v>1655</v>
      </c>
      <c r="ACT1" s="163" t="s">
        <v>1648</v>
      </c>
      <c r="ACU1" s="163" t="s">
        <v>1634</v>
      </c>
      <c r="ACV1" s="163" t="s">
        <v>1637</v>
      </c>
      <c r="ACW1" s="163" t="s">
        <v>2334</v>
      </c>
      <c r="ACX1" s="163" t="s">
        <v>2496</v>
      </c>
      <c r="ACY1" s="163" t="s">
        <v>2226</v>
      </c>
      <c r="ACZ1" s="163" t="s">
        <v>2523</v>
      </c>
      <c r="ADA1" s="163" t="s">
        <v>2604</v>
      </c>
      <c r="ADB1" s="163" t="s">
        <v>2064</v>
      </c>
      <c r="ADC1" s="163" t="s">
        <v>2442</v>
      </c>
      <c r="ADD1" s="163" t="s">
        <v>2388</v>
      </c>
      <c r="ADE1" s="163" t="s">
        <v>2280</v>
      </c>
      <c r="ADF1" s="163" t="s">
        <v>2361</v>
      </c>
      <c r="ADG1" s="163" t="s">
        <v>2415</v>
      </c>
      <c r="ADH1" s="163" t="s">
        <v>2253</v>
      </c>
      <c r="ADI1" s="163" t="s">
        <v>2307</v>
      </c>
      <c r="ADJ1" s="163" t="s">
        <v>2145</v>
      </c>
      <c r="ADK1" s="163" t="s">
        <v>2091</v>
      </c>
      <c r="ADL1" s="163" t="s">
        <v>2469</v>
      </c>
      <c r="ADM1" s="163" t="s">
        <v>2550</v>
      </c>
      <c r="ADN1" s="163" t="s">
        <v>2577</v>
      </c>
      <c r="ADO1" s="163" t="s">
        <v>2037</v>
      </c>
      <c r="ADP1" s="163" t="s">
        <v>2118</v>
      </c>
      <c r="ADQ1" s="163" t="s">
        <v>2199</v>
      </c>
      <c r="ADR1" s="163" t="s">
        <v>2172</v>
      </c>
      <c r="ADS1" s="163" t="s">
        <v>2335</v>
      </c>
      <c r="ADT1" s="163" t="s">
        <v>2497</v>
      </c>
      <c r="ADU1" s="163" t="s">
        <v>2227</v>
      </c>
      <c r="ADV1" s="163" t="s">
        <v>2524</v>
      </c>
      <c r="ADW1" s="163" t="s">
        <v>2605</v>
      </c>
      <c r="ADX1" s="163" t="s">
        <v>2065</v>
      </c>
      <c r="ADY1" s="163" t="s">
        <v>2443</v>
      </c>
      <c r="ADZ1" s="163" t="s">
        <v>2389</v>
      </c>
      <c r="AEA1" s="163" t="s">
        <v>2281</v>
      </c>
      <c r="AEB1" s="163" t="s">
        <v>2362</v>
      </c>
      <c r="AEC1" s="163" t="s">
        <v>2416</v>
      </c>
      <c r="AED1" s="163" t="s">
        <v>2254</v>
      </c>
      <c r="AEE1" s="163" t="s">
        <v>2308</v>
      </c>
      <c r="AEF1" s="163" t="s">
        <v>2146</v>
      </c>
      <c r="AEG1" s="163" t="s">
        <v>2092</v>
      </c>
      <c r="AEH1" s="163" t="s">
        <v>2470</v>
      </c>
      <c r="AEI1" s="163" t="s">
        <v>2551</v>
      </c>
      <c r="AEJ1" s="163" t="s">
        <v>2578</v>
      </c>
      <c r="AEK1" s="163" t="s">
        <v>2038</v>
      </c>
      <c r="AEL1" s="163" t="s">
        <v>2119</v>
      </c>
      <c r="AEM1" s="163" t="s">
        <v>2200</v>
      </c>
      <c r="AEN1" s="163" t="s">
        <v>2173</v>
      </c>
      <c r="AEO1" s="163" t="s">
        <v>2336</v>
      </c>
      <c r="AEP1" s="163" t="s">
        <v>2498</v>
      </c>
      <c r="AEQ1" s="163" t="s">
        <v>2228</v>
      </c>
      <c r="AER1" s="163" t="s">
        <v>2525</v>
      </c>
      <c r="AES1" s="163" t="s">
        <v>2606</v>
      </c>
      <c r="AET1" s="163" t="s">
        <v>2066</v>
      </c>
      <c r="AEU1" s="163" t="s">
        <v>2444</v>
      </c>
      <c r="AEV1" s="163" t="s">
        <v>2390</v>
      </c>
      <c r="AEW1" s="163" t="s">
        <v>2282</v>
      </c>
      <c r="AEX1" s="163" t="s">
        <v>2363</v>
      </c>
      <c r="AEY1" s="163" t="s">
        <v>2417</v>
      </c>
      <c r="AEZ1" s="163" t="s">
        <v>2255</v>
      </c>
      <c r="AFA1" s="163" t="s">
        <v>2309</v>
      </c>
      <c r="AFB1" s="163" t="s">
        <v>2147</v>
      </c>
      <c r="AFC1" s="163" t="s">
        <v>2093</v>
      </c>
      <c r="AFD1" s="163" t="s">
        <v>2471</v>
      </c>
      <c r="AFE1" s="163" t="s">
        <v>2552</v>
      </c>
      <c r="AFF1" s="163" t="s">
        <v>2579</v>
      </c>
      <c r="AFG1" s="163" t="s">
        <v>2039</v>
      </c>
      <c r="AFH1" s="163" t="s">
        <v>2120</v>
      </c>
      <c r="AFI1" s="163" t="s">
        <v>2201</v>
      </c>
      <c r="AFJ1" s="163" t="s">
        <v>2174</v>
      </c>
      <c r="AFK1" s="163" t="s">
        <v>2337</v>
      </c>
      <c r="AFL1" s="163" t="s">
        <v>2499</v>
      </c>
      <c r="AFM1" s="163" t="s">
        <v>2229</v>
      </c>
      <c r="AFN1" s="163" t="s">
        <v>2526</v>
      </c>
      <c r="AFO1" s="163" t="s">
        <v>2607</v>
      </c>
      <c r="AFP1" s="163" t="s">
        <v>2067</v>
      </c>
      <c r="AFQ1" s="163" t="s">
        <v>2445</v>
      </c>
      <c r="AFR1" s="163" t="s">
        <v>2391</v>
      </c>
      <c r="AFS1" s="163" t="s">
        <v>2283</v>
      </c>
      <c r="AFT1" s="163" t="s">
        <v>2364</v>
      </c>
      <c r="AFU1" s="163" t="s">
        <v>2418</v>
      </c>
      <c r="AFV1" s="163" t="s">
        <v>2256</v>
      </c>
      <c r="AFW1" s="163" t="s">
        <v>2310</v>
      </c>
      <c r="AFX1" s="163" t="s">
        <v>2148</v>
      </c>
      <c r="AFY1" s="163" t="s">
        <v>2094</v>
      </c>
      <c r="AFZ1" s="163" t="s">
        <v>2472</v>
      </c>
      <c r="AGA1" s="163" t="s">
        <v>2553</v>
      </c>
      <c r="AGB1" s="163" t="s">
        <v>2580</v>
      </c>
      <c r="AGC1" s="163" t="s">
        <v>2040</v>
      </c>
      <c r="AGD1" s="163" t="s">
        <v>2121</v>
      </c>
      <c r="AGE1" s="163" t="s">
        <v>2202</v>
      </c>
      <c r="AGF1" s="163" t="s">
        <v>2175</v>
      </c>
      <c r="AGG1" s="163" t="s">
        <v>2338</v>
      </c>
      <c r="AGH1" s="163" t="s">
        <v>2500</v>
      </c>
      <c r="AGI1" s="163" t="s">
        <v>2230</v>
      </c>
      <c r="AGJ1" s="163" t="s">
        <v>2527</v>
      </c>
      <c r="AGK1" s="163" t="s">
        <v>2608</v>
      </c>
      <c r="AGL1" s="163" t="s">
        <v>2068</v>
      </c>
      <c r="AGM1" s="163" t="s">
        <v>2446</v>
      </c>
      <c r="AGN1" s="163" t="s">
        <v>2392</v>
      </c>
      <c r="AGO1" s="163" t="s">
        <v>2284</v>
      </c>
      <c r="AGP1" s="163" t="s">
        <v>2365</v>
      </c>
      <c r="AGQ1" s="163" t="s">
        <v>2419</v>
      </c>
      <c r="AGR1" s="163" t="s">
        <v>2257</v>
      </c>
      <c r="AGS1" s="163" t="s">
        <v>2311</v>
      </c>
      <c r="AGT1" s="163" t="s">
        <v>2149</v>
      </c>
      <c r="AGU1" s="163" t="s">
        <v>2095</v>
      </c>
      <c r="AGV1" s="163" t="s">
        <v>2473</v>
      </c>
      <c r="AGW1" s="163" t="s">
        <v>2554</v>
      </c>
      <c r="AGX1" s="163" t="s">
        <v>2581</v>
      </c>
      <c r="AGY1" s="163" t="s">
        <v>2041</v>
      </c>
      <c r="AGZ1" s="163" t="s">
        <v>2122</v>
      </c>
      <c r="AHA1" s="163" t="s">
        <v>2203</v>
      </c>
      <c r="AHB1" s="163" t="s">
        <v>2176</v>
      </c>
      <c r="AHC1" s="163" t="s">
        <v>1604</v>
      </c>
      <c r="AHD1" s="163" t="s">
        <v>1589</v>
      </c>
      <c r="AHE1" s="163" t="s">
        <v>1628</v>
      </c>
      <c r="AHF1" s="163" t="s">
        <v>1583</v>
      </c>
      <c r="AHG1" s="163" t="s">
        <v>1575</v>
      </c>
      <c r="AHH1" s="163" t="s">
        <v>1656</v>
      </c>
      <c r="AHI1" s="163" t="s">
        <v>1596</v>
      </c>
      <c r="AHJ1" s="163" t="s">
        <v>1594</v>
      </c>
      <c r="AHK1" s="163" t="s">
        <v>1613</v>
      </c>
      <c r="AHL1" s="163" t="s">
        <v>1612</v>
      </c>
      <c r="AHM1" s="163" t="s">
        <v>1595</v>
      </c>
      <c r="AHN1" s="163" t="s">
        <v>1626</v>
      </c>
      <c r="AHO1" s="163" t="s">
        <v>1618</v>
      </c>
      <c r="AHP1" s="163" t="s">
        <v>1633</v>
      </c>
      <c r="AHQ1" s="163" t="s">
        <v>1640</v>
      </c>
      <c r="AHR1" s="163" t="s">
        <v>1585</v>
      </c>
      <c r="AHS1" s="163" t="s">
        <v>1581</v>
      </c>
      <c r="AHT1" s="163" t="s">
        <v>1572</v>
      </c>
      <c r="AHU1" s="163" t="s">
        <v>1653</v>
      </c>
      <c r="AHV1" s="163" t="s">
        <v>1646</v>
      </c>
      <c r="AHW1" s="163" t="s">
        <v>1635</v>
      </c>
      <c r="AHX1" s="163" t="s">
        <v>1636</v>
      </c>
      <c r="AHY1" s="163" t="s">
        <v>2339</v>
      </c>
      <c r="AHZ1" s="163" t="s">
        <v>2501</v>
      </c>
      <c r="AIA1" s="163" t="s">
        <v>2231</v>
      </c>
      <c r="AIB1" s="163" t="s">
        <v>2528</v>
      </c>
      <c r="AIC1" s="163" t="s">
        <v>2609</v>
      </c>
      <c r="AID1" s="163" t="s">
        <v>2069</v>
      </c>
      <c r="AIE1" s="163" t="s">
        <v>2447</v>
      </c>
      <c r="AIF1" s="163" t="s">
        <v>2393</v>
      </c>
      <c r="AIG1" s="163" t="s">
        <v>2285</v>
      </c>
      <c r="AIH1" s="163" t="s">
        <v>2366</v>
      </c>
      <c r="AII1" s="163" t="s">
        <v>2420</v>
      </c>
      <c r="AIJ1" s="163" t="s">
        <v>2258</v>
      </c>
      <c r="AIK1" s="163" t="s">
        <v>2312</v>
      </c>
      <c r="AIL1" s="163" t="s">
        <v>2150</v>
      </c>
      <c r="AIM1" s="163" t="s">
        <v>2096</v>
      </c>
      <c r="AIN1" s="163" t="s">
        <v>2474</v>
      </c>
      <c r="AIO1" s="163" t="s">
        <v>2555</v>
      </c>
      <c r="AIP1" s="163" t="s">
        <v>2582</v>
      </c>
      <c r="AIQ1" s="163" t="s">
        <v>2042</v>
      </c>
      <c r="AIR1" s="163" t="s">
        <v>2123</v>
      </c>
      <c r="AIS1" s="163" t="s">
        <v>2204</v>
      </c>
      <c r="AIT1" s="163" t="s">
        <v>2177</v>
      </c>
      <c r="AIU1" s="163" t="s">
        <v>2340</v>
      </c>
      <c r="AIV1" s="163" t="s">
        <v>2502</v>
      </c>
      <c r="AIW1" s="163" t="s">
        <v>2232</v>
      </c>
      <c r="AIX1" s="163" t="s">
        <v>2529</v>
      </c>
      <c r="AIY1" s="163" t="s">
        <v>2610</v>
      </c>
      <c r="AIZ1" s="163" t="s">
        <v>2070</v>
      </c>
      <c r="AJA1" s="163" t="s">
        <v>2448</v>
      </c>
      <c r="AJB1" s="163" t="s">
        <v>2394</v>
      </c>
      <c r="AJC1" s="163" t="s">
        <v>2286</v>
      </c>
      <c r="AJD1" s="163" t="s">
        <v>2367</v>
      </c>
      <c r="AJE1" s="163" t="s">
        <v>2421</v>
      </c>
      <c r="AJF1" s="163" t="s">
        <v>2259</v>
      </c>
      <c r="AJG1" s="163" t="s">
        <v>2313</v>
      </c>
      <c r="AJH1" s="163" t="s">
        <v>2151</v>
      </c>
      <c r="AJI1" s="163" t="s">
        <v>2097</v>
      </c>
      <c r="AJJ1" s="163" t="s">
        <v>2475</v>
      </c>
      <c r="AJK1" s="163" t="s">
        <v>2556</v>
      </c>
      <c r="AJL1" s="163" t="s">
        <v>2583</v>
      </c>
      <c r="AJM1" s="163" t="s">
        <v>2043</v>
      </c>
      <c r="AJN1" s="163" t="s">
        <v>2124</v>
      </c>
      <c r="AJO1" s="163" t="s">
        <v>2205</v>
      </c>
      <c r="AJP1" s="163" t="s">
        <v>2178</v>
      </c>
      <c r="AJQ1" s="163" t="s">
        <v>2341</v>
      </c>
      <c r="AJR1" s="163" t="s">
        <v>2503</v>
      </c>
      <c r="AJS1" s="163" t="s">
        <v>2233</v>
      </c>
      <c r="AJT1" s="163" t="s">
        <v>2530</v>
      </c>
      <c r="AJU1" s="163" t="s">
        <v>2611</v>
      </c>
      <c r="AJV1" s="163" t="s">
        <v>2071</v>
      </c>
      <c r="AJW1" s="163" t="s">
        <v>2449</v>
      </c>
      <c r="AJX1" s="163" t="s">
        <v>2395</v>
      </c>
      <c r="AJY1" s="163" t="s">
        <v>2287</v>
      </c>
      <c r="AJZ1" s="163" t="s">
        <v>2368</v>
      </c>
      <c r="AKA1" s="163" t="s">
        <v>2422</v>
      </c>
      <c r="AKB1" s="163" t="s">
        <v>2260</v>
      </c>
      <c r="AKC1" s="163" t="s">
        <v>2314</v>
      </c>
      <c r="AKD1" s="163" t="s">
        <v>2152</v>
      </c>
      <c r="AKE1" s="163" t="s">
        <v>2098</v>
      </c>
      <c r="AKF1" s="163" t="s">
        <v>2476</v>
      </c>
      <c r="AKG1" s="163" t="s">
        <v>2557</v>
      </c>
      <c r="AKH1" s="163" t="s">
        <v>2584</v>
      </c>
      <c r="AKI1" s="163" t="s">
        <v>2044</v>
      </c>
      <c r="AKJ1" s="163" t="s">
        <v>2125</v>
      </c>
      <c r="AKK1" s="163" t="s">
        <v>2206</v>
      </c>
      <c r="AKL1" s="163" t="s">
        <v>2179</v>
      </c>
      <c r="AKM1" s="163" t="s">
        <v>2342</v>
      </c>
      <c r="AKN1" s="163" t="s">
        <v>2504</v>
      </c>
      <c r="AKO1" s="163" t="s">
        <v>2234</v>
      </c>
      <c r="AKP1" s="163" t="s">
        <v>2531</v>
      </c>
      <c r="AKQ1" s="163" t="s">
        <v>2612</v>
      </c>
      <c r="AKR1" s="163" t="s">
        <v>2072</v>
      </c>
      <c r="AKS1" s="163" t="s">
        <v>2450</v>
      </c>
      <c r="AKT1" s="163" t="s">
        <v>2396</v>
      </c>
      <c r="AKU1" s="163" t="s">
        <v>2288</v>
      </c>
      <c r="AKV1" s="163" t="s">
        <v>2369</v>
      </c>
      <c r="AKW1" s="163" t="s">
        <v>2423</v>
      </c>
      <c r="AKX1" s="163" t="s">
        <v>2261</v>
      </c>
      <c r="AKY1" s="163" t="s">
        <v>2315</v>
      </c>
      <c r="AKZ1" s="163" t="s">
        <v>2153</v>
      </c>
      <c r="ALA1" s="163" t="s">
        <v>2099</v>
      </c>
      <c r="ALB1" s="163" t="s">
        <v>2477</v>
      </c>
      <c r="ALC1" s="163" t="s">
        <v>2558</v>
      </c>
      <c r="ALD1" s="163" t="s">
        <v>2585</v>
      </c>
      <c r="ALE1" s="163" t="s">
        <v>2045</v>
      </c>
      <c r="ALF1" s="163" t="s">
        <v>2126</v>
      </c>
      <c r="ALG1" s="163" t="s">
        <v>2207</v>
      </c>
      <c r="ALH1" s="163" t="s">
        <v>2180</v>
      </c>
      <c r="ALI1" s="163" t="s">
        <v>1614</v>
      </c>
      <c r="ALJ1" s="163" t="s">
        <v>1586</v>
      </c>
      <c r="ALK1" s="163" t="s">
        <v>1623</v>
      </c>
      <c r="ALL1" s="163" t="s">
        <v>1587</v>
      </c>
      <c r="ALM1" s="163" t="s">
        <v>1574</v>
      </c>
      <c r="ALN1" s="163" t="s">
        <v>1649</v>
      </c>
      <c r="ALO1" s="163" t="s">
        <v>1593</v>
      </c>
      <c r="ALP1" s="163" t="s">
        <v>1608</v>
      </c>
      <c r="ALQ1" s="163" t="s">
        <v>1625</v>
      </c>
      <c r="ALR1" s="163" t="s">
        <v>1611</v>
      </c>
      <c r="ALS1" s="163" t="s">
        <v>1602</v>
      </c>
      <c r="ALT1" s="163" t="s">
        <v>1622</v>
      </c>
      <c r="ALU1" s="163" t="s">
        <v>1615</v>
      </c>
      <c r="ALV1" s="163" t="s">
        <v>1643</v>
      </c>
      <c r="ALW1" s="163" t="s">
        <v>1652</v>
      </c>
      <c r="ALX1" s="163" t="s">
        <v>1598</v>
      </c>
      <c r="ALY1" s="163" t="s">
        <v>1580</v>
      </c>
      <c r="ALZ1" s="163" t="s">
        <v>1578</v>
      </c>
      <c r="AMA1" s="163" t="s">
        <v>1657</v>
      </c>
      <c r="AMB1" s="163" t="s">
        <v>1642</v>
      </c>
      <c r="AMC1" s="163" t="s">
        <v>1639</v>
      </c>
      <c r="AMD1" s="163" t="s">
        <v>1638</v>
      </c>
      <c r="AME1" s="163" t="s">
        <v>2321</v>
      </c>
      <c r="AMF1" s="163" t="s">
        <v>2483</v>
      </c>
      <c r="AMG1" s="163" t="s">
        <v>2213</v>
      </c>
      <c r="AMH1" s="163" t="s">
        <v>2510</v>
      </c>
      <c r="AMI1" s="163" t="s">
        <v>2591</v>
      </c>
      <c r="AMJ1" s="163" t="s">
        <v>2051</v>
      </c>
      <c r="AMK1" s="163" t="s">
        <v>2429</v>
      </c>
      <c r="AML1" s="163" t="s">
        <v>2375</v>
      </c>
      <c r="AMM1" s="163" t="s">
        <v>2267</v>
      </c>
      <c r="AMN1" s="163" t="s">
        <v>2348</v>
      </c>
      <c r="AMO1" s="163" t="s">
        <v>2402</v>
      </c>
      <c r="AMP1" s="163" t="s">
        <v>2240</v>
      </c>
      <c r="AMQ1" s="163" t="s">
        <v>2294</v>
      </c>
      <c r="AMR1" s="163" t="s">
        <v>2132</v>
      </c>
      <c r="AMS1" s="163" t="s">
        <v>2078</v>
      </c>
      <c r="AMT1" s="163" t="s">
        <v>2456</v>
      </c>
      <c r="AMU1" s="163" t="s">
        <v>2537</v>
      </c>
      <c r="AMV1" s="163" t="s">
        <v>2564</v>
      </c>
      <c r="AMW1" s="163" t="s">
        <v>2024</v>
      </c>
      <c r="AMX1" s="163" t="s">
        <v>2105</v>
      </c>
      <c r="AMY1" s="163" t="s">
        <v>2186</v>
      </c>
      <c r="AMZ1" s="163" t="s">
        <v>2159</v>
      </c>
      <c r="ANA1" s="163" t="s">
        <v>2322</v>
      </c>
      <c r="ANB1" s="163" t="s">
        <v>2484</v>
      </c>
      <c r="ANC1" s="163" t="s">
        <v>2214</v>
      </c>
      <c r="AND1" s="163" t="s">
        <v>2511</v>
      </c>
      <c r="ANE1" s="163" t="s">
        <v>2592</v>
      </c>
      <c r="ANF1" s="163" t="s">
        <v>2052</v>
      </c>
      <c r="ANG1" s="163" t="s">
        <v>2430</v>
      </c>
      <c r="ANH1" s="163" t="s">
        <v>2376</v>
      </c>
      <c r="ANI1" s="163" t="s">
        <v>2268</v>
      </c>
      <c r="ANJ1" s="163" t="s">
        <v>2349</v>
      </c>
      <c r="ANK1" s="163" t="s">
        <v>2403</v>
      </c>
      <c r="ANL1" s="163" t="s">
        <v>2241</v>
      </c>
      <c r="ANM1" s="163" t="s">
        <v>2295</v>
      </c>
      <c r="ANN1" s="163" t="s">
        <v>2133</v>
      </c>
      <c r="ANO1" s="163" t="s">
        <v>2079</v>
      </c>
      <c r="ANP1" s="163" t="s">
        <v>2457</v>
      </c>
      <c r="ANQ1" s="163" t="s">
        <v>2538</v>
      </c>
      <c r="ANR1" s="163" t="s">
        <v>2565</v>
      </c>
      <c r="ANS1" s="163" t="s">
        <v>2025</v>
      </c>
      <c r="ANT1" s="163" t="s">
        <v>2106</v>
      </c>
      <c r="ANU1" s="163" t="s">
        <v>2187</v>
      </c>
      <c r="ANV1" s="163" t="s">
        <v>2160</v>
      </c>
      <c r="ANW1" s="163" t="s">
        <v>2323</v>
      </c>
      <c r="ANX1" s="163" t="s">
        <v>2485</v>
      </c>
      <c r="ANY1" s="163" t="s">
        <v>2215</v>
      </c>
      <c r="ANZ1" s="163" t="s">
        <v>2512</v>
      </c>
      <c r="AOA1" s="163" t="s">
        <v>2593</v>
      </c>
      <c r="AOB1" s="163" t="s">
        <v>2053</v>
      </c>
      <c r="AOC1" s="163" t="s">
        <v>2431</v>
      </c>
      <c r="AOD1" s="163" t="s">
        <v>2377</v>
      </c>
      <c r="AOE1" s="163" t="s">
        <v>2269</v>
      </c>
      <c r="AOF1" s="163" t="s">
        <v>2350</v>
      </c>
      <c r="AOG1" s="163" t="s">
        <v>2404</v>
      </c>
      <c r="AOH1" s="163" t="s">
        <v>2242</v>
      </c>
      <c r="AOI1" s="163" t="s">
        <v>2296</v>
      </c>
      <c r="AOJ1" s="163" t="s">
        <v>2134</v>
      </c>
      <c r="AOK1" s="163" t="s">
        <v>2080</v>
      </c>
      <c r="AOL1" s="163" t="s">
        <v>2458</v>
      </c>
      <c r="AOM1" s="163" t="s">
        <v>2539</v>
      </c>
      <c r="AON1" s="163" t="s">
        <v>2566</v>
      </c>
      <c r="AOO1" s="163" t="s">
        <v>2026</v>
      </c>
      <c r="AOP1" s="163" t="s">
        <v>2107</v>
      </c>
      <c r="AOQ1" s="163" t="s">
        <v>2188</v>
      </c>
      <c r="AOR1" s="163" t="s">
        <v>2161</v>
      </c>
      <c r="AOS1" s="163" t="s">
        <v>2324</v>
      </c>
      <c r="AOT1" s="163" t="s">
        <v>2486</v>
      </c>
      <c r="AOU1" s="163" t="s">
        <v>2216</v>
      </c>
      <c r="AOV1" s="163" t="s">
        <v>2513</v>
      </c>
      <c r="AOW1" s="163" t="s">
        <v>2594</v>
      </c>
      <c r="AOX1" s="163" t="s">
        <v>2054</v>
      </c>
      <c r="AOY1" s="163" t="s">
        <v>2432</v>
      </c>
      <c r="AOZ1" s="163" t="s">
        <v>2378</v>
      </c>
      <c r="APA1" s="163" t="s">
        <v>2270</v>
      </c>
      <c r="APB1" s="163" t="s">
        <v>2351</v>
      </c>
      <c r="APC1" s="163" t="s">
        <v>2405</v>
      </c>
      <c r="APD1" s="163" t="s">
        <v>2243</v>
      </c>
      <c r="APE1" s="163" t="s">
        <v>2297</v>
      </c>
      <c r="APF1" s="163" t="s">
        <v>2135</v>
      </c>
      <c r="APG1" s="163" t="s">
        <v>2081</v>
      </c>
      <c r="APH1" s="163" t="s">
        <v>2459</v>
      </c>
      <c r="API1" s="163" t="s">
        <v>2540</v>
      </c>
      <c r="APJ1" s="163" t="s">
        <v>2567</v>
      </c>
      <c r="APK1" s="163" t="s">
        <v>2027</v>
      </c>
      <c r="APL1" s="163" t="s">
        <v>2108</v>
      </c>
      <c r="APM1" s="163" t="s">
        <v>2189</v>
      </c>
      <c r="APN1" s="163" t="s">
        <v>2162</v>
      </c>
      <c r="APO1" s="163" t="s">
        <v>1610</v>
      </c>
      <c r="APP1" s="163" t="s">
        <v>1588</v>
      </c>
      <c r="APQ1" s="163" t="s">
        <v>1629</v>
      </c>
      <c r="APR1" s="163" t="s">
        <v>1584</v>
      </c>
      <c r="APS1" s="163" t="s">
        <v>1571</v>
      </c>
      <c r="APT1" s="163" t="s">
        <v>1650</v>
      </c>
      <c r="APU1" s="163" t="s">
        <v>1597</v>
      </c>
      <c r="APV1" s="163" t="s">
        <v>1601</v>
      </c>
      <c r="APW1" s="163" t="s">
        <v>1619</v>
      </c>
      <c r="APX1" s="163" t="s">
        <v>1609</v>
      </c>
      <c r="APY1" s="163" t="s">
        <v>1603</v>
      </c>
      <c r="APZ1" s="163" t="s">
        <v>1624</v>
      </c>
      <c r="AQA1" s="163" t="s">
        <v>1616</v>
      </c>
      <c r="AQB1" s="163" t="s">
        <v>1632</v>
      </c>
      <c r="AQC1" s="163" t="s">
        <v>1647</v>
      </c>
      <c r="AQD1" s="163" t="s">
        <v>1590</v>
      </c>
      <c r="AQE1" s="163" t="s">
        <v>1579</v>
      </c>
      <c r="AQF1" s="163" t="s">
        <v>1573</v>
      </c>
      <c r="AQG1" s="163" t="s">
        <v>1651</v>
      </c>
      <c r="AQH1" s="163" t="s">
        <v>1644</v>
      </c>
      <c r="AQI1" s="163" t="s">
        <v>1631</v>
      </c>
      <c r="AQJ1" s="163" t="s">
        <v>1630</v>
      </c>
      <c r="AQK1" s="163" t="s">
        <v>2330</v>
      </c>
      <c r="AQL1" s="163" t="s">
        <v>2492</v>
      </c>
      <c r="AQM1" s="163" t="s">
        <v>2222</v>
      </c>
      <c r="AQN1" s="163" t="s">
        <v>2519</v>
      </c>
      <c r="AQO1" s="163" t="s">
        <v>2600</v>
      </c>
      <c r="AQP1" s="163" t="s">
        <v>2060</v>
      </c>
      <c r="AQQ1" s="163" t="s">
        <v>2438</v>
      </c>
      <c r="AQR1" s="163" t="s">
        <v>2384</v>
      </c>
      <c r="AQS1" s="163" t="s">
        <v>2276</v>
      </c>
      <c r="AQT1" s="163" t="s">
        <v>2357</v>
      </c>
      <c r="AQU1" s="163" t="s">
        <v>2411</v>
      </c>
      <c r="AQV1" s="163" t="s">
        <v>2249</v>
      </c>
      <c r="AQW1" s="163" t="s">
        <v>2303</v>
      </c>
      <c r="AQX1" s="163" t="s">
        <v>2141</v>
      </c>
      <c r="AQY1" s="163" t="s">
        <v>2087</v>
      </c>
      <c r="AQZ1" s="163" t="s">
        <v>2465</v>
      </c>
      <c r="ARA1" s="163" t="s">
        <v>2546</v>
      </c>
      <c r="ARB1" s="163" t="s">
        <v>2573</v>
      </c>
      <c r="ARC1" s="163" t="s">
        <v>2033</v>
      </c>
      <c r="ARD1" s="163" t="s">
        <v>2114</v>
      </c>
      <c r="ARE1" s="163" t="s">
        <v>2195</v>
      </c>
      <c r="ARF1" s="163" t="s">
        <v>2168</v>
      </c>
      <c r="ARG1" s="163" t="s">
        <v>2331</v>
      </c>
      <c r="ARH1" s="163" t="s">
        <v>2493</v>
      </c>
      <c r="ARI1" s="163" t="s">
        <v>2223</v>
      </c>
      <c r="ARJ1" s="163" t="s">
        <v>2520</v>
      </c>
      <c r="ARK1" s="163" t="s">
        <v>2601</v>
      </c>
      <c r="ARL1" s="163" t="s">
        <v>2061</v>
      </c>
      <c r="ARM1" s="163" t="s">
        <v>2439</v>
      </c>
      <c r="ARN1" s="163" t="s">
        <v>2385</v>
      </c>
      <c r="ARO1" s="163" t="s">
        <v>2277</v>
      </c>
      <c r="ARP1" s="163" t="s">
        <v>2358</v>
      </c>
      <c r="ARQ1" s="163" t="s">
        <v>2412</v>
      </c>
      <c r="ARR1" s="163" t="s">
        <v>2250</v>
      </c>
      <c r="ARS1" s="163" t="s">
        <v>2304</v>
      </c>
      <c r="ART1" s="163" t="s">
        <v>2142</v>
      </c>
      <c r="ARU1" s="163" t="s">
        <v>2088</v>
      </c>
      <c r="ARV1" s="163" t="s">
        <v>2466</v>
      </c>
      <c r="ARW1" s="163" t="s">
        <v>2547</v>
      </c>
      <c r="ARX1" s="163" t="s">
        <v>2574</v>
      </c>
      <c r="ARY1" s="163" t="s">
        <v>2034</v>
      </c>
      <c r="ARZ1" s="163" t="s">
        <v>2115</v>
      </c>
      <c r="ASA1" s="163" t="s">
        <v>2196</v>
      </c>
      <c r="ASB1" s="163" t="s">
        <v>2169</v>
      </c>
      <c r="ASC1" s="163" t="s">
        <v>2332</v>
      </c>
      <c r="ASD1" s="163" t="s">
        <v>2494</v>
      </c>
      <c r="ASE1" s="163" t="s">
        <v>2224</v>
      </c>
      <c r="ASF1" s="163" t="s">
        <v>2521</v>
      </c>
      <c r="ASG1" s="163" t="s">
        <v>2602</v>
      </c>
      <c r="ASH1" s="163" t="s">
        <v>2062</v>
      </c>
      <c r="ASI1" s="163" t="s">
        <v>2440</v>
      </c>
      <c r="ASJ1" s="163" t="s">
        <v>2386</v>
      </c>
      <c r="ASK1" s="163" t="s">
        <v>2278</v>
      </c>
      <c r="ASL1" s="163" t="s">
        <v>2359</v>
      </c>
      <c r="ASM1" s="163" t="s">
        <v>2413</v>
      </c>
      <c r="ASN1" s="163" t="s">
        <v>2251</v>
      </c>
      <c r="ASO1" s="163" t="s">
        <v>2305</v>
      </c>
      <c r="ASP1" s="163" t="s">
        <v>2143</v>
      </c>
      <c r="ASQ1" s="163" t="s">
        <v>2089</v>
      </c>
      <c r="ASR1" s="163" t="s">
        <v>2467</v>
      </c>
      <c r="ASS1" s="163" t="s">
        <v>2548</v>
      </c>
      <c r="AST1" s="163" t="s">
        <v>2575</v>
      </c>
      <c r="ASU1" s="163" t="s">
        <v>2035</v>
      </c>
      <c r="ASV1" s="163" t="s">
        <v>2116</v>
      </c>
      <c r="ASW1" s="163" t="s">
        <v>2197</v>
      </c>
      <c r="ASX1" s="163" t="s">
        <v>2170</v>
      </c>
      <c r="ASY1" s="163" t="s">
        <v>2333</v>
      </c>
      <c r="ASZ1" s="163" t="s">
        <v>2495</v>
      </c>
      <c r="ATA1" s="163" t="s">
        <v>2225</v>
      </c>
      <c r="ATB1" s="163" t="s">
        <v>2522</v>
      </c>
      <c r="ATC1" s="163" t="s">
        <v>2603</v>
      </c>
      <c r="ATD1" s="163" t="s">
        <v>2063</v>
      </c>
      <c r="ATE1" s="163" t="s">
        <v>2441</v>
      </c>
      <c r="ATF1" s="163" t="s">
        <v>2387</v>
      </c>
      <c r="ATG1" s="163" t="s">
        <v>2279</v>
      </c>
      <c r="ATH1" s="163" t="s">
        <v>2360</v>
      </c>
      <c r="ATI1" s="163" t="s">
        <v>2414</v>
      </c>
      <c r="ATJ1" s="163" t="s">
        <v>2252</v>
      </c>
      <c r="ATK1" s="163" t="s">
        <v>2306</v>
      </c>
      <c r="ATL1" s="163" t="s">
        <v>2144</v>
      </c>
      <c r="ATM1" s="163" t="s">
        <v>2090</v>
      </c>
      <c r="ATN1" s="163" t="s">
        <v>2468</v>
      </c>
      <c r="ATO1" s="163" t="s">
        <v>2549</v>
      </c>
      <c r="ATP1" s="163" t="s">
        <v>2576</v>
      </c>
      <c r="ATQ1" s="163" t="s">
        <v>2036</v>
      </c>
      <c r="ATR1" s="163" t="s">
        <v>2117</v>
      </c>
      <c r="ATS1" s="163" t="s">
        <v>2198</v>
      </c>
      <c r="ATT1" s="163" t="s">
        <v>2171</v>
      </c>
      <c r="ATU1" s="163" t="s">
        <v>1688</v>
      </c>
      <c r="ATV1" s="163" t="s">
        <v>1690</v>
      </c>
      <c r="ATW1" s="163" t="s">
        <v>1682</v>
      </c>
      <c r="ATX1" s="163" t="s">
        <v>1658</v>
      </c>
      <c r="ATY1" s="163" t="s">
        <v>1672</v>
      </c>
      <c r="ATZ1" s="163" t="s">
        <v>1698</v>
      </c>
      <c r="AUA1" s="163" t="s">
        <v>1692</v>
      </c>
      <c r="AUB1" s="163" t="s">
        <v>1671</v>
      </c>
      <c r="AUC1" s="163" t="s">
        <v>1711</v>
      </c>
      <c r="AUD1" s="163" t="s">
        <v>1710</v>
      </c>
      <c r="AUE1" s="163" t="s">
        <v>1679</v>
      </c>
      <c r="AUF1" s="163" t="s">
        <v>1685</v>
      </c>
      <c r="AUG1" s="163" t="s">
        <v>1669</v>
      </c>
      <c r="AUH1" s="163" t="s">
        <v>1708</v>
      </c>
      <c r="AUI1" s="163" t="s">
        <v>1701</v>
      </c>
      <c r="AUJ1" s="163" t="s">
        <v>1697</v>
      </c>
      <c r="AUK1" s="163" t="s">
        <v>1689</v>
      </c>
      <c r="AUL1" s="163" t="s">
        <v>1678</v>
      </c>
      <c r="AUM1" s="163" t="s">
        <v>1661</v>
      </c>
      <c r="AUN1" s="163" t="s">
        <v>1659</v>
      </c>
      <c r="AUO1" s="163" t="s">
        <v>1716</v>
      </c>
      <c r="AUP1" s="163" t="s">
        <v>1695</v>
      </c>
      <c r="AUQ1" s="163" t="s">
        <v>1667</v>
      </c>
      <c r="AUR1" s="163" t="s">
        <v>1717</v>
      </c>
      <c r="AUS1" s="163" t="s">
        <v>1704</v>
      </c>
      <c r="AUT1" s="163" t="s">
        <v>1687</v>
      </c>
      <c r="AUU1" s="163" t="s">
        <v>1675</v>
      </c>
      <c r="AUV1" s="163" t="s">
        <v>1668</v>
      </c>
      <c r="AUW1" s="163" t="s">
        <v>1707</v>
      </c>
      <c r="AUX1" s="163" t="s">
        <v>1705</v>
      </c>
      <c r="AUY1" s="163" t="s">
        <v>1691</v>
      </c>
      <c r="AUZ1" s="163" t="s">
        <v>1696</v>
      </c>
      <c r="AVA1" s="163" t="s">
        <v>1676</v>
      </c>
      <c r="AVB1" s="163" t="s">
        <v>1660</v>
      </c>
      <c r="AVC1" s="163" t="s">
        <v>1670</v>
      </c>
      <c r="AVD1" s="163" t="s">
        <v>1714</v>
      </c>
      <c r="AVE1" s="163" t="s">
        <v>1706</v>
      </c>
      <c r="AVF1" s="163" t="s">
        <v>1666</v>
      </c>
      <c r="AVG1" s="163" t="s">
        <v>1664</v>
      </c>
      <c r="AVH1" s="163" t="s">
        <v>1709</v>
      </c>
      <c r="AVI1" s="163" t="s">
        <v>1677</v>
      </c>
      <c r="AVJ1" s="163" t="s">
        <v>1683</v>
      </c>
      <c r="AVK1" s="163" t="s">
        <v>1665</v>
      </c>
      <c r="AVL1" s="163" t="s">
        <v>1712</v>
      </c>
      <c r="AVM1" s="163" t="s">
        <v>1713</v>
      </c>
      <c r="AVN1" s="163" t="s">
        <v>1694</v>
      </c>
      <c r="AVO1" s="163" t="s">
        <v>1693</v>
      </c>
      <c r="AVP1" s="163" t="s">
        <v>1681</v>
      </c>
      <c r="AVQ1" s="163" t="s">
        <v>1686</v>
      </c>
      <c r="AVR1" s="163" t="s">
        <v>1662</v>
      </c>
      <c r="AVS1" s="163" t="s">
        <v>1699</v>
      </c>
      <c r="AVT1" s="163" t="s">
        <v>1702</v>
      </c>
      <c r="AVU1" s="163" t="s">
        <v>1663</v>
      </c>
      <c r="AVV1" s="163" t="s">
        <v>1674</v>
      </c>
      <c r="AVW1" s="163" t="s">
        <v>1703</v>
      </c>
      <c r="AVX1" s="163" t="s">
        <v>1684</v>
      </c>
      <c r="AVY1" s="163" t="s">
        <v>1680</v>
      </c>
      <c r="AVZ1" s="163" t="s">
        <v>1673</v>
      </c>
      <c r="AWA1" s="163" t="s">
        <v>1715</v>
      </c>
      <c r="AWB1" s="163" t="s">
        <v>1700</v>
      </c>
      <c r="AWC1" s="163" t="s">
        <v>1730</v>
      </c>
      <c r="AWD1" s="163" t="s">
        <v>1728</v>
      </c>
      <c r="AWE1" s="163" t="s">
        <v>1727</v>
      </c>
      <c r="AWF1" s="163" t="s">
        <v>1724</v>
      </c>
      <c r="AWG1" s="163" t="s">
        <v>1726</v>
      </c>
      <c r="AWH1" s="163" t="s">
        <v>1723</v>
      </c>
      <c r="AWI1" s="163" t="s">
        <v>1722</v>
      </c>
      <c r="AWJ1" s="163" t="s">
        <v>1718</v>
      </c>
      <c r="AWK1" s="163" t="s">
        <v>1729</v>
      </c>
      <c r="AWL1" s="163" t="s">
        <v>1720</v>
      </c>
      <c r="AWM1" s="163" t="s">
        <v>1725</v>
      </c>
      <c r="AWN1" s="163" t="s">
        <v>1721</v>
      </c>
      <c r="AWO1" s="163" t="s">
        <v>1719</v>
      </c>
      <c r="AWP1" s="163" t="s">
        <v>1731</v>
      </c>
      <c r="AWQ1" s="163" t="s">
        <v>1739</v>
      </c>
      <c r="AWR1" s="163" t="s">
        <v>1736</v>
      </c>
      <c r="AWS1" s="163" t="s">
        <v>1733</v>
      </c>
      <c r="AWT1" s="163" t="s">
        <v>1738</v>
      </c>
      <c r="AWU1" s="163" t="s">
        <v>1743</v>
      </c>
      <c r="AWV1" s="163" t="s">
        <v>1735</v>
      </c>
      <c r="AWW1" s="163" t="s">
        <v>1732</v>
      </c>
      <c r="AWX1" s="163" t="s">
        <v>1737</v>
      </c>
      <c r="AWY1" s="163" t="s">
        <v>1742</v>
      </c>
      <c r="AWZ1" s="163" t="s">
        <v>1734</v>
      </c>
      <c r="AXA1" s="163" t="s">
        <v>1741</v>
      </c>
      <c r="AXB1" s="163" t="s">
        <v>1740</v>
      </c>
      <c r="AXC1" s="163" t="s">
        <v>1744</v>
      </c>
      <c r="AXD1" s="163" t="s">
        <v>1755</v>
      </c>
      <c r="AXE1" s="163" t="s">
        <v>1749</v>
      </c>
      <c r="AXF1" s="163" t="s">
        <v>1747</v>
      </c>
      <c r="AXG1" s="163" t="s">
        <v>1753</v>
      </c>
      <c r="AXH1" s="163" t="s">
        <v>1754</v>
      </c>
      <c r="AXI1" s="163" t="s">
        <v>1746</v>
      </c>
      <c r="AXJ1" s="163" t="s">
        <v>1750</v>
      </c>
      <c r="AXK1" s="163" t="s">
        <v>1748</v>
      </c>
      <c r="AXL1" s="163" t="s">
        <v>1756</v>
      </c>
      <c r="AXM1" s="163" t="s">
        <v>1751</v>
      </c>
      <c r="AXN1" s="163" t="s">
        <v>1752</v>
      </c>
      <c r="AXO1" s="163" t="s">
        <v>1745</v>
      </c>
      <c r="AXP1" s="163" t="s">
        <v>1767</v>
      </c>
      <c r="AXQ1" s="163" t="s">
        <v>1770</v>
      </c>
      <c r="AXR1" s="163" t="s">
        <v>1761</v>
      </c>
      <c r="AXS1" s="163" t="s">
        <v>1775</v>
      </c>
      <c r="AXT1" s="163" t="s">
        <v>1776</v>
      </c>
      <c r="AXU1" s="163" t="s">
        <v>1773</v>
      </c>
      <c r="AXV1" s="163" t="s">
        <v>1786</v>
      </c>
      <c r="AXW1" s="163" t="s">
        <v>1785</v>
      </c>
      <c r="AXX1" s="163" t="s">
        <v>1780</v>
      </c>
      <c r="AXY1" s="163" t="s">
        <v>1766</v>
      </c>
      <c r="AXZ1" s="163" t="s">
        <v>1768</v>
      </c>
      <c r="AYA1" s="163" t="s">
        <v>1763</v>
      </c>
      <c r="AYB1" s="163" t="s">
        <v>1769</v>
      </c>
      <c r="AYC1" s="163" t="s">
        <v>1765</v>
      </c>
      <c r="AYD1" s="163" t="s">
        <v>1783</v>
      </c>
      <c r="AYE1" s="163" t="s">
        <v>1759</v>
      </c>
      <c r="AYF1" s="163" t="s">
        <v>1772</v>
      </c>
      <c r="AYG1" s="163" t="s">
        <v>1774</v>
      </c>
      <c r="AYH1" s="163" t="s">
        <v>1899</v>
      </c>
      <c r="AYI1" s="163" t="s">
        <v>1782</v>
      </c>
      <c r="AYJ1" s="163" t="s">
        <v>1784</v>
      </c>
      <c r="AYK1" s="163" t="s">
        <v>1779</v>
      </c>
      <c r="AYL1" s="163" t="s">
        <v>1758</v>
      </c>
      <c r="AYM1" s="163" t="s">
        <v>1760</v>
      </c>
      <c r="AYN1" s="163" t="s">
        <v>1757</v>
      </c>
      <c r="AYO1" s="163" t="s">
        <v>1762</v>
      </c>
      <c r="AYP1" s="163" t="s">
        <v>1771</v>
      </c>
      <c r="AYQ1" s="163" t="s">
        <v>1781</v>
      </c>
      <c r="AYR1" s="163" t="s">
        <v>1778</v>
      </c>
      <c r="AYS1" s="163" t="s">
        <v>1777</v>
      </c>
      <c r="AYT1" s="163" t="s">
        <v>1764</v>
      </c>
      <c r="AYU1" s="163" t="s">
        <v>1441</v>
      </c>
      <c r="AYV1" s="163" t="s">
        <v>1442</v>
      </c>
      <c r="AYW1" s="163" t="s">
        <v>1436</v>
      </c>
      <c r="AYX1" s="163" t="s">
        <v>1440</v>
      </c>
      <c r="AYY1" s="163" t="s">
        <v>1439</v>
      </c>
      <c r="AYZ1" s="163" t="s">
        <v>1435</v>
      </c>
      <c r="AZA1" s="163" t="s">
        <v>1443</v>
      </c>
      <c r="AZB1" s="163" t="s">
        <v>1438</v>
      </c>
      <c r="AZC1" s="163" t="s">
        <v>1437</v>
      </c>
      <c r="AZD1" s="163" t="s">
        <v>1445</v>
      </c>
      <c r="AZE1" s="163" t="s">
        <v>1444</v>
      </c>
      <c r="AZF1" s="135"/>
      <c r="AZG1" s="135"/>
    </row>
    <row r="2" spans="1:1359" x14ac:dyDescent="0.35">
      <c r="A2" s="164">
        <v>4</v>
      </c>
      <c r="B2" s="164">
        <v>1</v>
      </c>
      <c r="C2" s="164">
        <v>12</v>
      </c>
      <c r="D2" s="165">
        <v>118175</v>
      </c>
      <c r="E2" s="165">
        <v>26917</v>
      </c>
      <c r="F2" s="165">
        <v>67525</v>
      </c>
      <c r="G2" s="165">
        <v>-223719</v>
      </c>
      <c r="H2" s="165">
        <v>0</v>
      </c>
      <c r="I2" s="165">
        <v>-221533</v>
      </c>
      <c r="J2" s="165">
        <v>-223361</v>
      </c>
      <c r="K2" s="165">
        <v>-223719</v>
      </c>
      <c r="L2" s="165">
        <v>4077</v>
      </c>
      <c r="M2" s="165">
        <v>222</v>
      </c>
      <c r="N2" s="165">
        <v>46205</v>
      </c>
      <c r="O2" s="165">
        <v>105310</v>
      </c>
      <c r="P2" s="165">
        <v>244467</v>
      </c>
      <c r="Q2" s="165">
        <v>304095</v>
      </c>
      <c r="R2" s="165">
        <v>2185</v>
      </c>
      <c r="S2" s="165">
        <v>0</v>
      </c>
      <c r="T2" s="165">
        <v>358</v>
      </c>
      <c r="U2" s="165">
        <v>42</v>
      </c>
      <c r="V2" s="165">
        <v>12866</v>
      </c>
      <c r="W2" s="165">
        <v>435441</v>
      </c>
      <c r="X2" s="165">
        <v>523</v>
      </c>
      <c r="Y2" s="165">
        <v>159402</v>
      </c>
      <c r="Z2" s="165">
        <v>1120</v>
      </c>
      <c r="AA2" s="165">
        <v>6746</v>
      </c>
      <c r="AB2" s="165">
        <v>135580</v>
      </c>
      <c r="AC2" s="165">
        <v>38786</v>
      </c>
      <c r="AD2" s="165">
        <v>4063</v>
      </c>
      <c r="AE2" s="165">
        <v>0</v>
      </c>
      <c r="AF2" s="165">
        <v>43574</v>
      </c>
      <c r="AG2" s="165">
        <v>151726</v>
      </c>
      <c r="AH2" s="165">
        <v>725</v>
      </c>
      <c r="AI2" s="165">
        <v>544627</v>
      </c>
      <c r="AJ2" s="165">
        <v>0</v>
      </c>
      <c r="AK2" s="165">
        <v>0</v>
      </c>
      <c r="AL2" s="165">
        <v>118187</v>
      </c>
      <c r="AM2" s="165">
        <v>1683333</v>
      </c>
      <c r="AN2" s="165">
        <v>22279</v>
      </c>
      <c r="AO2" s="165">
        <v>2046434</v>
      </c>
      <c r="AP2" s="165">
        <v>7261930</v>
      </c>
      <c r="AQ2" s="165">
        <v>12221</v>
      </c>
      <c r="AR2" s="165">
        <v>2254470</v>
      </c>
      <c r="AS2" s="165">
        <v>0</v>
      </c>
      <c r="AT2" s="165">
        <v>75615</v>
      </c>
      <c r="AU2" s="165">
        <v>6615</v>
      </c>
      <c r="AV2" s="165">
        <v>396816</v>
      </c>
      <c r="AW2" s="165">
        <v>30</v>
      </c>
      <c r="AX2" s="165">
        <v>0</v>
      </c>
      <c r="AY2" s="165">
        <v>-740</v>
      </c>
      <c r="AZ2" s="165">
        <v>0</v>
      </c>
      <c r="BA2" s="165">
        <v>1401904</v>
      </c>
      <c r="BB2" s="165">
        <v>87635</v>
      </c>
      <c r="BC2" s="165">
        <v>0</v>
      </c>
      <c r="BD2" s="165">
        <v>770</v>
      </c>
      <c r="BE2" s="165">
        <v>721274</v>
      </c>
      <c r="BF2" s="165">
        <v>210984</v>
      </c>
      <c r="BG2" s="165">
        <v>0</v>
      </c>
      <c r="BH2" s="165">
        <v>0</v>
      </c>
      <c r="BI2" s="165">
        <v>72800</v>
      </c>
      <c r="BJ2" s="165">
        <v>72800</v>
      </c>
      <c r="BK2" s="165">
        <v>0</v>
      </c>
      <c r="BL2" s="165">
        <v>1966</v>
      </c>
      <c r="BM2" s="165">
        <v>5299662</v>
      </c>
      <c r="BN2" s="165">
        <v>135580</v>
      </c>
      <c r="BO2" s="165">
        <v>109617</v>
      </c>
      <c r="BP2" s="165">
        <v>0</v>
      </c>
      <c r="BQ2" s="165">
        <v>13395</v>
      </c>
      <c r="BR2" s="165">
        <v>5763638</v>
      </c>
      <c r="BS2" s="165">
        <v>0</v>
      </c>
      <c r="BT2" s="165">
        <v>0</v>
      </c>
      <c r="BU2" s="165">
        <v>203418</v>
      </c>
      <c r="BV2" s="165">
        <v>0</v>
      </c>
      <c r="BW2" s="165">
        <v>1694</v>
      </c>
      <c r="BX2" s="165">
        <v>0</v>
      </c>
      <c r="BY2" s="165">
        <v>907</v>
      </c>
      <c r="BZ2" s="165">
        <v>8752</v>
      </c>
      <c r="CA2" s="165">
        <v>4928</v>
      </c>
      <c r="CB2" s="165">
        <v>1221</v>
      </c>
      <c r="CC2" s="165">
        <v>7261930</v>
      </c>
      <c r="CD2" s="165">
        <v>386905</v>
      </c>
      <c r="CE2" s="165">
        <v>396816</v>
      </c>
      <c r="CF2" s="165">
        <v>0</v>
      </c>
      <c r="CG2" s="165">
        <v>0</v>
      </c>
      <c r="CH2" s="165">
        <v>0</v>
      </c>
      <c r="CI2" s="165">
        <v>0</v>
      </c>
      <c r="CJ2" s="165">
        <v>62900</v>
      </c>
      <c r="CK2" s="165">
        <v>0</v>
      </c>
      <c r="CL2" s="165">
        <v>9900</v>
      </c>
      <c r="CM2" s="165">
        <v>72800</v>
      </c>
      <c r="CN2" s="165">
        <v>0</v>
      </c>
      <c r="CO2" s="165">
        <v>381</v>
      </c>
      <c r="CP2" s="165">
        <v>0</v>
      </c>
      <c r="CQ2" s="165">
        <v>-328</v>
      </c>
      <c r="CR2" s="165">
        <v>0</v>
      </c>
      <c r="CS2" s="165">
        <v>0</v>
      </c>
      <c r="CT2" s="165">
        <v>-23</v>
      </c>
      <c r="CU2" s="165">
        <v>0</v>
      </c>
      <c r="CV2" s="165">
        <v>30</v>
      </c>
      <c r="CW2" s="165">
        <v>0</v>
      </c>
      <c r="CX2" s="165">
        <v>0</v>
      </c>
      <c r="CY2" s="165">
        <v>-207525</v>
      </c>
      <c r="CZ2" s="165">
        <v>-208845</v>
      </c>
      <c r="DA2" s="165">
        <v>634</v>
      </c>
      <c r="DB2" s="165">
        <v>0</v>
      </c>
      <c r="DC2" s="165">
        <v>1067</v>
      </c>
      <c r="DD2" s="165">
        <v>-381</v>
      </c>
      <c r="DE2" s="165">
        <v>13128</v>
      </c>
      <c r="DF2" s="165">
        <v>383674</v>
      </c>
      <c r="DG2" s="165">
        <v>0</v>
      </c>
      <c r="DH2" s="165">
        <v>0</v>
      </c>
      <c r="DI2" s="165">
        <v>337600</v>
      </c>
      <c r="DJ2" s="165">
        <v>0</v>
      </c>
      <c r="DK2" s="165">
        <v>721274</v>
      </c>
      <c r="DL2" s="165">
        <v>0</v>
      </c>
      <c r="DM2" s="165">
        <v>0</v>
      </c>
      <c r="DN2" s="165">
        <v>0</v>
      </c>
      <c r="DO2" s="165">
        <v>0</v>
      </c>
      <c r="DP2" s="165">
        <v>210981</v>
      </c>
      <c r="DQ2" s="165">
        <v>434983</v>
      </c>
      <c r="DR2" s="165">
        <v>0</v>
      </c>
      <c r="DS2" s="165">
        <v>1641</v>
      </c>
      <c r="DT2" s="165">
        <v>1924</v>
      </c>
      <c r="DU2" s="165">
        <v>0</v>
      </c>
      <c r="DV2" s="165">
        <v>-223717</v>
      </c>
      <c r="DW2" s="165">
        <v>1401901</v>
      </c>
      <c r="DX2" s="165">
        <v>358</v>
      </c>
      <c r="DY2" s="165">
        <v>0</v>
      </c>
      <c r="DZ2" s="165">
        <v>0</v>
      </c>
      <c r="EA2" s="165">
        <v>3217</v>
      </c>
      <c r="EB2" s="165">
        <v>0</v>
      </c>
      <c r="EC2" s="165">
        <v>0</v>
      </c>
      <c r="ED2" s="165">
        <v>100500</v>
      </c>
      <c r="EE2" s="166">
        <v>82.68</v>
      </c>
      <c r="EF2" s="166">
        <v>0</v>
      </c>
      <c r="EG2" s="166">
        <v>0</v>
      </c>
      <c r="EH2" s="165">
        <v>0</v>
      </c>
      <c r="EI2" s="165">
        <v>0</v>
      </c>
      <c r="EJ2" s="165">
        <v>0</v>
      </c>
      <c r="EK2" s="166">
        <v>0</v>
      </c>
      <c r="EL2" s="165">
        <v>1401904</v>
      </c>
      <c r="EM2" s="166">
        <v>-76.680000000000007</v>
      </c>
      <c r="EN2" s="166">
        <v>-70.860000000000014</v>
      </c>
      <c r="EO2" s="165">
        <v>0</v>
      </c>
      <c r="EP2" s="165">
        <v>0</v>
      </c>
      <c r="EQ2" s="165">
        <v>1311983</v>
      </c>
      <c r="ER2" s="165">
        <v>5435243</v>
      </c>
      <c r="ES2" s="166">
        <v>12.669999999999998</v>
      </c>
      <c r="ET2" s="165">
        <v>1323491</v>
      </c>
      <c r="EU2" s="165">
        <v>1239764</v>
      </c>
      <c r="EV2" s="166">
        <v>0</v>
      </c>
      <c r="EW2" s="166">
        <v>619.36</v>
      </c>
      <c r="EX2" s="165">
        <v>302773</v>
      </c>
      <c r="EY2" s="165">
        <v>0</v>
      </c>
      <c r="EZ2" s="166">
        <v>7628.24</v>
      </c>
      <c r="FA2" s="165">
        <v>529927</v>
      </c>
      <c r="FB2" s="165">
        <v>3204222</v>
      </c>
      <c r="FC2" s="166">
        <v>24.270000000000003</v>
      </c>
      <c r="FD2" s="166">
        <v>655.19000000000005</v>
      </c>
      <c r="FE2" s="166">
        <v>637.74</v>
      </c>
      <c r="FF2" s="166">
        <v>0.39</v>
      </c>
      <c r="FG2" s="165">
        <v>1733376</v>
      </c>
      <c r="FH2" s="166">
        <v>24.01</v>
      </c>
      <c r="FI2" s="165">
        <v>3045113</v>
      </c>
      <c r="FJ2" s="166">
        <v>777.77</v>
      </c>
      <c r="FK2" s="165">
        <v>0</v>
      </c>
      <c r="FL2" s="166">
        <v>6.1899999999999995</v>
      </c>
      <c r="FM2" s="166">
        <v>0</v>
      </c>
      <c r="FN2" s="166">
        <v>32.700000000000003</v>
      </c>
      <c r="FO2" s="166">
        <v>21052.639999999999</v>
      </c>
      <c r="FP2" s="165">
        <v>0</v>
      </c>
      <c r="FQ2" s="165">
        <v>0</v>
      </c>
      <c r="FR2" s="165">
        <v>0</v>
      </c>
      <c r="FS2" s="166">
        <v>0</v>
      </c>
      <c r="FT2" s="165">
        <v>235025</v>
      </c>
      <c r="FU2" s="165">
        <v>13493</v>
      </c>
      <c r="FV2" s="165">
        <v>628907</v>
      </c>
      <c r="FW2" s="165">
        <v>176439</v>
      </c>
      <c r="FX2" s="165">
        <v>203950</v>
      </c>
      <c r="FY2" s="165">
        <v>5874</v>
      </c>
      <c r="FZ2" s="165">
        <v>5289</v>
      </c>
      <c r="GA2" s="165">
        <v>0</v>
      </c>
      <c r="GB2" s="165">
        <v>585</v>
      </c>
      <c r="GC2" s="165">
        <v>128711</v>
      </c>
      <c r="GD2" s="165">
        <v>21422</v>
      </c>
      <c r="GE2" s="165">
        <v>161133</v>
      </c>
      <c r="GF2" s="165">
        <v>112158</v>
      </c>
      <c r="GG2" s="165">
        <v>0</v>
      </c>
      <c r="GH2" s="165">
        <v>0</v>
      </c>
      <c r="GI2" s="165">
        <v>8899</v>
      </c>
      <c r="GJ2" s="165">
        <v>0</v>
      </c>
      <c r="GK2" s="165">
        <v>0</v>
      </c>
      <c r="GL2" s="165">
        <v>2864</v>
      </c>
      <c r="GM2" s="165">
        <v>5439</v>
      </c>
      <c r="GN2" s="165">
        <v>435441</v>
      </c>
      <c r="GO2" s="165">
        <v>7655</v>
      </c>
      <c r="GP2" s="165">
        <v>7879</v>
      </c>
      <c r="GQ2" s="165">
        <v>3914</v>
      </c>
      <c r="GR2" s="165">
        <v>5520</v>
      </c>
      <c r="GS2" s="165">
        <v>-95</v>
      </c>
      <c r="GT2" s="165">
        <v>0</v>
      </c>
      <c r="GU2" s="165">
        <v>2185</v>
      </c>
      <c r="GV2" s="165">
        <v>505</v>
      </c>
      <c r="GW2" s="165">
        <v>15350</v>
      </c>
      <c r="GX2" s="165">
        <v>392</v>
      </c>
      <c r="GY2" s="165">
        <v>0</v>
      </c>
      <c r="GZ2" s="165">
        <v>0</v>
      </c>
      <c r="HA2" s="165">
        <v>0</v>
      </c>
      <c r="HB2" s="165">
        <v>1954</v>
      </c>
      <c r="HC2" s="165">
        <v>-122</v>
      </c>
      <c r="HD2" s="165">
        <v>12866</v>
      </c>
      <c r="HE2" s="165">
        <v>174</v>
      </c>
      <c r="HF2" s="165">
        <v>-540</v>
      </c>
      <c r="HG2" s="165">
        <v>0</v>
      </c>
      <c r="HH2" s="165">
        <v>0</v>
      </c>
      <c r="HI2" s="165">
        <v>-70</v>
      </c>
      <c r="HJ2" s="165">
        <v>-540</v>
      </c>
      <c r="HK2" s="165">
        <v>-157</v>
      </c>
      <c r="HL2" s="165">
        <v>-3855</v>
      </c>
      <c r="HM2" s="165">
        <v>10140</v>
      </c>
      <c r="HN2" s="165">
        <v>9078</v>
      </c>
      <c r="HO2" s="165">
        <v>-5624</v>
      </c>
      <c r="HP2" s="165">
        <v>0</v>
      </c>
      <c r="HQ2" s="165">
        <v>17073</v>
      </c>
      <c r="HR2" s="165">
        <v>252886</v>
      </c>
      <c r="HS2" s="165">
        <v>0</v>
      </c>
      <c r="HT2" s="165">
        <v>-8813</v>
      </c>
      <c r="HU2" s="165">
        <v>0</v>
      </c>
      <c r="HV2" s="165">
        <v>0</v>
      </c>
      <c r="HW2" s="165">
        <v>118175</v>
      </c>
      <c r="HX2" s="165">
        <v>114126</v>
      </c>
      <c r="HY2" s="165">
        <v>0</v>
      </c>
      <c r="HZ2" s="165">
        <v>109244</v>
      </c>
      <c r="IA2" s="165">
        <v>157</v>
      </c>
      <c r="IB2" s="165">
        <v>0</v>
      </c>
      <c r="IC2" s="165">
        <v>0</v>
      </c>
      <c r="ID2" s="165">
        <v>1514</v>
      </c>
      <c r="IE2" s="165">
        <v>0</v>
      </c>
      <c r="IF2" s="165">
        <v>244467</v>
      </c>
      <c r="IG2" s="165">
        <v>17506</v>
      </c>
      <c r="IH2" s="165">
        <v>0</v>
      </c>
      <c r="II2" s="165">
        <v>0</v>
      </c>
      <c r="IJ2" s="165">
        <v>0</v>
      </c>
      <c r="IK2" s="165">
        <v>222</v>
      </c>
      <c r="IL2" s="165">
        <v>0</v>
      </c>
      <c r="IM2" s="165">
        <v>36660</v>
      </c>
      <c r="IN2" s="165">
        <v>3177</v>
      </c>
      <c r="IO2" s="165">
        <v>41505</v>
      </c>
      <c r="IP2" s="165">
        <v>3751</v>
      </c>
      <c r="IQ2" s="165">
        <v>1481</v>
      </c>
      <c r="IR2" s="165">
        <v>19354</v>
      </c>
      <c r="IS2" s="165">
        <v>1608</v>
      </c>
      <c r="IT2" s="165">
        <v>15022</v>
      </c>
      <c r="IU2" s="165">
        <v>159402</v>
      </c>
      <c r="IV2" s="165">
        <v>116189</v>
      </c>
      <c r="IW2" s="165">
        <v>0</v>
      </c>
      <c r="IX2" s="165">
        <v>28175</v>
      </c>
      <c r="IY2" s="165">
        <v>16</v>
      </c>
      <c r="IZ2" s="165">
        <v>0</v>
      </c>
      <c r="JA2" s="165">
        <v>118187</v>
      </c>
      <c r="JB2" s="165">
        <v>1683333</v>
      </c>
      <c r="JC2" s="165">
        <v>0</v>
      </c>
      <c r="JD2" s="165">
        <v>1801520</v>
      </c>
      <c r="JE2" s="165">
        <v>0</v>
      </c>
      <c r="JF2" s="165">
        <v>0</v>
      </c>
      <c r="JG2" s="165">
        <v>130974</v>
      </c>
      <c r="JH2" s="165">
        <v>1683333</v>
      </c>
      <c r="JI2" s="165">
        <v>1683333</v>
      </c>
      <c r="JJ2" s="165">
        <v>0</v>
      </c>
      <c r="JK2" s="165">
        <v>1552359</v>
      </c>
      <c r="JL2" s="165">
        <v>144</v>
      </c>
      <c r="JM2" s="165">
        <v>0</v>
      </c>
      <c r="JN2" s="165">
        <v>0</v>
      </c>
      <c r="JO2" s="165">
        <v>0</v>
      </c>
      <c r="JP2" s="165">
        <v>0</v>
      </c>
      <c r="JQ2" s="165">
        <v>525619</v>
      </c>
      <c r="JR2" s="165">
        <v>2046434</v>
      </c>
      <c r="JS2" s="165">
        <v>1520815</v>
      </c>
      <c r="JT2" s="165">
        <v>0</v>
      </c>
      <c r="JU2" s="165">
        <v>0</v>
      </c>
      <c r="JV2" s="165">
        <v>0</v>
      </c>
      <c r="JW2" s="165">
        <v>0</v>
      </c>
      <c r="JX2" s="165">
        <v>0</v>
      </c>
      <c r="JY2" s="165">
        <v>0</v>
      </c>
      <c r="JZ2" s="165">
        <v>0</v>
      </c>
      <c r="KA2" s="165">
        <v>201953</v>
      </c>
      <c r="KB2" s="165">
        <v>16201</v>
      </c>
      <c r="KC2" s="165">
        <v>0</v>
      </c>
      <c r="KD2" s="165">
        <v>2279378</v>
      </c>
      <c r="KE2" s="165">
        <v>551956</v>
      </c>
      <c r="KF2" s="165">
        <v>1509268</v>
      </c>
      <c r="KG2" s="165">
        <v>0</v>
      </c>
      <c r="KH2" s="165">
        <v>0</v>
      </c>
      <c r="KI2" s="165">
        <v>0</v>
      </c>
      <c r="KJ2" s="165">
        <v>0</v>
      </c>
      <c r="KK2" s="165">
        <v>0</v>
      </c>
      <c r="KL2" s="165">
        <v>0</v>
      </c>
      <c r="KM2" s="165">
        <v>0</v>
      </c>
      <c r="KN2" s="165">
        <v>0</v>
      </c>
      <c r="KO2" s="165">
        <v>0</v>
      </c>
      <c r="KP2" s="165">
        <v>0</v>
      </c>
      <c r="KQ2" s="165">
        <v>0</v>
      </c>
      <c r="KR2" s="165">
        <v>0</v>
      </c>
      <c r="KS2" s="165">
        <v>0</v>
      </c>
      <c r="KT2" s="165">
        <v>0</v>
      </c>
      <c r="KU2" s="165">
        <v>0</v>
      </c>
      <c r="KV2" s="165">
        <v>0</v>
      </c>
      <c r="KW2" s="165">
        <v>0</v>
      </c>
      <c r="KX2" s="165">
        <v>0</v>
      </c>
      <c r="KY2" s="165">
        <v>0</v>
      </c>
      <c r="KZ2" s="165">
        <v>0</v>
      </c>
      <c r="LA2" s="165">
        <v>0</v>
      </c>
      <c r="LB2" s="165">
        <v>0</v>
      </c>
      <c r="LC2" s="165">
        <v>0</v>
      </c>
      <c r="LD2" s="165">
        <v>0</v>
      </c>
      <c r="LE2" s="165">
        <v>0</v>
      </c>
      <c r="LF2" s="165">
        <v>0</v>
      </c>
      <c r="LG2" s="165">
        <v>0</v>
      </c>
      <c r="LH2" s="165">
        <v>0</v>
      </c>
      <c r="LI2" s="165">
        <v>0</v>
      </c>
      <c r="LJ2" s="165">
        <v>0</v>
      </c>
      <c r="LK2" s="165">
        <v>0</v>
      </c>
      <c r="LL2" s="165">
        <v>0</v>
      </c>
      <c r="LM2" s="165">
        <v>0</v>
      </c>
      <c r="LN2" s="165">
        <v>0</v>
      </c>
      <c r="LO2" s="165">
        <v>0</v>
      </c>
      <c r="LP2" s="165">
        <v>0</v>
      </c>
      <c r="LQ2" s="165">
        <v>0</v>
      </c>
      <c r="LR2" s="165">
        <v>0</v>
      </c>
      <c r="LS2" s="165">
        <v>0</v>
      </c>
      <c r="LT2" s="165">
        <v>0</v>
      </c>
      <c r="LU2" s="165">
        <v>0</v>
      </c>
      <c r="LV2" s="165">
        <v>0</v>
      </c>
      <c r="LW2" s="165">
        <v>0</v>
      </c>
      <c r="LX2" s="165">
        <v>0</v>
      </c>
      <c r="LY2" s="165">
        <v>0</v>
      </c>
      <c r="LZ2" s="165">
        <v>0</v>
      </c>
      <c r="MA2" s="165">
        <v>0</v>
      </c>
      <c r="MB2" s="165">
        <v>0</v>
      </c>
      <c r="MC2" s="165">
        <v>0</v>
      </c>
      <c r="MD2" s="165">
        <v>0</v>
      </c>
      <c r="ME2" s="165">
        <v>0</v>
      </c>
      <c r="MF2" s="165">
        <v>0</v>
      </c>
      <c r="MG2" s="165">
        <v>0</v>
      </c>
      <c r="MH2" s="165">
        <v>0</v>
      </c>
      <c r="MI2" s="165">
        <v>0</v>
      </c>
      <c r="MJ2" s="165">
        <v>23008</v>
      </c>
      <c r="MK2" s="165">
        <v>0</v>
      </c>
      <c r="ML2" s="165">
        <v>151726</v>
      </c>
      <c r="MM2" s="165">
        <v>134619</v>
      </c>
      <c r="MN2" s="165">
        <v>0</v>
      </c>
      <c r="MO2" s="165">
        <v>191317</v>
      </c>
      <c r="MP2" s="165">
        <v>0</v>
      </c>
      <c r="MQ2" s="165">
        <v>0</v>
      </c>
      <c r="MR2" s="165">
        <v>16583</v>
      </c>
      <c r="MS2" s="165">
        <v>40115</v>
      </c>
      <c r="MT2" s="165">
        <v>151201</v>
      </c>
      <c r="MU2" s="165">
        <v>39591</v>
      </c>
      <c r="MV2" s="165">
        <v>0</v>
      </c>
      <c r="MW2" s="165">
        <v>0</v>
      </c>
      <c r="MX2" s="165">
        <v>38786</v>
      </c>
      <c r="MY2" s="165">
        <v>1705</v>
      </c>
      <c r="MZ2" s="165">
        <v>38693</v>
      </c>
      <c r="NA2" s="165">
        <v>1118</v>
      </c>
      <c r="NB2" s="165">
        <v>0</v>
      </c>
      <c r="NC2" s="165">
        <v>0</v>
      </c>
      <c r="ND2" s="165">
        <v>3570</v>
      </c>
      <c r="NE2" s="165">
        <v>3584</v>
      </c>
      <c r="NF2" s="165">
        <v>695</v>
      </c>
      <c r="NG2" s="165">
        <v>0</v>
      </c>
      <c r="NH2" s="165">
        <v>1086</v>
      </c>
      <c r="NI2" s="165">
        <v>-361</v>
      </c>
      <c r="NJ2" s="165">
        <v>0</v>
      </c>
      <c r="NK2" s="165">
        <v>725</v>
      </c>
      <c r="NL2" s="165">
        <v>0</v>
      </c>
      <c r="NM2" s="165">
        <v>0</v>
      </c>
      <c r="NN2" s="165">
        <v>0</v>
      </c>
      <c r="NO2" s="165">
        <v>14311</v>
      </c>
      <c r="NP2" s="165">
        <v>0</v>
      </c>
      <c r="NQ2" s="165">
        <v>0</v>
      </c>
      <c r="NR2" s="165">
        <v>109617</v>
      </c>
      <c r="NS2" s="165">
        <v>3974147</v>
      </c>
      <c r="NT2" s="165">
        <v>968714</v>
      </c>
      <c r="NU2" s="165">
        <v>335233</v>
      </c>
      <c r="NV2" s="165">
        <v>21569</v>
      </c>
      <c r="NW2" s="165">
        <v>5299662</v>
      </c>
      <c r="NX2" s="165">
        <v>109617</v>
      </c>
      <c r="NY2" s="165">
        <v>0</v>
      </c>
      <c r="NZ2" s="165">
        <v>3319</v>
      </c>
      <c r="OA2" s="165">
        <v>143</v>
      </c>
      <c r="OB2" s="165">
        <v>0</v>
      </c>
      <c r="OC2" s="165">
        <v>0</v>
      </c>
      <c r="OD2" s="165">
        <v>0</v>
      </c>
      <c r="OE2" s="165">
        <v>0</v>
      </c>
      <c r="OF2" s="165">
        <v>0</v>
      </c>
      <c r="OG2" s="165">
        <v>8862</v>
      </c>
      <c r="OH2" s="165">
        <v>0</v>
      </c>
      <c r="OI2" s="165">
        <v>0</v>
      </c>
      <c r="OJ2" s="165">
        <v>0</v>
      </c>
      <c r="OK2" s="165">
        <v>0</v>
      </c>
      <c r="OL2" s="165">
        <v>0</v>
      </c>
      <c r="OM2" s="165">
        <v>0</v>
      </c>
      <c r="ON2" s="165">
        <v>26635</v>
      </c>
      <c r="OO2" s="165">
        <v>0</v>
      </c>
      <c r="OP2" s="165">
        <v>0</v>
      </c>
      <c r="OQ2" s="165">
        <v>0</v>
      </c>
      <c r="OR2" s="165">
        <v>0</v>
      </c>
      <c r="OS2" s="165">
        <v>0</v>
      </c>
      <c r="OT2" s="165">
        <v>0</v>
      </c>
      <c r="OU2" s="165">
        <v>0</v>
      </c>
      <c r="OV2" s="165">
        <v>0</v>
      </c>
      <c r="OW2" s="165">
        <v>0</v>
      </c>
      <c r="OX2" s="165">
        <v>0</v>
      </c>
      <c r="OY2" s="165">
        <v>0</v>
      </c>
      <c r="OZ2" s="165">
        <v>0</v>
      </c>
      <c r="PA2" s="165">
        <v>0</v>
      </c>
      <c r="PB2" s="165">
        <v>0</v>
      </c>
      <c r="PC2" s="165">
        <v>0</v>
      </c>
      <c r="PD2" s="165">
        <v>0</v>
      </c>
      <c r="PE2" s="165">
        <v>0</v>
      </c>
      <c r="PF2" s="165">
        <v>0</v>
      </c>
      <c r="PG2" s="165">
        <v>0</v>
      </c>
      <c r="PH2" s="165">
        <v>0</v>
      </c>
      <c r="PI2" s="165">
        <v>0</v>
      </c>
      <c r="PJ2" s="165">
        <v>0</v>
      </c>
      <c r="PK2" s="165">
        <v>0</v>
      </c>
      <c r="PL2" s="165">
        <v>0</v>
      </c>
      <c r="PM2" s="165">
        <v>0</v>
      </c>
      <c r="PN2" s="165">
        <v>0</v>
      </c>
      <c r="PO2" s="165">
        <v>0</v>
      </c>
      <c r="PP2" s="165">
        <v>0</v>
      </c>
      <c r="PQ2" s="165">
        <v>0</v>
      </c>
      <c r="PR2" s="165">
        <v>0</v>
      </c>
      <c r="PS2" s="165">
        <v>0</v>
      </c>
      <c r="PT2" s="165">
        <v>0</v>
      </c>
      <c r="PU2" s="165">
        <v>0</v>
      </c>
      <c r="PV2" s="165">
        <v>0</v>
      </c>
      <c r="PW2" s="165">
        <v>0</v>
      </c>
      <c r="PX2" s="165">
        <v>0</v>
      </c>
      <c r="PY2" s="165">
        <v>0</v>
      </c>
      <c r="PZ2" s="165">
        <v>-234</v>
      </c>
      <c r="QA2" s="165">
        <v>4</v>
      </c>
      <c r="QB2" s="165">
        <v>20769</v>
      </c>
      <c r="QC2" s="165">
        <v>847</v>
      </c>
      <c r="QD2" s="165">
        <v>-179</v>
      </c>
      <c r="QE2" s="165">
        <v>56</v>
      </c>
      <c r="QF2" s="165">
        <v>160</v>
      </c>
      <c r="QG2" s="165">
        <v>53</v>
      </c>
      <c r="QH2" s="165">
        <v>0</v>
      </c>
      <c r="QI2" s="165">
        <v>742</v>
      </c>
      <c r="QJ2" s="165">
        <v>0</v>
      </c>
      <c r="QK2" s="165">
        <v>0</v>
      </c>
      <c r="QL2" s="165">
        <v>4108</v>
      </c>
      <c r="QM2" s="165">
        <v>0</v>
      </c>
      <c r="QN2" s="165">
        <v>134488</v>
      </c>
      <c r="QO2" s="165">
        <v>0</v>
      </c>
      <c r="QP2" s="165">
        <v>118794</v>
      </c>
      <c r="QQ2" s="165">
        <v>0</v>
      </c>
      <c r="QR2" s="165">
        <v>0</v>
      </c>
      <c r="QS2" s="165">
        <v>-179</v>
      </c>
      <c r="QT2" s="165">
        <v>-1</v>
      </c>
      <c r="QU2" s="165">
        <v>0</v>
      </c>
      <c r="QV2" s="165">
        <v>127</v>
      </c>
      <c r="QW2" s="165">
        <v>0</v>
      </c>
      <c r="QX2" s="165">
        <v>0</v>
      </c>
      <c r="QY2" s="165">
        <v>-1</v>
      </c>
      <c r="QZ2" s="165">
        <v>133693</v>
      </c>
      <c r="RA2" s="165">
        <v>0</v>
      </c>
      <c r="RB2" s="165">
        <v>0</v>
      </c>
      <c r="RC2" s="165">
        <v>-15</v>
      </c>
      <c r="RD2" s="165">
        <v>0</v>
      </c>
      <c r="RE2" s="165">
        <v>187</v>
      </c>
      <c r="RF2" s="165">
        <v>7</v>
      </c>
      <c r="RG2" s="165">
        <v>-8</v>
      </c>
      <c r="RH2" s="165">
        <v>0</v>
      </c>
      <c r="RI2" s="165">
        <v>5</v>
      </c>
      <c r="RJ2" s="165">
        <v>0</v>
      </c>
      <c r="RK2" s="165">
        <v>0</v>
      </c>
      <c r="RL2" s="165">
        <v>0</v>
      </c>
      <c r="RM2" s="165">
        <v>0</v>
      </c>
      <c r="RN2" s="165">
        <v>0</v>
      </c>
      <c r="RO2" s="165">
        <v>5</v>
      </c>
      <c r="RP2" s="165">
        <v>0</v>
      </c>
      <c r="RQ2" s="165">
        <v>1093</v>
      </c>
      <c r="RR2" s="165">
        <v>0</v>
      </c>
      <c r="RS2" s="165">
        <v>926</v>
      </c>
      <c r="RT2" s="165">
        <v>0</v>
      </c>
      <c r="RU2" s="165">
        <v>0</v>
      </c>
      <c r="RV2" s="165">
        <v>-8</v>
      </c>
      <c r="RW2" s="165">
        <v>0</v>
      </c>
      <c r="RX2" s="165">
        <v>0</v>
      </c>
      <c r="RY2" s="165">
        <v>0</v>
      </c>
      <c r="RZ2" s="165">
        <v>0</v>
      </c>
      <c r="SA2" s="165">
        <v>0</v>
      </c>
      <c r="SB2" s="165">
        <v>0</v>
      </c>
      <c r="SC2" s="165">
        <v>1102</v>
      </c>
      <c r="SD2" s="165">
        <v>0</v>
      </c>
      <c r="SE2" s="165">
        <v>1142</v>
      </c>
      <c r="SF2" s="165">
        <v>0</v>
      </c>
      <c r="SG2" s="165">
        <v>0</v>
      </c>
      <c r="SH2" s="165">
        <v>0</v>
      </c>
      <c r="SI2" s="165">
        <v>0</v>
      </c>
      <c r="SJ2" s="165">
        <v>0</v>
      </c>
      <c r="SK2" s="165">
        <v>907</v>
      </c>
      <c r="SL2" s="165">
        <v>0</v>
      </c>
      <c r="SM2" s="165">
        <v>0</v>
      </c>
      <c r="SN2" s="165">
        <v>0</v>
      </c>
      <c r="SO2" s="165">
        <v>0</v>
      </c>
      <c r="SP2" s="165">
        <v>0</v>
      </c>
      <c r="SQ2" s="165">
        <v>506</v>
      </c>
      <c r="SR2" s="165">
        <v>740</v>
      </c>
      <c r="SS2" s="165">
        <v>0</v>
      </c>
      <c r="ST2" s="165">
        <v>0</v>
      </c>
      <c r="SU2" s="165">
        <v>0</v>
      </c>
      <c r="SV2" s="165">
        <v>0</v>
      </c>
      <c r="SW2" s="165">
        <v>98135</v>
      </c>
      <c r="SX2" s="165">
        <v>0</v>
      </c>
      <c r="SY2" s="165">
        <v>312</v>
      </c>
      <c r="SZ2" s="165">
        <v>330</v>
      </c>
      <c r="TA2" s="165">
        <v>0</v>
      </c>
      <c r="TB2" s="165">
        <v>31</v>
      </c>
      <c r="TC2" s="165">
        <v>167933</v>
      </c>
      <c r="TD2" s="165">
        <v>309</v>
      </c>
      <c r="TE2" s="165">
        <v>0</v>
      </c>
      <c r="TF2" s="165">
        <v>610</v>
      </c>
      <c r="TG2" s="165">
        <v>0</v>
      </c>
      <c r="TH2" s="165">
        <v>8046</v>
      </c>
      <c r="TI2" s="165">
        <v>104944</v>
      </c>
      <c r="TJ2" s="165">
        <v>38378</v>
      </c>
      <c r="TK2" s="165">
        <v>4814</v>
      </c>
      <c r="TL2" s="165">
        <v>0</v>
      </c>
      <c r="TM2" s="165">
        <v>0</v>
      </c>
      <c r="TN2" s="165">
        <v>1333</v>
      </c>
      <c r="TO2" s="165">
        <v>7028</v>
      </c>
      <c r="TP2" s="165">
        <v>3146</v>
      </c>
      <c r="TQ2" s="165">
        <v>5323</v>
      </c>
      <c r="TR2" s="165">
        <v>9274</v>
      </c>
      <c r="TS2" s="165">
        <v>168840</v>
      </c>
      <c r="TT2" s="165">
        <v>20333</v>
      </c>
      <c r="TU2" s="165">
        <v>1717</v>
      </c>
      <c r="TV2" s="165">
        <v>768</v>
      </c>
      <c r="TW2" s="165">
        <v>2439</v>
      </c>
      <c r="TX2" s="165">
        <v>4394</v>
      </c>
      <c r="TY2" s="165">
        <v>808</v>
      </c>
      <c r="TZ2" s="165">
        <v>10073</v>
      </c>
      <c r="UA2" s="165">
        <v>4589</v>
      </c>
      <c r="UB2" s="165">
        <v>75</v>
      </c>
      <c r="UC2" s="165">
        <v>300</v>
      </c>
      <c r="UD2" s="165">
        <v>620</v>
      </c>
      <c r="UE2" s="165">
        <v>60695</v>
      </c>
      <c r="UF2" s="165">
        <v>108143</v>
      </c>
      <c r="UG2" s="165">
        <v>0</v>
      </c>
      <c r="UH2" s="165">
        <v>54</v>
      </c>
      <c r="UI2" s="165">
        <v>4392</v>
      </c>
      <c r="UJ2" s="165">
        <v>855</v>
      </c>
      <c r="UK2" s="165">
        <v>170</v>
      </c>
      <c r="UL2" s="165">
        <v>193</v>
      </c>
      <c r="UM2" s="165">
        <v>638</v>
      </c>
      <c r="UN2" s="165">
        <v>1098</v>
      </c>
      <c r="UO2" s="165">
        <v>31508</v>
      </c>
      <c r="UP2" s="165">
        <v>410</v>
      </c>
      <c r="UQ2" s="165">
        <v>162</v>
      </c>
      <c r="UR2" s="165">
        <v>103</v>
      </c>
      <c r="US2" s="165">
        <v>80</v>
      </c>
      <c r="UT2" s="165">
        <v>25</v>
      </c>
      <c r="UU2" s="165">
        <v>25</v>
      </c>
      <c r="UV2" s="165">
        <v>453</v>
      </c>
      <c r="UW2" s="165">
        <v>90</v>
      </c>
      <c r="UX2" s="165">
        <v>75</v>
      </c>
      <c r="UY2" s="165">
        <v>167</v>
      </c>
      <c r="UZ2" s="165">
        <v>4</v>
      </c>
      <c r="VA2" s="165">
        <v>3296</v>
      </c>
      <c r="VB2" s="165">
        <v>28212</v>
      </c>
      <c r="VC2" s="165">
        <v>0</v>
      </c>
      <c r="VD2" s="165">
        <v>38</v>
      </c>
      <c r="VE2" s="165">
        <v>560</v>
      </c>
      <c r="VF2" s="165">
        <v>3</v>
      </c>
      <c r="VG2" s="165">
        <v>230</v>
      </c>
      <c r="VH2" s="165">
        <v>805</v>
      </c>
      <c r="VI2" s="165">
        <v>88</v>
      </c>
      <c r="VJ2" s="165">
        <v>2335</v>
      </c>
      <c r="VK2" s="165">
        <v>17608</v>
      </c>
      <c r="VL2" s="165">
        <v>1024</v>
      </c>
      <c r="VM2" s="165">
        <v>189</v>
      </c>
      <c r="VN2" s="165">
        <v>8</v>
      </c>
      <c r="VO2" s="165">
        <v>66</v>
      </c>
      <c r="VP2" s="165">
        <v>90</v>
      </c>
      <c r="VQ2" s="165">
        <v>0</v>
      </c>
      <c r="VR2" s="165">
        <v>216</v>
      </c>
      <c r="VS2" s="165">
        <v>164</v>
      </c>
      <c r="VT2" s="165">
        <v>0</v>
      </c>
      <c r="VU2" s="165">
        <v>84</v>
      </c>
      <c r="VV2" s="165">
        <v>616</v>
      </c>
      <c r="VW2" s="165">
        <v>4900</v>
      </c>
      <c r="VX2" s="165">
        <v>12707</v>
      </c>
      <c r="VY2" s="165">
        <v>0</v>
      </c>
      <c r="VZ2" s="165">
        <v>16</v>
      </c>
      <c r="WA2" s="165">
        <v>88</v>
      </c>
      <c r="WB2" s="165">
        <v>0</v>
      </c>
      <c r="WC2" s="165">
        <v>205</v>
      </c>
      <c r="WD2" s="165">
        <v>788</v>
      </c>
      <c r="WE2" s="165">
        <v>51</v>
      </c>
      <c r="WF2" s="165">
        <v>2244</v>
      </c>
      <c r="WG2" s="165">
        <v>11529</v>
      </c>
      <c r="WH2" s="165">
        <v>715</v>
      </c>
      <c r="WI2" s="165">
        <v>173</v>
      </c>
      <c r="WJ2" s="165">
        <v>7</v>
      </c>
      <c r="WK2" s="165">
        <v>57</v>
      </c>
      <c r="WL2" s="165">
        <v>67</v>
      </c>
      <c r="WM2" s="165">
        <v>0</v>
      </c>
      <c r="WN2" s="165">
        <v>130</v>
      </c>
      <c r="WO2" s="165">
        <v>148</v>
      </c>
      <c r="WP2" s="165">
        <v>0</v>
      </c>
      <c r="WQ2" s="165">
        <v>76</v>
      </c>
      <c r="WR2" s="165">
        <v>615</v>
      </c>
      <c r="WS2" s="165">
        <v>4282</v>
      </c>
      <c r="WT2" s="165">
        <v>7246</v>
      </c>
      <c r="WU2" s="165">
        <v>0</v>
      </c>
      <c r="WV2" s="165">
        <v>0</v>
      </c>
      <c r="WW2" s="165">
        <v>51</v>
      </c>
      <c r="WX2" s="165">
        <v>0</v>
      </c>
      <c r="WY2" s="165">
        <v>6628</v>
      </c>
      <c r="WZ2" s="165">
        <v>2149</v>
      </c>
      <c r="XA2" s="165">
        <v>4596</v>
      </c>
      <c r="XB2" s="165">
        <v>5842</v>
      </c>
      <c r="XC2" s="165">
        <v>119725</v>
      </c>
      <c r="XD2" s="165">
        <v>18900</v>
      </c>
      <c r="XE2" s="165">
        <v>1366</v>
      </c>
      <c r="XF2" s="165">
        <v>658</v>
      </c>
      <c r="XG2" s="165">
        <v>2293</v>
      </c>
      <c r="XH2" s="165">
        <v>4279</v>
      </c>
      <c r="XI2" s="165">
        <v>783</v>
      </c>
      <c r="XJ2" s="165">
        <v>9403</v>
      </c>
      <c r="XK2" s="165">
        <v>4335</v>
      </c>
      <c r="XL2" s="165">
        <v>0</v>
      </c>
      <c r="XM2" s="165">
        <v>48</v>
      </c>
      <c r="XN2" s="165">
        <v>0</v>
      </c>
      <c r="XO2" s="165">
        <v>52501</v>
      </c>
      <c r="XP2" s="165">
        <v>67224</v>
      </c>
      <c r="XQ2" s="165">
        <v>0</v>
      </c>
      <c r="XR2" s="165">
        <v>0</v>
      </c>
      <c r="XS2" s="165">
        <v>3745</v>
      </c>
      <c r="XT2" s="165">
        <v>852</v>
      </c>
      <c r="XU2" s="165">
        <v>3</v>
      </c>
      <c r="XV2" s="165">
        <v>0</v>
      </c>
      <c r="XW2" s="165">
        <v>50</v>
      </c>
      <c r="XX2" s="165">
        <v>310</v>
      </c>
      <c r="XY2" s="165">
        <v>4263</v>
      </c>
      <c r="XZ2" s="165">
        <v>0</v>
      </c>
      <c r="YA2" s="165">
        <v>0</v>
      </c>
      <c r="YB2" s="165">
        <v>0</v>
      </c>
      <c r="YC2" s="165">
        <v>3</v>
      </c>
      <c r="YD2" s="165">
        <v>0</v>
      </c>
      <c r="YE2" s="165">
        <v>0</v>
      </c>
      <c r="YF2" s="165">
        <v>367</v>
      </c>
      <c r="YG2" s="165">
        <v>0</v>
      </c>
      <c r="YH2" s="165">
        <v>50</v>
      </c>
      <c r="YI2" s="165">
        <v>0</v>
      </c>
      <c r="YJ2" s="165">
        <v>0</v>
      </c>
      <c r="YK2" s="165">
        <v>730</v>
      </c>
      <c r="YL2" s="165">
        <v>3533</v>
      </c>
      <c r="YM2" s="165">
        <v>0</v>
      </c>
      <c r="YN2" s="165">
        <v>0</v>
      </c>
      <c r="YO2" s="165">
        <v>0</v>
      </c>
      <c r="YP2" s="165">
        <v>0</v>
      </c>
      <c r="YQ2" s="165">
        <v>0</v>
      </c>
      <c r="YR2" s="165">
        <v>0</v>
      </c>
      <c r="YS2" s="165">
        <v>0</v>
      </c>
      <c r="YT2" s="165">
        <v>0</v>
      </c>
      <c r="YU2" s="165">
        <v>466</v>
      </c>
      <c r="YV2" s="165">
        <v>0</v>
      </c>
      <c r="YW2" s="165">
        <v>0</v>
      </c>
      <c r="YX2" s="165">
        <v>0</v>
      </c>
      <c r="YY2" s="165">
        <v>0</v>
      </c>
      <c r="YZ2" s="165">
        <v>0</v>
      </c>
      <c r="ZA2" s="165">
        <v>0</v>
      </c>
      <c r="ZB2" s="165">
        <v>0</v>
      </c>
      <c r="ZC2" s="165">
        <v>0</v>
      </c>
      <c r="ZD2" s="165">
        <v>0</v>
      </c>
      <c r="ZE2" s="165">
        <v>0</v>
      </c>
      <c r="ZF2" s="165">
        <v>0</v>
      </c>
      <c r="ZG2" s="165">
        <v>0</v>
      </c>
      <c r="ZH2" s="165">
        <v>466</v>
      </c>
      <c r="ZI2" s="165">
        <v>0</v>
      </c>
      <c r="ZJ2" s="165">
        <v>0</v>
      </c>
      <c r="ZK2" s="165">
        <v>0</v>
      </c>
      <c r="ZL2" s="165">
        <v>0</v>
      </c>
      <c r="ZM2" s="165">
        <v>0</v>
      </c>
      <c r="ZN2" s="165">
        <v>0</v>
      </c>
      <c r="ZO2" s="165">
        <v>0</v>
      </c>
      <c r="ZP2" s="165">
        <v>0</v>
      </c>
      <c r="ZQ2" s="165">
        <v>128</v>
      </c>
      <c r="ZR2" s="165">
        <v>0</v>
      </c>
      <c r="ZS2" s="165">
        <v>0</v>
      </c>
      <c r="ZT2" s="165">
        <v>0</v>
      </c>
      <c r="ZU2" s="165">
        <v>0</v>
      </c>
      <c r="ZV2" s="165">
        <v>0</v>
      </c>
      <c r="ZW2" s="165">
        <v>0</v>
      </c>
      <c r="ZX2" s="165">
        <v>0</v>
      </c>
      <c r="ZY2" s="165">
        <v>0</v>
      </c>
      <c r="ZZ2" s="165">
        <v>0</v>
      </c>
      <c r="AAA2" s="165">
        <v>0</v>
      </c>
      <c r="AAB2" s="165">
        <v>0</v>
      </c>
      <c r="AAC2" s="165">
        <v>0</v>
      </c>
      <c r="AAD2" s="165">
        <v>128</v>
      </c>
      <c r="AAE2" s="165">
        <v>0</v>
      </c>
      <c r="AAF2" s="165">
        <v>0</v>
      </c>
      <c r="AAG2" s="165">
        <v>0</v>
      </c>
      <c r="AAH2" s="165">
        <v>0</v>
      </c>
      <c r="AAI2" s="165">
        <v>0</v>
      </c>
      <c r="AAJ2" s="165">
        <v>0</v>
      </c>
      <c r="AAK2" s="165">
        <v>0</v>
      </c>
      <c r="AAL2" s="165">
        <v>0</v>
      </c>
      <c r="AAM2" s="165">
        <v>0</v>
      </c>
      <c r="AAN2" s="165">
        <v>0</v>
      </c>
      <c r="AAO2" s="165">
        <v>0</v>
      </c>
      <c r="AAP2" s="165">
        <v>0</v>
      </c>
      <c r="AAQ2" s="165">
        <v>0</v>
      </c>
      <c r="AAR2" s="165">
        <v>0</v>
      </c>
      <c r="AAS2" s="165">
        <v>0</v>
      </c>
      <c r="AAT2" s="165">
        <v>0</v>
      </c>
      <c r="AAU2" s="165">
        <v>0</v>
      </c>
      <c r="AAV2" s="165">
        <v>0</v>
      </c>
      <c r="AAW2" s="165">
        <v>0</v>
      </c>
      <c r="AAX2" s="165">
        <v>0</v>
      </c>
      <c r="AAY2" s="165">
        <v>0</v>
      </c>
      <c r="AAZ2" s="165">
        <v>0</v>
      </c>
      <c r="ABA2" s="165">
        <v>0</v>
      </c>
      <c r="ABB2" s="165">
        <v>0</v>
      </c>
      <c r="ABC2" s="165">
        <v>0</v>
      </c>
      <c r="ABD2" s="165">
        <v>0</v>
      </c>
      <c r="ABE2" s="165">
        <v>3</v>
      </c>
      <c r="ABF2" s="165">
        <v>0</v>
      </c>
      <c r="ABG2" s="165">
        <v>50</v>
      </c>
      <c r="ABH2" s="165">
        <v>310</v>
      </c>
      <c r="ABI2" s="165">
        <v>3668</v>
      </c>
      <c r="ABJ2" s="165">
        <v>0</v>
      </c>
      <c r="ABK2" s="165">
        <v>0</v>
      </c>
      <c r="ABL2" s="165">
        <v>0</v>
      </c>
      <c r="ABM2" s="165">
        <v>3</v>
      </c>
      <c r="ABN2" s="165">
        <v>0</v>
      </c>
      <c r="ABO2" s="165">
        <v>0</v>
      </c>
      <c r="ABP2" s="165">
        <v>367</v>
      </c>
      <c r="ABQ2" s="165">
        <v>0</v>
      </c>
      <c r="ABR2" s="165">
        <v>50</v>
      </c>
      <c r="ABS2" s="165">
        <v>0</v>
      </c>
      <c r="ABT2" s="165">
        <v>0</v>
      </c>
      <c r="ABU2" s="165">
        <v>730</v>
      </c>
      <c r="ABV2" s="165">
        <v>2938</v>
      </c>
      <c r="ABW2" s="165">
        <v>0</v>
      </c>
      <c r="ABX2" s="165">
        <v>0</v>
      </c>
      <c r="ABY2" s="165">
        <v>0</v>
      </c>
      <c r="ABZ2" s="165">
        <v>0</v>
      </c>
      <c r="ACA2" s="165">
        <v>3490</v>
      </c>
      <c r="ACB2" s="165">
        <v>909</v>
      </c>
      <c r="ACC2" s="165">
        <v>2874</v>
      </c>
      <c r="ACD2" s="165">
        <v>6641</v>
      </c>
      <c r="ACE2" s="165">
        <v>105086</v>
      </c>
      <c r="ACF2" s="165">
        <v>8305</v>
      </c>
      <c r="ACG2" s="165">
        <v>120</v>
      </c>
      <c r="ACH2" s="165">
        <v>491</v>
      </c>
      <c r="ACI2" s="165">
        <v>935</v>
      </c>
      <c r="ACJ2" s="165">
        <v>2950</v>
      </c>
      <c r="ACK2" s="165">
        <v>163</v>
      </c>
      <c r="ACL2" s="165">
        <v>1338</v>
      </c>
      <c r="ACM2" s="165">
        <v>2554</v>
      </c>
      <c r="ACN2" s="165">
        <v>75</v>
      </c>
      <c r="ACO2" s="165">
        <v>206</v>
      </c>
      <c r="ACP2" s="165">
        <v>624</v>
      </c>
      <c r="ACQ2" s="165">
        <v>27250</v>
      </c>
      <c r="ACR2" s="165">
        <v>77835</v>
      </c>
      <c r="ACS2" s="165">
        <v>0</v>
      </c>
      <c r="ACT2" s="165">
        <v>45</v>
      </c>
      <c r="ACU2" s="165">
        <v>2426</v>
      </c>
      <c r="ACV2" s="165">
        <v>373</v>
      </c>
      <c r="ACW2" s="165">
        <v>94</v>
      </c>
      <c r="ACX2" s="165">
        <v>84</v>
      </c>
      <c r="ACY2" s="165">
        <v>574</v>
      </c>
      <c r="ACZ2" s="165">
        <v>262</v>
      </c>
      <c r="ADA2" s="165">
        <v>26999</v>
      </c>
      <c r="ADB2" s="165">
        <v>183</v>
      </c>
      <c r="ADC2" s="165">
        <v>56</v>
      </c>
      <c r="ADD2" s="165">
        <v>46</v>
      </c>
      <c r="ADE2" s="165">
        <v>49</v>
      </c>
      <c r="ADF2" s="165">
        <v>14</v>
      </c>
      <c r="ADG2" s="165">
        <v>25</v>
      </c>
      <c r="ADH2" s="165">
        <v>286</v>
      </c>
      <c r="ADI2" s="165">
        <v>44</v>
      </c>
      <c r="ADJ2" s="165">
        <v>75</v>
      </c>
      <c r="ADK2" s="165">
        <v>138</v>
      </c>
      <c r="ADL2" s="165">
        <v>2</v>
      </c>
      <c r="ADM2" s="165">
        <v>1711</v>
      </c>
      <c r="ADN2" s="165">
        <v>25288</v>
      </c>
      <c r="ADO2" s="165">
        <v>0</v>
      </c>
      <c r="ADP2" s="165">
        <v>29</v>
      </c>
      <c r="ADQ2" s="165">
        <v>498</v>
      </c>
      <c r="ADR2" s="165">
        <v>1</v>
      </c>
      <c r="ADS2" s="165">
        <v>50</v>
      </c>
      <c r="ADT2" s="165">
        <v>39</v>
      </c>
      <c r="ADU2" s="165">
        <v>501</v>
      </c>
      <c r="ADV2" s="165">
        <v>116</v>
      </c>
      <c r="ADW2" s="165">
        <v>24368</v>
      </c>
      <c r="ADX2" s="165">
        <v>29</v>
      </c>
      <c r="ADY2" s="165">
        <v>22</v>
      </c>
      <c r="ADZ2" s="165">
        <v>35</v>
      </c>
      <c r="AEA2" s="165">
        <v>44</v>
      </c>
      <c r="AEB2" s="165">
        <v>9</v>
      </c>
      <c r="AEC2" s="165">
        <v>14</v>
      </c>
      <c r="AED2" s="165">
        <v>182</v>
      </c>
      <c r="AEE2" s="165">
        <v>6</v>
      </c>
      <c r="AEF2" s="165">
        <v>56</v>
      </c>
      <c r="AEG2" s="165">
        <v>115</v>
      </c>
      <c r="AEH2" s="165">
        <v>2</v>
      </c>
      <c r="AEI2" s="165">
        <v>1078</v>
      </c>
      <c r="AEJ2" s="165">
        <v>23289</v>
      </c>
      <c r="AEK2" s="165">
        <v>0</v>
      </c>
      <c r="AEL2" s="165">
        <v>2</v>
      </c>
      <c r="AEM2" s="165">
        <v>443</v>
      </c>
      <c r="AEN2" s="165">
        <v>1</v>
      </c>
      <c r="AEO2" s="165">
        <v>95</v>
      </c>
      <c r="AEP2" s="165">
        <v>660</v>
      </c>
      <c r="AEQ2" s="165">
        <v>59</v>
      </c>
      <c r="AER2" s="165">
        <v>2198</v>
      </c>
      <c r="AES2" s="165">
        <v>16607</v>
      </c>
      <c r="AET2" s="165">
        <v>971</v>
      </c>
      <c r="AEU2" s="165">
        <v>38</v>
      </c>
      <c r="AEV2" s="165">
        <v>2</v>
      </c>
      <c r="AEW2" s="165">
        <v>43</v>
      </c>
      <c r="AEX2" s="165">
        <v>39</v>
      </c>
      <c r="AEY2" s="165">
        <v>0</v>
      </c>
      <c r="AEZ2" s="165">
        <v>102</v>
      </c>
      <c r="AFA2" s="165">
        <v>52</v>
      </c>
      <c r="AFB2" s="165">
        <v>0</v>
      </c>
      <c r="AFC2" s="165">
        <v>68</v>
      </c>
      <c r="AFD2" s="165">
        <v>622</v>
      </c>
      <c r="AFE2" s="165">
        <v>4213</v>
      </c>
      <c r="AFF2" s="165">
        <v>12395</v>
      </c>
      <c r="AFG2" s="165">
        <v>0</v>
      </c>
      <c r="AFH2" s="165">
        <v>16</v>
      </c>
      <c r="AFI2" s="165">
        <v>59</v>
      </c>
      <c r="AFJ2" s="165">
        <v>0</v>
      </c>
      <c r="AFK2" s="165">
        <v>85</v>
      </c>
      <c r="AFL2" s="165">
        <v>644</v>
      </c>
      <c r="AFM2" s="165">
        <v>30</v>
      </c>
      <c r="AFN2" s="165">
        <v>2175</v>
      </c>
      <c r="AFO2" s="165">
        <v>10856</v>
      </c>
      <c r="AFP2" s="165">
        <v>706</v>
      </c>
      <c r="AFQ2" s="165">
        <v>23</v>
      </c>
      <c r="AFR2" s="165">
        <v>1</v>
      </c>
      <c r="AFS2" s="165">
        <v>39</v>
      </c>
      <c r="AFT2" s="165">
        <v>15</v>
      </c>
      <c r="AFU2" s="165">
        <v>0</v>
      </c>
      <c r="AFV2" s="165">
        <v>75</v>
      </c>
      <c r="AFW2" s="165">
        <v>46</v>
      </c>
      <c r="AFX2" s="165">
        <v>0</v>
      </c>
      <c r="AFY2" s="165">
        <v>67</v>
      </c>
      <c r="AFZ2" s="165">
        <v>621</v>
      </c>
      <c r="AGA2" s="165">
        <v>3797</v>
      </c>
      <c r="AGB2" s="165">
        <v>7057</v>
      </c>
      <c r="AGC2" s="165">
        <v>0</v>
      </c>
      <c r="AGD2" s="165">
        <v>0</v>
      </c>
      <c r="AGE2" s="165">
        <v>30</v>
      </c>
      <c r="AGF2" s="165">
        <v>0</v>
      </c>
      <c r="AGG2" s="165">
        <v>3301</v>
      </c>
      <c r="AGH2" s="165">
        <v>165</v>
      </c>
      <c r="AGI2" s="165">
        <v>2241</v>
      </c>
      <c r="AGJ2" s="165">
        <v>4182</v>
      </c>
      <c r="AGK2" s="165">
        <v>61478</v>
      </c>
      <c r="AGL2" s="165">
        <v>7149</v>
      </c>
      <c r="AGM2" s="165">
        <v>27</v>
      </c>
      <c r="AGN2" s="165">
        <v>443</v>
      </c>
      <c r="AGO2" s="165">
        <v>843</v>
      </c>
      <c r="AGP2" s="165">
        <v>2896</v>
      </c>
      <c r="AGQ2" s="165">
        <v>138</v>
      </c>
      <c r="AGR2" s="165">
        <v>950</v>
      </c>
      <c r="AGS2" s="165">
        <v>2458</v>
      </c>
      <c r="AGT2" s="165">
        <v>0</v>
      </c>
      <c r="AGU2" s="165">
        <v>0</v>
      </c>
      <c r="AGV2" s="165">
        <v>0</v>
      </c>
      <c r="AGW2" s="165">
        <v>21327</v>
      </c>
      <c r="AGX2" s="165">
        <v>40152</v>
      </c>
      <c r="AGY2" s="165">
        <v>0</v>
      </c>
      <c r="AGZ2" s="165">
        <v>0</v>
      </c>
      <c r="AHA2" s="165">
        <v>1869</v>
      </c>
      <c r="AHB2" s="165">
        <v>372</v>
      </c>
      <c r="AHC2" s="165">
        <v>2672</v>
      </c>
      <c r="AHD2" s="165">
        <v>2383</v>
      </c>
      <c r="AHE2" s="165">
        <v>671</v>
      </c>
      <c r="AHF2" s="165">
        <v>6848</v>
      </c>
      <c r="AHG2" s="165">
        <v>38751</v>
      </c>
      <c r="AHH2" s="165">
        <v>4562</v>
      </c>
      <c r="AHI2" s="165">
        <v>378</v>
      </c>
      <c r="AHJ2" s="165">
        <v>78</v>
      </c>
      <c r="AHK2" s="165">
        <v>637</v>
      </c>
      <c r="AHL2" s="165">
        <v>202</v>
      </c>
      <c r="AHM2" s="165">
        <v>660</v>
      </c>
      <c r="AHN2" s="165">
        <v>2638</v>
      </c>
      <c r="AHO2" s="165">
        <v>2035</v>
      </c>
      <c r="AHP2" s="165">
        <v>5</v>
      </c>
      <c r="AHQ2" s="165">
        <v>187</v>
      </c>
      <c r="AHR2" s="165">
        <v>1345</v>
      </c>
      <c r="AHS2" s="165">
        <v>20332</v>
      </c>
      <c r="AHT2" s="165">
        <v>18420</v>
      </c>
      <c r="AHU2" s="165">
        <v>0</v>
      </c>
      <c r="AHV2" s="165">
        <v>90</v>
      </c>
      <c r="AHW2" s="165">
        <v>659</v>
      </c>
      <c r="AHX2" s="165">
        <v>5</v>
      </c>
      <c r="AHY2" s="165">
        <v>66</v>
      </c>
      <c r="AHZ2" s="165">
        <v>264</v>
      </c>
      <c r="AIA2" s="165">
        <v>257</v>
      </c>
      <c r="AIB2" s="165">
        <v>937</v>
      </c>
      <c r="AIC2" s="165">
        <v>9931</v>
      </c>
      <c r="AID2" s="165">
        <v>498</v>
      </c>
      <c r="AIE2" s="165">
        <v>153</v>
      </c>
      <c r="AIF2" s="165">
        <v>76</v>
      </c>
      <c r="AIG2" s="165">
        <v>38</v>
      </c>
      <c r="AIH2" s="165">
        <v>94</v>
      </c>
      <c r="AII2" s="165">
        <v>104</v>
      </c>
      <c r="AIJ2" s="165">
        <v>771</v>
      </c>
      <c r="AIK2" s="165">
        <v>28</v>
      </c>
      <c r="AIL2" s="165">
        <v>5</v>
      </c>
      <c r="AIM2" s="165">
        <v>144</v>
      </c>
      <c r="AIN2" s="165">
        <v>7</v>
      </c>
      <c r="AIO2" s="165">
        <v>3112</v>
      </c>
      <c r="AIP2" s="165">
        <v>6819</v>
      </c>
      <c r="AIQ2" s="165">
        <v>0</v>
      </c>
      <c r="AIR2" s="165">
        <v>5</v>
      </c>
      <c r="AIS2" s="165">
        <v>246</v>
      </c>
      <c r="AIT2" s="165">
        <v>5</v>
      </c>
      <c r="AIU2" s="165">
        <v>9</v>
      </c>
      <c r="AIV2" s="165">
        <v>1480</v>
      </c>
      <c r="AIW2" s="165">
        <v>339</v>
      </c>
      <c r="AIX2" s="165">
        <v>3687</v>
      </c>
      <c r="AIY2" s="165">
        <v>7731</v>
      </c>
      <c r="AIZ2" s="165">
        <v>826</v>
      </c>
      <c r="AJA2" s="165">
        <v>142</v>
      </c>
      <c r="AJB2" s="165">
        <v>2</v>
      </c>
      <c r="AJC2" s="165">
        <v>5</v>
      </c>
      <c r="AJD2" s="165">
        <v>27</v>
      </c>
      <c r="AJE2" s="165">
        <v>0</v>
      </c>
      <c r="AJF2" s="165">
        <v>192</v>
      </c>
      <c r="AJG2" s="165">
        <v>4</v>
      </c>
      <c r="AJH2" s="165">
        <v>0</v>
      </c>
      <c r="AJI2" s="165">
        <v>36</v>
      </c>
      <c r="AJJ2" s="165">
        <v>1338</v>
      </c>
      <c r="AJK2" s="165">
        <v>6679</v>
      </c>
      <c r="AJL2" s="165">
        <v>1051</v>
      </c>
      <c r="AJM2" s="165">
        <v>0</v>
      </c>
      <c r="AJN2" s="165">
        <v>85</v>
      </c>
      <c r="AJO2" s="165">
        <v>339</v>
      </c>
      <c r="AJP2" s="165">
        <v>0</v>
      </c>
      <c r="AJQ2" s="165">
        <v>9</v>
      </c>
      <c r="AJR2" s="165">
        <v>1370</v>
      </c>
      <c r="AJS2" s="165">
        <v>60</v>
      </c>
      <c r="AJT2" s="165">
        <v>3538</v>
      </c>
      <c r="AJU2" s="165">
        <v>6338</v>
      </c>
      <c r="AJV2" s="165">
        <v>725</v>
      </c>
      <c r="AJW2" s="165">
        <v>132</v>
      </c>
      <c r="AJX2" s="165">
        <v>0</v>
      </c>
      <c r="AJY2" s="165">
        <v>5</v>
      </c>
      <c r="AJZ2" s="165">
        <v>27</v>
      </c>
      <c r="AKA2" s="165">
        <v>0</v>
      </c>
      <c r="AKB2" s="165">
        <v>134</v>
      </c>
      <c r="AKC2" s="165">
        <v>4</v>
      </c>
      <c r="AKD2" s="165">
        <v>0</v>
      </c>
      <c r="AKE2" s="165">
        <v>17</v>
      </c>
      <c r="AKF2" s="165">
        <v>1238</v>
      </c>
      <c r="AKG2" s="165">
        <v>5880</v>
      </c>
      <c r="AKH2" s="165">
        <v>457</v>
      </c>
      <c r="AKI2" s="165">
        <v>0</v>
      </c>
      <c r="AKJ2" s="165">
        <v>0</v>
      </c>
      <c r="AKK2" s="165">
        <v>60</v>
      </c>
      <c r="AKL2" s="165">
        <v>0</v>
      </c>
      <c r="AKM2" s="165">
        <v>2598</v>
      </c>
      <c r="AKN2" s="165">
        <v>639</v>
      </c>
      <c r="AKO2" s="165">
        <v>75</v>
      </c>
      <c r="AKP2" s="165">
        <v>2222</v>
      </c>
      <c r="AKQ2" s="165">
        <v>21090</v>
      </c>
      <c r="AKR2" s="165">
        <v>3237</v>
      </c>
      <c r="AKS2" s="165">
        <v>83</v>
      </c>
      <c r="AKT2" s="165">
        <v>0</v>
      </c>
      <c r="AKU2" s="165">
        <v>594</v>
      </c>
      <c r="AKV2" s="165">
        <v>81</v>
      </c>
      <c r="AKW2" s="165">
        <v>556</v>
      </c>
      <c r="AKX2" s="165">
        <v>1678</v>
      </c>
      <c r="AKY2" s="165">
        <v>2003</v>
      </c>
      <c r="AKZ2" s="165">
        <v>0</v>
      </c>
      <c r="ALA2" s="165">
        <v>8</v>
      </c>
      <c r="ALB2" s="165">
        <v>0</v>
      </c>
      <c r="ALC2" s="165">
        <v>10540</v>
      </c>
      <c r="ALD2" s="165">
        <v>10549</v>
      </c>
      <c r="ALE2" s="165">
        <v>0</v>
      </c>
      <c r="ALF2" s="165">
        <v>0</v>
      </c>
      <c r="ALG2" s="165">
        <v>75</v>
      </c>
      <c r="ALH2" s="165">
        <v>0</v>
      </c>
      <c r="ALI2" s="165">
        <v>102115</v>
      </c>
      <c r="ALJ2" s="165">
        <v>106738</v>
      </c>
      <c r="ALK2" s="165">
        <v>68882</v>
      </c>
      <c r="ALL2" s="165">
        <v>256500</v>
      </c>
      <c r="ALM2" s="165">
        <v>3042159</v>
      </c>
      <c r="ALN2" s="165">
        <v>250312</v>
      </c>
      <c r="ALO2" s="165">
        <v>86830</v>
      </c>
      <c r="ALP2" s="165">
        <v>43067</v>
      </c>
      <c r="ALQ2" s="165">
        <v>50099</v>
      </c>
      <c r="ALR2" s="165">
        <v>24912</v>
      </c>
      <c r="ALS2" s="165">
        <v>10391</v>
      </c>
      <c r="ALT2" s="165">
        <v>120017</v>
      </c>
      <c r="ALU2" s="165">
        <v>52017</v>
      </c>
      <c r="ALV2" s="165">
        <v>3740</v>
      </c>
      <c r="ALW2" s="165">
        <v>74656</v>
      </c>
      <c r="ALX2" s="165">
        <v>9517</v>
      </c>
      <c r="ALY2" s="165">
        <v>1060269</v>
      </c>
      <c r="ALZ2" s="165">
        <v>1981221</v>
      </c>
      <c r="AMA2" s="165">
        <v>670</v>
      </c>
      <c r="AMB2" s="165">
        <v>13069</v>
      </c>
      <c r="AMC2" s="165">
        <v>61246</v>
      </c>
      <c r="AMD2" s="165">
        <v>3898</v>
      </c>
      <c r="AME2" s="165">
        <v>61922</v>
      </c>
      <c r="AMF2" s="165">
        <v>85964</v>
      </c>
      <c r="AMG2" s="165">
        <v>51294</v>
      </c>
      <c r="AMH2" s="165">
        <v>190439</v>
      </c>
      <c r="AMI2" s="165">
        <v>2392359</v>
      </c>
      <c r="AMJ2" s="165">
        <v>140851</v>
      </c>
      <c r="AMK2" s="165">
        <v>73149</v>
      </c>
      <c r="AML2" s="165">
        <v>38188</v>
      </c>
      <c r="AMM2" s="165">
        <v>31955</v>
      </c>
      <c r="AMN2" s="165">
        <v>14255</v>
      </c>
      <c r="AMO2" s="165">
        <v>5021</v>
      </c>
      <c r="AMP2" s="165">
        <v>89681</v>
      </c>
      <c r="AMQ2" s="165">
        <v>29968</v>
      </c>
      <c r="AMR2" s="165">
        <v>3740</v>
      </c>
      <c r="AMS2" s="165">
        <v>60319</v>
      </c>
      <c r="AMT2" s="165">
        <v>7793</v>
      </c>
      <c r="AMU2" s="165">
        <v>745658</v>
      </c>
      <c r="AMV2" s="165">
        <v>1646032</v>
      </c>
      <c r="AMW2" s="165">
        <v>670</v>
      </c>
      <c r="AMX2" s="165">
        <v>12742</v>
      </c>
      <c r="AMY2" s="165">
        <v>44839</v>
      </c>
      <c r="AMZ2" s="165">
        <v>2715</v>
      </c>
      <c r="ANA2" s="165">
        <v>20454</v>
      </c>
      <c r="ANB2" s="165">
        <v>18041</v>
      </c>
      <c r="ANC2" s="165">
        <v>10462</v>
      </c>
      <c r="AND2" s="165">
        <v>52232</v>
      </c>
      <c r="ANE2" s="165">
        <v>421714</v>
      </c>
      <c r="ANF2" s="165">
        <v>74937</v>
      </c>
      <c r="ANG2" s="165">
        <v>11795</v>
      </c>
      <c r="ANH2" s="165">
        <v>804</v>
      </c>
      <c r="ANI2" s="165">
        <v>10024</v>
      </c>
      <c r="ANJ2" s="165">
        <v>5147</v>
      </c>
      <c r="ANK2" s="165">
        <v>4523</v>
      </c>
      <c r="ANL2" s="165">
        <v>16694</v>
      </c>
      <c r="ANM2" s="165">
        <v>10430</v>
      </c>
      <c r="ANN2" s="165">
        <v>0</v>
      </c>
      <c r="ANO2" s="165">
        <v>10240</v>
      </c>
      <c r="ANP2" s="165">
        <v>1724</v>
      </c>
      <c r="ANQ2" s="165">
        <v>209341</v>
      </c>
      <c r="ANR2" s="165">
        <v>212374</v>
      </c>
      <c r="ANS2" s="165">
        <v>0</v>
      </c>
      <c r="ANT2" s="165">
        <v>327</v>
      </c>
      <c r="ANU2" s="165">
        <v>10169</v>
      </c>
      <c r="ANV2" s="165">
        <v>293</v>
      </c>
      <c r="ANW2" s="165">
        <v>13779</v>
      </c>
      <c r="ANX2" s="165">
        <v>14205</v>
      </c>
      <c r="ANY2" s="165">
        <v>5482</v>
      </c>
      <c r="ANZ2" s="165">
        <v>25945</v>
      </c>
      <c r="AOA2" s="165">
        <v>199703</v>
      </c>
      <c r="AOB2" s="165">
        <v>36238</v>
      </c>
      <c r="AOC2" s="165">
        <v>8613</v>
      </c>
      <c r="AOD2" s="165">
        <v>521</v>
      </c>
      <c r="AOE2" s="165">
        <v>8578</v>
      </c>
      <c r="AOF2" s="165">
        <v>2822</v>
      </c>
      <c r="AOG2" s="165">
        <v>4102</v>
      </c>
      <c r="AOH2" s="165">
        <v>6539</v>
      </c>
      <c r="AOI2" s="165">
        <v>5201</v>
      </c>
      <c r="AOJ2" s="165">
        <v>0</v>
      </c>
      <c r="AOK2" s="165">
        <v>8428</v>
      </c>
      <c r="AOL2" s="165">
        <v>1489</v>
      </c>
      <c r="AOM2" s="165">
        <v>113960</v>
      </c>
      <c r="AON2" s="165">
        <v>85744</v>
      </c>
      <c r="AOO2" s="165">
        <v>0</v>
      </c>
      <c r="AOP2" s="165">
        <v>0</v>
      </c>
      <c r="AOQ2" s="165">
        <v>5482</v>
      </c>
      <c r="AOR2" s="165">
        <v>0</v>
      </c>
      <c r="AOS2" s="165">
        <v>19740</v>
      </c>
      <c r="AOT2" s="165">
        <v>2732</v>
      </c>
      <c r="AOU2" s="165">
        <v>7126</v>
      </c>
      <c r="AOV2" s="165">
        <v>13832</v>
      </c>
      <c r="AOW2" s="165">
        <v>228085</v>
      </c>
      <c r="AOX2" s="165">
        <v>34521</v>
      </c>
      <c r="AOY2" s="165">
        <v>1885</v>
      </c>
      <c r="AOZ2" s="165">
        <v>4074</v>
      </c>
      <c r="APA2" s="165">
        <v>8121</v>
      </c>
      <c r="APB2" s="165">
        <v>5508</v>
      </c>
      <c r="APC2" s="165">
        <v>847</v>
      </c>
      <c r="APD2" s="165">
        <v>13643</v>
      </c>
      <c r="APE2" s="165">
        <v>11619</v>
      </c>
      <c r="APF2" s="165">
        <v>0</v>
      </c>
      <c r="APG2" s="165">
        <v>4096</v>
      </c>
      <c r="APH2" s="165">
        <v>0</v>
      </c>
      <c r="API2" s="165">
        <v>105269</v>
      </c>
      <c r="APJ2" s="165">
        <v>122815</v>
      </c>
      <c r="APK2" s="165">
        <v>0</v>
      </c>
      <c r="APL2" s="165">
        <v>0</v>
      </c>
      <c r="APM2" s="165">
        <v>6237</v>
      </c>
      <c r="APN2" s="165">
        <v>890</v>
      </c>
      <c r="APO2" s="165">
        <v>821</v>
      </c>
      <c r="APP2" s="165">
        <v>-1474</v>
      </c>
      <c r="APQ2" s="165">
        <v>2252</v>
      </c>
      <c r="APR2" s="165">
        <v>305</v>
      </c>
      <c r="APS2" s="165">
        <v>66984</v>
      </c>
      <c r="APT2" s="165">
        <v>3743</v>
      </c>
      <c r="APU2" s="165">
        <v>-256</v>
      </c>
      <c r="APV2" s="165">
        <v>489</v>
      </c>
      <c r="APW2" s="165">
        <v>302</v>
      </c>
      <c r="APX2" s="165">
        <v>2748</v>
      </c>
      <c r="APY2" s="165">
        <v>-497</v>
      </c>
      <c r="APZ2" s="165">
        <v>-1292</v>
      </c>
      <c r="AQA2" s="165">
        <v>519</v>
      </c>
      <c r="AQB2" s="165">
        <v>120</v>
      </c>
      <c r="AQC2" s="165">
        <v>18</v>
      </c>
      <c r="AQD2" s="165">
        <v>-721</v>
      </c>
      <c r="AQE2" s="165">
        <v>7566</v>
      </c>
      <c r="AQF2" s="165">
        <v>59416</v>
      </c>
      <c r="AQG2" s="165">
        <v>0</v>
      </c>
      <c r="AQH2" s="165">
        <v>-46</v>
      </c>
      <c r="AQI2" s="165">
        <v>1765</v>
      </c>
      <c r="AQJ2" s="165">
        <v>368</v>
      </c>
      <c r="AQK2" s="165">
        <v>29</v>
      </c>
      <c r="AQL2" s="165">
        <v>-181</v>
      </c>
      <c r="AQM2" s="165">
        <v>317</v>
      </c>
      <c r="AQN2" s="165">
        <v>-577</v>
      </c>
      <c r="AQO2" s="165">
        <v>17259</v>
      </c>
      <c r="AQP2" s="165">
        <v>-315</v>
      </c>
      <c r="AQQ2" s="165">
        <v>-97</v>
      </c>
      <c r="AQR2" s="165">
        <v>104</v>
      </c>
      <c r="AQS2" s="165">
        <v>12</v>
      </c>
      <c r="AQT2" s="165">
        <v>-80</v>
      </c>
      <c r="AQU2" s="165">
        <v>-79</v>
      </c>
      <c r="AQV2" s="165">
        <v>-484</v>
      </c>
      <c r="AQW2" s="165">
        <v>16</v>
      </c>
      <c r="AQX2" s="165">
        <v>70</v>
      </c>
      <c r="AQY2" s="165">
        <v>-5</v>
      </c>
      <c r="AQZ2" s="165">
        <v>-5</v>
      </c>
      <c r="ARA2" s="165">
        <v>-1167</v>
      </c>
      <c r="ARB2" s="165">
        <v>18426</v>
      </c>
      <c r="ARC2" s="165">
        <v>0</v>
      </c>
      <c r="ARD2" s="165">
        <v>23</v>
      </c>
      <c r="ARE2" s="165">
        <v>251</v>
      </c>
      <c r="ARF2" s="165">
        <v>-4</v>
      </c>
      <c r="ARG2" s="165">
        <v>87</v>
      </c>
      <c r="ARH2" s="165">
        <v>-820</v>
      </c>
      <c r="ARI2" s="165">
        <v>-279</v>
      </c>
      <c r="ARJ2" s="165">
        <v>-1487</v>
      </c>
      <c r="ARK2" s="165">
        <v>8887</v>
      </c>
      <c r="ARL2" s="165">
        <v>146</v>
      </c>
      <c r="ARM2" s="165">
        <v>-104</v>
      </c>
      <c r="ARN2" s="165">
        <v>0</v>
      </c>
      <c r="ARO2" s="165">
        <v>38</v>
      </c>
      <c r="ARP2" s="165">
        <v>12</v>
      </c>
      <c r="ARQ2" s="165">
        <v>0</v>
      </c>
      <c r="ARR2" s="165">
        <v>-88</v>
      </c>
      <c r="ARS2" s="165">
        <v>49</v>
      </c>
      <c r="ART2" s="165">
        <v>0</v>
      </c>
      <c r="ARU2" s="165">
        <v>33</v>
      </c>
      <c r="ARV2" s="165">
        <v>-716</v>
      </c>
      <c r="ARW2" s="165">
        <v>-2467</v>
      </c>
      <c r="ARX2" s="165">
        <v>11356</v>
      </c>
      <c r="ARY2" s="165">
        <v>0</v>
      </c>
      <c r="ARZ2" s="165">
        <v>-69</v>
      </c>
      <c r="ASA2" s="165">
        <v>-279</v>
      </c>
      <c r="ASB2" s="165">
        <v>0</v>
      </c>
      <c r="ASC2" s="165">
        <v>77</v>
      </c>
      <c r="ASD2" s="165">
        <v>-728</v>
      </c>
      <c r="ASE2" s="165">
        <v>-30</v>
      </c>
      <c r="ASF2" s="165">
        <v>-1364</v>
      </c>
      <c r="ASG2" s="165">
        <v>4524</v>
      </c>
      <c r="ASH2" s="165">
        <v>-21</v>
      </c>
      <c r="ASI2" s="165">
        <v>-110</v>
      </c>
      <c r="ASJ2" s="165">
        <v>1</v>
      </c>
      <c r="ASK2" s="165">
        <v>34</v>
      </c>
      <c r="ASL2" s="165">
        <v>-12</v>
      </c>
      <c r="ASM2" s="165">
        <v>0</v>
      </c>
      <c r="ASN2" s="165">
        <v>-60</v>
      </c>
      <c r="ASO2" s="165">
        <v>43</v>
      </c>
      <c r="ASP2" s="165">
        <v>0</v>
      </c>
      <c r="ASQ2" s="165">
        <v>51</v>
      </c>
      <c r="ASR2" s="165">
        <v>-618</v>
      </c>
      <c r="ASS2" s="165">
        <v>-2085</v>
      </c>
      <c r="AST2" s="165">
        <v>6607</v>
      </c>
      <c r="ASU2" s="165">
        <v>0</v>
      </c>
      <c r="ASV2" s="165">
        <v>0</v>
      </c>
      <c r="ASW2" s="165">
        <v>-30</v>
      </c>
      <c r="ASX2" s="165">
        <v>0</v>
      </c>
      <c r="ASY2" s="165">
        <v>707</v>
      </c>
      <c r="ASZ2" s="165">
        <v>-474</v>
      </c>
      <c r="ATA2" s="165">
        <v>2216</v>
      </c>
      <c r="ATB2" s="165">
        <v>2372</v>
      </c>
      <c r="ATC2" s="165">
        <v>40838</v>
      </c>
      <c r="ATD2" s="165">
        <v>3912</v>
      </c>
      <c r="ATE2" s="165">
        <v>-56</v>
      </c>
      <c r="ATF2" s="165">
        <v>385</v>
      </c>
      <c r="ATG2" s="165">
        <v>253</v>
      </c>
      <c r="ATH2" s="165">
        <v>2816</v>
      </c>
      <c r="ATI2" s="165">
        <v>-418</v>
      </c>
      <c r="ATJ2" s="165">
        <v>-720</v>
      </c>
      <c r="ATK2" s="165">
        <v>455</v>
      </c>
      <c r="ATL2" s="165">
        <v>50</v>
      </c>
      <c r="ATM2" s="165">
        <v>-8</v>
      </c>
      <c r="ATN2" s="165">
        <v>0</v>
      </c>
      <c r="ATO2" s="165">
        <v>11203</v>
      </c>
      <c r="ATP2" s="165">
        <v>29636</v>
      </c>
      <c r="ATQ2" s="165">
        <v>0</v>
      </c>
      <c r="ATR2" s="165">
        <v>0</v>
      </c>
      <c r="ATS2" s="165">
        <v>1794</v>
      </c>
      <c r="ATT2" s="165">
        <v>372</v>
      </c>
      <c r="ATU2" s="165">
        <v>0</v>
      </c>
      <c r="ATV2" s="165">
        <v>5383</v>
      </c>
      <c r="ATW2" s="165">
        <v>4076</v>
      </c>
      <c r="ATX2" s="165">
        <v>1178</v>
      </c>
      <c r="ATY2" s="165">
        <v>0</v>
      </c>
      <c r="ATZ2" s="165">
        <v>0</v>
      </c>
      <c r="AUA2" s="165">
        <v>0</v>
      </c>
      <c r="AUB2" s="165">
        <v>0</v>
      </c>
      <c r="AUC2" s="165">
        <v>0</v>
      </c>
      <c r="AUD2" s="165">
        <v>0</v>
      </c>
      <c r="AUE2" s="165">
        <v>128</v>
      </c>
      <c r="AUF2" s="165">
        <v>0</v>
      </c>
      <c r="AUG2" s="165">
        <v>0</v>
      </c>
      <c r="AUH2" s="165">
        <v>0</v>
      </c>
      <c r="AUI2" s="165">
        <v>0</v>
      </c>
      <c r="AUJ2" s="165">
        <v>0</v>
      </c>
      <c r="AUK2" s="165">
        <v>168840</v>
      </c>
      <c r="AUL2" s="165">
        <v>72915</v>
      </c>
      <c r="AUM2" s="165">
        <v>10394</v>
      </c>
      <c r="AUN2" s="165">
        <v>634</v>
      </c>
      <c r="AUO2" s="165">
        <v>0</v>
      </c>
      <c r="AUP2" s="165">
        <v>0</v>
      </c>
      <c r="AUQ2" s="165">
        <v>12581</v>
      </c>
      <c r="AUR2" s="165">
        <v>674</v>
      </c>
      <c r="AUS2" s="165">
        <v>0</v>
      </c>
      <c r="AUT2" s="165">
        <v>23894</v>
      </c>
      <c r="AUU2" s="165">
        <v>17417</v>
      </c>
      <c r="AUV2" s="165">
        <v>30328</v>
      </c>
      <c r="AUW2" s="165">
        <v>0</v>
      </c>
      <c r="AUX2" s="165">
        <v>0</v>
      </c>
      <c r="AUY2" s="165">
        <v>0</v>
      </c>
      <c r="AUZ2" s="165">
        <v>3039449</v>
      </c>
      <c r="AVA2" s="165">
        <v>562600</v>
      </c>
      <c r="AVB2" s="165">
        <v>481435</v>
      </c>
      <c r="AVC2" s="165">
        <v>163700</v>
      </c>
      <c r="AVD2" s="165">
        <v>0</v>
      </c>
      <c r="AVE2" s="165">
        <v>0</v>
      </c>
      <c r="AVF2" s="165">
        <v>455866</v>
      </c>
      <c r="AVG2" s="165">
        <v>60301</v>
      </c>
      <c r="AVH2" s="165">
        <v>0</v>
      </c>
      <c r="AVI2" s="165">
        <v>370403</v>
      </c>
      <c r="AVJ2" s="165">
        <v>410966</v>
      </c>
      <c r="AVK2" s="165">
        <v>534179</v>
      </c>
      <c r="AVL2" s="165">
        <v>0</v>
      </c>
      <c r="AVM2" s="165">
        <v>0</v>
      </c>
      <c r="AVN2" s="165">
        <v>0</v>
      </c>
      <c r="AVO2" s="165">
        <v>35425</v>
      </c>
      <c r="AVP2" s="165">
        <v>26702</v>
      </c>
      <c r="AVQ2" s="165">
        <v>1833</v>
      </c>
      <c r="AVR2" s="165">
        <v>124</v>
      </c>
      <c r="AVS2" s="165">
        <v>0</v>
      </c>
      <c r="AVT2" s="165">
        <v>0</v>
      </c>
      <c r="AVU2" s="165">
        <v>949</v>
      </c>
      <c r="AVV2" s="165">
        <v>9</v>
      </c>
      <c r="AVW2" s="165">
        <v>0</v>
      </c>
      <c r="AVX2" s="165">
        <v>2965</v>
      </c>
      <c r="AVY2" s="165">
        <v>2240</v>
      </c>
      <c r="AVZ2" s="165">
        <v>603</v>
      </c>
      <c r="AWA2" s="165">
        <v>0</v>
      </c>
      <c r="AWB2" s="165">
        <v>0</v>
      </c>
      <c r="AWC2" s="165"/>
      <c r="AWD2" s="165"/>
      <c r="AWE2" s="165"/>
      <c r="AWF2" s="165"/>
      <c r="AWG2" s="167"/>
      <c r="AWH2" s="165"/>
      <c r="AWI2" s="165"/>
      <c r="AWJ2" s="167"/>
      <c r="AWK2" s="165"/>
      <c r="AWL2" s="165"/>
      <c r="AWM2" s="165"/>
      <c r="AWN2" s="165"/>
      <c r="AWO2" s="165"/>
      <c r="AWP2" s="165"/>
      <c r="AWQ2" s="165"/>
      <c r="AWR2" s="165"/>
      <c r="AWS2" s="165"/>
      <c r="AWT2" s="165"/>
      <c r="AWU2" s="165"/>
      <c r="AWV2" s="165"/>
      <c r="AWW2" s="165"/>
      <c r="AWX2" s="165"/>
      <c r="AWY2" s="165"/>
      <c r="AWZ2" s="165"/>
      <c r="AXA2" s="165"/>
      <c r="AXB2" s="165"/>
      <c r="AXC2" s="165"/>
      <c r="AXD2" s="165">
        <v>143345</v>
      </c>
      <c r="AXE2" s="165">
        <v>337859</v>
      </c>
      <c r="AXF2" s="165">
        <v>332016</v>
      </c>
      <c r="AXG2" s="165">
        <v>813218</v>
      </c>
      <c r="AXH2" s="165">
        <v>0</v>
      </c>
      <c r="AXI2" s="165">
        <v>670</v>
      </c>
      <c r="AXJ2" s="165">
        <v>0</v>
      </c>
      <c r="AXK2" s="165">
        <v>670</v>
      </c>
      <c r="AXL2" s="165">
        <v>852609</v>
      </c>
      <c r="AXM2" s="165">
        <v>425024</v>
      </c>
      <c r="AXN2" s="165">
        <v>324299</v>
      </c>
      <c r="AXO2" s="165">
        <v>1601927</v>
      </c>
      <c r="AXP2" s="165">
        <v>1299774</v>
      </c>
      <c r="AXQ2" s="165">
        <v>1299774</v>
      </c>
      <c r="AXR2" s="165"/>
      <c r="AXS2" s="165"/>
      <c r="AXT2" s="165"/>
      <c r="AXU2" s="165"/>
      <c r="AXV2" s="165"/>
      <c r="AXW2" s="165"/>
      <c r="AXX2" s="165"/>
      <c r="AXY2" s="165"/>
      <c r="AXZ2" s="165"/>
      <c r="AYA2" s="165"/>
      <c r="AYB2" s="165"/>
      <c r="AYC2" s="165"/>
      <c r="AYD2" s="165"/>
      <c r="AYE2" s="165"/>
      <c r="AYF2" s="165"/>
      <c r="AYG2" s="165"/>
      <c r="AYH2" s="165"/>
      <c r="AYI2" s="165">
        <v>369572</v>
      </c>
      <c r="AYJ2" s="165">
        <v>369572</v>
      </c>
      <c r="AYK2" s="165"/>
      <c r="AYL2" s="165"/>
      <c r="AYM2" s="165">
        <v>33136974</v>
      </c>
      <c r="AYN2" s="165">
        <v>33136974</v>
      </c>
      <c r="AYO2" s="165"/>
      <c r="AYP2" s="165">
        <v>34806320</v>
      </c>
      <c r="AYQ2" s="165"/>
      <c r="AYR2" s="165"/>
      <c r="AYS2" s="165"/>
      <c r="AYT2" s="165"/>
      <c r="AYU2" s="165">
        <v>241</v>
      </c>
      <c r="AYV2" s="165">
        <v>243</v>
      </c>
      <c r="AYW2" s="165">
        <v>2</v>
      </c>
      <c r="AYX2" s="165">
        <v>1</v>
      </c>
      <c r="AYY2" s="165">
        <v>1</v>
      </c>
      <c r="AYZ2" s="165">
        <v>0</v>
      </c>
      <c r="AZA2" s="165">
        <v>0</v>
      </c>
      <c r="AZB2" s="165">
        <v>0</v>
      </c>
      <c r="AZC2" s="165">
        <v>0</v>
      </c>
      <c r="AZD2" s="165">
        <v>0</v>
      </c>
      <c r="AZE2" s="165">
        <v>0</v>
      </c>
      <c r="AZF2" s="136"/>
      <c r="AZG2" s="136"/>
    </row>
    <row r="3" spans="1:1359" x14ac:dyDescent="0.35">
      <c r="A3" s="164">
        <v>123</v>
      </c>
      <c r="B3" s="164">
        <v>1</v>
      </c>
      <c r="C3" s="164">
        <v>46</v>
      </c>
      <c r="D3" s="165">
        <v>44711064</v>
      </c>
      <c r="E3" s="165">
        <v>4826304</v>
      </c>
      <c r="F3" s="165">
        <v>9431042</v>
      </c>
      <c r="G3" s="165">
        <v>13770432</v>
      </c>
      <c r="H3" s="165">
        <v>9257926</v>
      </c>
      <c r="I3" s="165">
        <v>15367969</v>
      </c>
      <c r="J3" s="165">
        <v>13815363</v>
      </c>
      <c r="K3" s="165">
        <v>13760706</v>
      </c>
      <c r="L3" s="165">
        <v>2316004</v>
      </c>
      <c r="M3" s="165">
        <v>6169615</v>
      </c>
      <c r="N3" s="165">
        <v>5717179</v>
      </c>
      <c r="O3" s="165">
        <v>32183729</v>
      </c>
      <c r="P3" s="165">
        <v>30477340</v>
      </c>
      <c r="Q3" s="165">
        <v>57543008</v>
      </c>
      <c r="R3" s="165">
        <v>1607260</v>
      </c>
      <c r="S3" s="165">
        <v>414</v>
      </c>
      <c r="T3" s="165">
        <v>44930</v>
      </c>
      <c r="U3" s="165">
        <v>271383</v>
      </c>
      <c r="V3" s="165">
        <v>12527341</v>
      </c>
      <c r="W3" s="165">
        <v>45390263</v>
      </c>
      <c r="X3" s="165">
        <v>599120</v>
      </c>
      <c r="Y3" s="165">
        <v>34790452</v>
      </c>
      <c r="Z3" s="165">
        <v>581020</v>
      </c>
      <c r="AA3" s="165">
        <v>5871195</v>
      </c>
      <c r="AB3" s="165">
        <v>144104937</v>
      </c>
      <c r="AC3" s="165">
        <v>6032927</v>
      </c>
      <c r="AD3" s="165">
        <v>5399127</v>
      </c>
      <c r="AE3" s="165">
        <v>0</v>
      </c>
      <c r="AF3" s="165">
        <v>12423614</v>
      </c>
      <c r="AG3" s="165">
        <v>12700822</v>
      </c>
      <c r="AH3" s="165">
        <v>991563</v>
      </c>
      <c r="AI3" s="165">
        <v>346541420</v>
      </c>
      <c r="AJ3" s="165">
        <v>3573355</v>
      </c>
      <c r="AK3" s="165">
        <v>127122258</v>
      </c>
      <c r="AL3" s="165">
        <v>119235345</v>
      </c>
      <c r="AM3" s="165">
        <v>720253561</v>
      </c>
      <c r="AN3" s="165">
        <v>3217337</v>
      </c>
      <c r="AO3" s="165">
        <v>211845787</v>
      </c>
      <c r="AP3" s="165">
        <v>3882466990</v>
      </c>
      <c r="AQ3" s="165">
        <v>1680224</v>
      </c>
      <c r="AR3" s="165">
        <v>1420140624</v>
      </c>
      <c r="AS3" s="165">
        <v>229537702</v>
      </c>
      <c r="AT3" s="165">
        <v>483441475</v>
      </c>
      <c r="AU3" s="165">
        <v>5405863</v>
      </c>
      <c r="AV3" s="165">
        <v>31732617</v>
      </c>
      <c r="AW3" s="165">
        <v>1575979</v>
      </c>
      <c r="AX3" s="165">
        <v>0</v>
      </c>
      <c r="AY3" s="165">
        <v>-87748</v>
      </c>
      <c r="AZ3" s="165">
        <v>-848167</v>
      </c>
      <c r="BA3" s="165">
        <v>321206764</v>
      </c>
      <c r="BB3" s="165">
        <v>46190349</v>
      </c>
      <c r="BC3" s="165">
        <v>37229290</v>
      </c>
      <c r="BD3" s="165">
        <v>991460</v>
      </c>
      <c r="BE3" s="165">
        <v>2260672</v>
      </c>
      <c r="BF3" s="165">
        <v>228898290</v>
      </c>
      <c r="BG3" s="165">
        <v>0</v>
      </c>
      <c r="BH3" s="165">
        <v>2674508</v>
      </c>
      <c r="BI3" s="165">
        <v>56739201</v>
      </c>
      <c r="BJ3" s="165">
        <v>16835403</v>
      </c>
      <c r="BK3" s="165">
        <v>1520435</v>
      </c>
      <c r="BL3" s="165">
        <v>102208</v>
      </c>
      <c r="BM3" s="165">
        <v>1979268813</v>
      </c>
      <c r="BN3" s="165">
        <v>144464874</v>
      </c>
      <c r="BO3" s="165">
        <v>361759758</v>
      </c>
      <c r="BP3" s="165">
        <v>47437</v>
      </c>
      <c r="BQ3" s="165">
        <v>840567</v>
      </c>
      <c r="BR3" s="165">
        <v>3507294248</v>
      </c>
      <c r="BS3" s="165">
        <v>352686081</v>
      </c>
      <c r="BT3" s="165">
        <v>8186872</v>
      </c>
      <c r="BU3" s="165">
        <v>648111875</v>
      </c>
      <c r="BV3" s="165">
        <v>11825771</v>
      </c>
      <c r="BW3" s="165">
        <v>1039226</v>
      </c>
      <c r="BX3" s="165">
        <v>0</v>
      </c>
      <c r="BY3" s="165">
        <v>4338642</v>
      </c>
      <c r="BZ3" s="165">
        <v>7775628</v>
      </c>
      <c r="CA3" s="165">
        <v>696441</v>
      </c>
      <c r="CB3" s="165">
        <v>1701326</v>
      </c>
      <c r="CC3" s="165">
        <v>3882466990</v>
      </c>
      <c r="CD3" s="165">
        <v>31256920</v>
      </c>
      <c r="CE3" s="165">
        <v>31732619</v>
      </c>
      <c r="CF3" s="165">
        <v>1320264</v>
      </c>
      <c r="CG3" s="165">
        <v>3157</v>
      </c>
      <c r="CH3" s="165">
        <v>0</v>
      </c>
      <c r="CI3" s="165">
        <v>0</v>
      </c>
      <c r="CJ3" s="165">
        <v>60853837</v>
      </c>
      <c r="CK3" s="165">
        <v>0</v>
      </c>
      <c r="CL3" s="165">
        <v>1670442</v>
      </c>
      <c r="CM3" s="165">
        <v>56739202</v>
      </c>
      <c r="CN3" s="165">
        <v>7108497</v>
      </c>
      <c r="CO3" s="165">
        <v>-610569</v>
      </c>
      <c r="CP3" s="165">
        <v>0</v>
      </c>
      <c r="CQ3" s="165">
        <v>1496469</v>
      </c>
      <c r="CR3" s="165">
        <v>0</v>
      </c>
      <c r="CS3" s="165">
        <v>0</v>
      </c>
      <c r="CT3" s="165">
        <v>737822</v>
      </c>
      <c r="CU3" s="165">
        <v>21300</v>
      </c>
      <c r="CV3" s="165">
        <v>1575980</v>
      </c>
      <c r="CW3" s="165">
        <v>26443</v>
      </c>
      <c r="CX3" s="165">
        <v>59348</v>
      </c>
      <c r="CY3" s="165">
        <v>13771179</v>
      </c>
      <c r="CZ3" s="165">
        <v>9301442</v>
      </c>
      <c r="DA3" s="165">
        <v>132208</v>
      </c>
      <c r="DB3" s="165">
        <v>1014038</v>
      </c>
      <c r="DC3" s="165">
        <v>3240612</v>
      </c>
      <c r="DD3" s="165">
        <v>82880</v>
      </c>
      <c r="DE3" s="165">
        <v>838030</v>
      </c>
      <c r="DF3" s="165">
        <v>113887</v>
      </c>
      <c r="DG3" s="165">
        <v>0</v>
      </c>
      <c r="DH3" s="165">
        <v>0</v>
      </c>
      <c r="DI3" s="165">
        <v>2146785</v>
      </c>
      <c r="DJ3" s="165">
        <v>0</v>
      </c>
      <c r="DK3" s="165">
        <v>2260672</v>
      </c>
      <c r="DL3" s="165">
        <v>0</v>
      </c>
      <c r="DM3" s="165">
        <v>33277214</v>
      </c>
      <c r="DN3" s="165">
        <v>32701410</v>
      </c>
      <c r="DO3" s="165">
        <v>1235</v>
      </c>
      <c r="DP3" s="165">
        <v>228898294</v>
      </c>
      <c r="DQ3" s="165">
        <v>219258637</v>
      </c>
      <c r="DR3" s="165">
        <v>-14186</v>
      </c>
      <c r="DS3" s="165">
        <v>30841</v>
      </c>
      <c r="DT3" s="165">
        <v>748289</v>
      </c>
      <c r="DU3" s="165">
        <v>-58725</v>
      </c>
      <c r="DV3" s="165">
        <v>10887136</v>
      </c>
      <c r="DW3" s="165">
        <v>321206771</v>
      </c>
      <c r="DX3" s="165">
        <v>79511</v>
      </c>
      <c r="DY3" s="165">
        <v>2500</v>
      </c>
      <c r="DZ3" s="165">
        <v>122145</v>
      </c>
      <c r="EA3" s="165">
        <v>486976</v>
      </c>
      <c r="EB3" s="165">
        <v>0</v>
      </c>
      <c r="EC3" s="165">
        <v>0</v>
      </c>
      <c r="ED3" s="165">
        <v>14164769</v>
      </c>
      <c r="EE3" s="166">
        <v>232.79000000000002</v>
      </c>
      <c r="EF3" s="166">
        <v>14.750000000000002</v>
      </c>
      <c r="EG3" s="166">
        <v>231.79</v>
      </c>
      <c r="EH3" s="165">
        <v>64076</v>
      </c>
      <c r="EI3" s="165">
        <v>76379</v>
      </c>
      <c r="EJ3" s="165">
        <v>914</v>
      </c>
      <c r="EK3" s="166">
        <v>5402.3100000000013</v>
      </c>
      <c r="EL3" s="165">
        <v>321206763</v>
      </c>
      <c r="EM3" s="166">
        <v>193.20000000000002</v>
      </c>
      <c r="EN3" s="166">
        <v>247.04999999999998</v>
      </c>
      <c r="EO3" s="165">
        <v>0</v>
      </c>
      <c r="EP3" s="165">
        <v>138452240</v>
      </c>
      <c r="EQ3" s="165">
        <v>317140379</v>
      </c>
      <c r="ER3" s="165">
        <v>2123733687</v>
      </c>
      <c r="ES3" s="166">
        <v>59.000000000000014</v>
      </c>
      <c r="ET3" s="165">
        <v>338993869</v>
      </c>
      <c r="EU3" s="165">
        <v>302305205</v>
      </c>
      <c r="EV3" s="166">
        <v>0</v>
      </c>
      <c r="EW3" s="166">
        <v>978.91</v>
      </c>
      <c r="EX3" s="165">
        <v>41546738</v>
      </c>
      <c r="EY3" s="165">
        <v>0</v>
      </c>
      <c r="EZ3" s="166">
        <v>3019.3300000000004</v>
      </c>
      <c r="FA3" s="165">
        <v>59918997</v>
      </c>
      <c r="FB3" s="165">
        <v>1184555451</v>
      </c>
      <c r="FC3" s="166">
        <v>85.779999999999987</v>
      </c>
      <c r="FD3" s="166">
        <v>1049.5800000000002</v>
      </c>
      <c r="FE3" s="166">
        <v>3774.04</v>
      </c>
      <c r="FF3" s="166">
        <v>79.250000000000014</v>
      </c>
      <c r="FG3" s="165">
        <v>1344014110</v>
      </c>
      <c r="FH3" s="166">
        <v>168.1</v>
      </c>
      <c r="FI3" s="165">
        <v>2011173990</v>
      </c>
      <c r="FJ3" s="166">
        <v>2738.0099999999998</v>
      </c>
      <c r="FK3" s="165">
        <v>0</v>
      </c>
      <c r="FL3" s="166">
        <v>108.58999999999999</v>
      </c>
      <c r="FM3" s="166">
        <v>6.77</v>
      </c>
      <c r="FN3" s="166">
        <v>27.129999999999992</v>
      </c>
      <c r="FO3" s="166">
        <v>166.64999999999995</v>
      </c>
      <c r="FP3" s="165">
        <v>328851</v>
      </c>
      <c r="FQ3" s="165">
        <v>0</v>
      </c>
      <c r="FR3" s="165">
        <v>59348</v>
      </c>
      <c r="FS3" s="166">
        <v>7.8999999999999995</v>
      </c>
      <c r="FT3" s="165">
        <v>74136607</v>
      </c>
      <c r="FU3" s="165">
        <v>43411940</v>
      </c>
      <c r="FV3" s="165">
        <v>324429329</v>
      </c>
      <c r="FW3" s="165">
        <v>108628691</v>
      </c>
      <c r="FX3" s="165">
        <v>98252089</v>
      </c>
      <c r="FY3" s="165">
        <v>250464190</v>
      </c>
      <c r="FZ3" s="165">
        <v>245866382</v>
      </c>
      <c r="GA3" s="165">
        <v>0</v>
      </c>
      <c r="GB3" s="165">
        <v>4597808</v>
      </c>
      <c r="GC3" s="165">
        <v>21726967</v>
      </c>
      <c r="GD3" s="165">
        <v>489811</v>
      </c>
      <c r="GE3" s="165">
        <v>27466108</v>
      </c>
      <c r="GF3" s="165">
        <v>35503911</v>
      </c>
      <c r="GG3" s="165">
        <v>70239</v>
      </c>
      <c r="GH3" s="165">
        <v>9074</v>
      </c>
      <c r="GI3" s="165">
        <v>2312176</v>
      </c>
      <c r="GJ3" s="165">
        <v>1143945</v>
      </c>
      <c r="GK3" s="165">
        <v>5110361</v>
      </c>
      <c r="GL3" s="165">
        <v>1648771</v>
      </c>
      <c r="GM3" s="165">
        <v>4677673</v>
      </c>
      <c r="GN3" s="165">
        <v>45390263</v>
      </c>
      <c r="GO3" s="165">
        <v>1976402</v>
      </c>
      <c r="GP3" s="165">
        <v>1752493</v>
      </c>
      <c r="GQ3" s="165">
        <v>93042</v>
      </c>
      <c r="GR3" s="165">
        <v>2803067</v>
      </c>
      <c r="GS3" s="165">
        <v>-16449</v>
      </c>
      <c r="GT3" s="165">
        <v>270405</v>
      </c>
      <c r="GU3" s="165">
        <v>1607260</v>
      </c>
      <c r="GV3" s="165">
        <v>42688888</v>
      </c>
      <c r="GW3" s="165">
        <v>2399862</v>
      </c>
      <c r="GX3" s="165">
        <v>642192</v>
      </c>
      <c r="GY3" s="165">
        <v>-1712040</v>
      </c>
      <c r="GZ3" s="165">
        <v>0</v>
      </c>
      <c r="HA3" s="165">
        <v>0</v>
      </c>
      <c r="HB3" s="165">
        <v>3149615</v>
      </c>
      <c r="HC3" s="165">
        <v>2750530</v>
      </c>
      <c r="HD3" s="165">
        <v>12527341</v>
      </c>
      <c r="HE3" s="165">
        <v>2398068</v>
      </c>
      <c r="HF3" s="165">
        <v>3161949</v>
      </c>
      <c r="HG3" s="165">
        <v>-3822</v>
      </c>
      <c r="HH3" s="165">
        <v>0</v>
      </c>
      <c r="HI3" s="165">
        <v>116181</v>
      </c>
      <c r="HJ3" s="165">
        <v>5402720</v>
      </c>
      <c r="HK3" s="165">
        <v>3659714</v>
      </c>
      <c r="HL3" s="165">
        <v>1226960</v>
      </c>
      <c r="HM3" s="165">
        <v>3689477</v>
      </c>
      <c r="HN3" s="165">
        <v>1388582</v>
      </c>
      <c r="HO3" s="165">
        <v>-261415</v>
      </c>
      <c r="HP3" s="165">
        <v>0</v>
      </c>
      <c r="HQ3" s="165">
        <v>3339283</v>
      </c>
      <c r="HR3" s="165">
        <v>17434345</v>
      </c>
      <c r="HS3" s="165">
        <v>242516</v>
      </c>
      <c r="HT3" s="165">
        <v>794054</v>
      </c>
      <c r="HU3" s="165">
        <v>-205395</v>
      </c>
      <c r="HV3" s="165">
        <v>494042</v>
      </c>
      <c r="HW3" s="165">
        <v>44711064</v>
      </c>
      <c r="HX3" s="165">
        <v>8040893</v>
      </c>
      <c r="HY3" s="165">
        <v>9015413</v>
      </c>
      <c r="HZ3" s="165">
        <v>11266230</v>
      </c>
      <c r="IA3" s="165">
        <v>-3653304</v>
      </c>
      <c r="IB3" s="165">
        <v>0</v>
      </c>
      <c r="IC3" s="165">
        <v>287382</v>
      </c>
      <c r="ID3" s="165">
        <v>265296</v>
      </c>
      <c r="IE3" s="165">
        <v>455562</v>
      </c>
      <c r="IF3" s="165">
        <v>30477340</v>
      </c>
      <c r="IG3" s="165">
        <v>387700</v>
      </c>
      <c r="IH3" s="165">
        <v>2081164</v>
      </c>
      <c r="II3" s="165">
        <v>2175763</v>
      </c>
      <c r="IJ3" s="165">
        <v>9257926</v>
      </c>
      <c r="IK3" s="165">
        <v>6169615</v>
      </c>
      <c r="IL3" s="165">
        <v>0</v>
      </c>
      <c r="IM3" s="165">
        <v>879550</v>
      </c>
      <c r="IN3" s="165">
        <v>45976</v>
      </c>
      <c r="IO3" s="165">
        <v>1122691</v>
      </c>
      <c r="IP3" s="165">
        <v>21123948</v>
      </c>
      <c r="IQ3" s="165">
        <v>9754076</v>
      </c>
      <c r="IR3" s="165">
        <v>424280</v>
      </c>
      <c r="IS3" s="165">
        <v>23909</v>
      </c>
      <c r="IT3" s="165">
        <v>3356026</v>
      </c>
      <c r="IU3" s="165">
        <v>34790444</v>
      </c>
      <c r="IV3" s="165">
        <v>13369606</v>
      </c>
      <c r="IW3" s="165">
        <v>187028</v>
      </c>
      <c r="IX3" s="165">
        <v>2338572</v>
      </c>
      <c r="IY3" s="165">
        <v>15539212</v>
      </c>
      <c r="IZ3" s="165">
        <v>279006</v>
      </c>
      <c r="JA3" s="165">
        <v>119235345</v>
      </c>
      <c r="JB3" s="165">
        <v>720253561</v>
      </c>
      <c r="JC3" s="165">
        <v>2244007</v>
      </c>
      <c r="JD3" s="165">
        <v>841732913</v>
      </c>
      <c r="JE3" s="165">
        <v>0</v>
      </c>
      <c r="JF3" s="165">
        <v>0</v>
      </c>
      <c r="JG3" s="165">
        <v>232174650</v>
      </c>
      <c r="JH3" s="165">
        <v>729306797</v>
      </c>
      <c r="JI3" s="165">
        <v>729306797</v>
      </c>
      <c r="JJ3" s="165">
        <v>51571772</v>
      </c>
      <c r="JK3" s="165">
        <v>445560376</v>
      </c>
      <c r="JL3" s="165">
        <v>462546995</v>
      </c>
      <c r="JM3" s="165">
        <v>0</v>
      </c>
      <c r="JN3" s="165">
        <v>0</v>
      </c>
      <c r="JO3" s="165">
        <v>0</v>
      </c>
      <c r="JP3" s="165">
        <v>0</v>
      </c>
      <c r="JQ3" s="165">
        <v>114187154</v>
      </c>
      <c r="JR3" s="165">
        <v>211845789</v>
      </c>
      <c r="JS3" s="165">
        <v>97658636</v>
      </c>
      <c r="JT3" s="165">
        <v>0</v>
      </c>
      <c r="JU3" s="165">
        <v>0</v>
      </c>
      <c r="JV3" s="165">
        <v>0</v>
      </c>
      <c r="JW3" s="165">
        <v>0</v>
      </c>
      <c r="JX3" s="165">
        <v>0</v>
      </c>
      <c r="JY3" s="165">
        <v>0</v>
      </c>
      <c r="JZ3" s="165">
        <v>0</v>
      </c>
      <c r="KA3" s="165">
        <v>46069355</v>
      </c>
      <c r="KB3" s="165">
        <v>1784630</v>
      </c>
      <c r="KC3" s="165">
        <v>0</v>
      </c>
      <c r="KD3" s="165">
        <v>1660283531</v>
      </c>
      <c r="KE3" s="165">
        <v>384829362</v>
      </c>
      <c r="KF3" s="165">
        <v>1227600190</v>
      </c>
      <c r="KG3" s="165">
        <v>0</v>
      </c>
      <c r="KH3" s="165">
        <v>0</v>
      </c>
      <c r="KI3" s="165">
        <v>0</v>
      </c>
      <c r="KJ3" s="165">
        <v>0</v>
      </c>
      <c r="KK3" s="165">
        <v>0</v>
      </c>
      <c r="KL3" s="165">
        <v>3573355</v>
      </c>
      <c r="KM3" s="165">
        <v>3508242</v>
      </c>
      <c r="KN3" s="165">
        <v>73617</v>
      </c>
      <c r="KO3" s="165">
        <v>1582949</v>
      </c>
      <c r="KP3" s="165">
        <v>1295708</v>
      </c>
      <c r="KQ3" s="165">
        <v>-6820</v>
      </c>
      <c r="KR3" s="165">
        <v>0</v>
      </c>
      <c r="KS3" s="165">
        <v>753358</v>
      </c>
      <c r="KT3" s="165">
        <v>212412</v>
      </c>
      <c r="KU3" s="165">
        <v>2324</v>
      </c>
      <c r="KV3" s="165">
        <v>899139</v>
      </c>
      <c r="KW3" s="165">
        <v>70362</v>
      </c>
      <c r="KX3" s="165">
        <v>-2189</v>
      </c>
      <c r="KY3" s="165">
        <v>15064</v>
      </c>
      <c r="KZ3" s="165">
        <v>2764524</v>
      </c>
      <c r="LA3" s="165">
        <v>347393</v>
      </c>
      <c r="LB3" s="165">
        <v>255402</v>
      </c>
      <c r="LC3" s="165">
        <v>1684</v>
      </c>
      <c r="LD3" s="165">
        <v>2674218</v>
      </c>
      <c r="LE3" s="165">
        <v>127122258</v>
      </c>
      <c r="LF3" s="165">
        <v>123652233</v>
      </c>
      <c r="LG3" s="165">
        <v>0</v>
      </c>
      <c r="LH3" s="165">
        <v>83377070</v>
      </c>
      <c r="LI3" s="165">
        <v>82679853</v>
      </c>
      <c r="LJ3" s="165">
        <v>0</v>
      </c>
      <c r="LK3" s="165">
        <v>34061</v>
      </c>
      <c r="LL3" s="165">
        <v>39839375</v>
      </c>
      <c r="LM3" s="165">
        <v>9016314</v>
      </c>
      <c r="LN3" s="165">
        <v>-173406</v>
      </c>
      <c r="LO3" s="165">
        <v>43537915</v>
      </c>
      <c r="LP3" s="165">
        <v>6024684</v>
      </c>
      <c r="LQ3" s="165">
        <v>499443</v>
      </c>
      <c r="LR3" s="165">
        <v>83834700</v>
      </c>
      <c r="LS3" s="165">
        <v>5212077</v>
      </c>
      <c r="LT3" s="165">
        <v>5974382</v>
      </c>
      <c r="LU3" s="165">
        <v>-1012663</v>
      </c>
      <c r="LV3" s="165">
        <v>83584342</v>
      </c>
      <c r="LW3" s="165">
        <v>1241482</v>
      </c>
      <c r="LX3" s="165">
        <v>0</v>
      </c>
      <c r="LY3" s="165">
        <v>9282570</v>
      </c>
      <c r="LZ3" s="165">
        <v>8796064</v>
      </c>
      <c r="MA3" s="165">
        <v>0</v>
      </c>
      <c r="MB3" s="165">
        <v>9975996</v>
      </c>
      <c r="MC3" s="165">
        <v>0</v>
      </c>
      <c r="MD3" s="165">
        <v>11027</v>
      </c>
      <c r="ME3" s="165">
        <v>1117638</v>
      </c>
      <c r="MF3" s="165">
        <v>70250</v>
      </c>
      <c r="MG3" s="165">
        <v>9913701</v>
      </c>
      <c r="MH3" s="165">
        <v>693426</v>
      </c>
      <c r="MI3" s="165">
        <v>-7955</v>
      </c>
      <c r="MJ3" s="165">
        <v>1080289</v>
      </c>
      <c r="MK3" s="165">
        <v>0</v>
      </c>
      <c r="ML3" s="165">
        <v>3418248</v>
      </c>
      <c r="MM3" s="165">
        <v>3009808</v>
      </c>
      <c r="MN3" s="165">
        <v>316098</v>
      </c>
      <c r="MO3" s="165">
        <v>14331620</v>
      </c>
      <c r="MP3" s="165">
        <v>2926</v>
      </c>
      <c r="MQ3" s="165">
        <v>283340</v>
      </c>
      <c r="MR3" s="165">
        <v>9687570</v>
      </c>
      <c r="MS3" s="165">
        <v>1954212</v>
      </c>
      <c r="MT3" s="165">
        <v>12697380</v>
      </c>
      <c r="MU3" s="165">
        <v>10913370</v>
      </c>
      <c r="MV3" s="165">
        <v>140753</v>
      </c>
      <c r="MW3" s="165">
        <v>-3875</v>
      </c>
      <c r="MX3" s="165">
        <v>6032928</v>
      </c>
      <c r="MY3" s="165">
        <v>65420</v>
      </c>
      <c r="MZ3" s="165">
        <v>6053140</v>
      </c>
      <c r="NA3" s="165">
        <v>97885</v>
      </c>
      <c r="NB3" s="165">
        <v>66519</v>
      </c>
      <c r="NC3" s="165">
        <v>-458</v>
      </c>
      <c r="ND3" s="165">
        <v>102281</v>
      </c>
      <c r="NE3" s="165">
        <v>91086</v>
      </c>
      <c r="NF3" s="165">
        <v>3106</v>
      </c>
      <c r="NG3" s="165">
        <v>56169</v>
      </c>
      <c r="NH3" s="165">
        <v>972722</v>
      </c>
      <c r="NI3" s="165">
        <v>-11185</v>
      </c>
      <c r="NJ3" s="165">
        <v>113654</v>
      </c>
      <c r="NK3" s="165">
        <v>991563</v>
      </c>
      <c r="NL3" s="165">
        <v>-26387</v>
      </c>
      <c r="NM3" s="165">
        <v>-1074</v>
      </c>
      <c r="NN3" s="165">
        <v>16</v>
      </c>
      <c r="NO3" s="165">
        <v>186866504</v>
      </c>
      <c r="NP3" s="165">
        <v>0</v>
      </c>
      <c r="NQ3" s="165">
        <v>104762984</v>
      </c>
      <c r="NR3" s="165">
        <v>256996772</v>
      </c>
      <c r="NS3" s="165">
        <v>1633559932</v>
      </c>
      <c r="NT3" s="165">
        <v>56803656</v>
      </c>
      <c r="NU3" s="165">
        <v>51135428</v>
      </c>
      <c r="NV3" s="165">
        <v>237769801</v>
      </c>
      <c r="NW3" s="165">
        <v>1979268811</v>
      </c>
      <c r="NX3" s="165">
        <v>361759757</v>
      </c>
      <c r="NY3" s="165">
        <v>0</v>
      </c>
      <c r="NZ3" s="165">
        <v>1308079</v>
      </c>
      <c r="OA3" s="165">
        <v>442265450</v>
      </c>
      <c r="OB3" s="165">
        <v>228335592</v>
      </c>
      <c r="OC3" s="165">
        <v>353248651</v>
      </c>
      <c r="OD3" s="165">
        <v>36229955</v>
      </c>
      <c r="OE3" s="165">
        <v>61000044</v>
      </c>
      <c r="OF3" s="165">
        <v>27683059</v>
      </c>
      <c r="OG3" s="165">
        <v>14291898</v>
      </c>
      <c r="OH3" s="165">
        <v>3351407</v>
      </c>
      <c r="OI3" s="165">
        <v>0</v>
      </c>
      <c r="OJ3" s="165">
        <v>0</v>
      </c>
      <c r="OK3" s="165">
        <v>28515</v>
      </c>
      <c r="OL3" s="165">
        <v>-188537</v>
      </c>
      <c r="OM3" s="165">
        <v>0</v>
      </c>
      <c r="ON3" s="165">
        <v>648111874</v>
      </c>
      <c r="OO3" s="165">
        <v>0</v>
      </c>
      <c r="OP3" s="165">
        <v>0</v>
      </c>
      <c r="OQ3" s="165">
        <v>45588262</v>
      </c>
      <c r="OR3" s="165">
        <v>103535922</v>
      </c>
      <c r="OS3" s="165">
        <v>149124183</v>
      </c>
      <c r="OT3" s="165">
        <v>146872215</v>
      </c>
      <c r="OU3" s="165">
        <v>0</v>
      </c>
      <c r="OV3" s="165">
        <v>0</v>
      </c>
      <c r="OW3" s="165">
        <v>0</v>
      </c>
      <c r="OX3" s="165">
        <v>297658292</v>
      </c>
      <c r="OY3" s="165">
        <v>34492235</v>
      </c>
      <c r="OZ3" s="165">
        <v>23907854</v>
      </c>
      <c r="PA3" s="165">
        <v>58140674</v>
      </c>
      <c r="PB3" s="165">
        <v>101506667</v>
      </c>
      <c r="PC3" s="165">
        <v>226762202</v>
      </c>
      <c r="PD3" s="165">
        <v>0</v>
      </c>
      <c r="PE3" s="165">
        <v>538362</v>
      </c>
      <c r="PF3" s="165">
        <v>0</v>
      </c>
      <c r="PG3" s="165">
        <v>0</v>
      </c>
      <c r="PH3" s="165">
        <v>598020</v>
      </c>
      <c r="PI3" s="165">
        <v>56607</v>
      </c>
      <c r="PJ3" s="165">
        <v>3051</v>
      </c>
      <c r="PK3" s="165">
        <v>13658</v>
      </c>
      <c r="PL3" s="165">
        <v>441579</v>
      </c>
      <c r="PM3" s="165">
        <v>455237</v>
      </c>
      <c r="PN3" s="165">
        <v>0</v>
      </c>
      <c r="PO3" s="165">
        <v>30810054</v>
      </c>
      <c r="PP3" s="165">
        <v>4529662</v>
      </c>
      <c r="PQ3" s="165">
        <v>4849836</v>
      </c>
      <c r="PR3" s="165">
        <v>119518250</v>
      </c>
      <c r="PS3" s="165">
        <v>79327151</v>
      </c>
      <c r="PT3" s="165">
        <v>1547</v>
      </c>
      <c r="PU3" s="165">
        <v>55879561</v>
      </c>
      <c r="PV3" s="165">
        <v>5266571</v>
      </c>
      <c r="PW3" s="165">
        <v>61146133</v>
      </c>
      <c r="PX3" s="165">
        <v>0</v>
      </c>
      <c r="PY3" s="165">
        <v>31699</v>
      </c>
      <c r="PZ3" s="165">
        <v>-706043</v>
      </c>
      <c r="QA3" s="165">
        <v>559105</v>
      </c>
      <c r="QB3" s="165">
        <v>26237634</v>
      </c>
      <c r="QC3" s="165">
        <v>1378568</v>
      </c>
      <c r="QD3" s="165">
        <v>4866857</v>
      </c>
      <c r="QE3" s="165">
        <v>814159</v>
      </c>
      <c r="QF3" s="165">
        <v>2223594</v>
      </c>
      <c r="QG3" s="165">
        <v>1373265</v>
      </c>
      <c r="QH3" s="165">
        <v>5129364</v>
      </c>
      <c r="QI3" s="165">
        <v>32948809</v>
      </c>
      <c r="QJ3" s="165">
        <v>0</v>
      </c>
      <c r="QK3" s="165">
        <v>500306</v>
      </c>
      <c r="QL3" s="165">
        <v>19288546</v>
      </c>
      <c r="QM3" s="165">
        <v>452960</v>
      </c>
      <c r="QN3" s="165">
        <v>141189638</v>
      </c>
      <c r="QO3" s="165">
        <v>33731</v>
      </c>
      <c r="QP3" s="165">
        <v>131544301</v>
      </c>
      <c r="QQ3" s="165">
        <v>-15269</v>
      </c>
      <c r="QR3" s="165">
        <v>87349</v>
      </c>
      <c r="QS3" s="165">
        <v>351622</v>
      </c>
      <c r="QT3" s="165">
        <v>5001</v>
      </c>
      <c r="QU3" s="165">
        <v>0</v>
      </c>
      <c r="QV3" s="165">
        <v>41795675</v>
      </c>
      <c r="QW3" s="165">
        <v>160323</v>
      </c>
      <c r="QX3" s="165">
        <v>3256288</v>
      </c>
      <c r="QY3" s="165">
        <v>530041</v>
      </c>
      <c r="QZ3" s="165">
        <v>61510995</v>
      </c>
      <c r="RA3" s="165">
        <v>-1179865</v>
      </c>
      <c r="RB3" s="165">
        <v>881</v>
      </c>
      <c r="RC3" s="165">
        <v>-19396</v>
      </c>
      <c r="RD3" s="165">
        <v>12576</v>
      </c>
      <c r="RE3" s="165">
        <v>512760</v>
      </c>
      <c r="RF3" s="165">
        <v>25441</v>
      </c>
      <c r="RG3" s="165">
        <v>87535</v>
      </c>
      <c r="RH3" s="165">
        <v>19071</v>
      </c>
      <c r="RI3" s="165">
        <v>107764</v>
      </c>
      <c r="RJ3" s="165">
        <v>31648</v>
      </c>
      <c r="RK3" s="165">
        <v>92658</v>
      </c>
      <c r="RL3" s="165">
        <v>725022</v>
      </c>
      <c r="RM3" s="165">
        <v>0</v>
      </c>
      <c r="RN3" s="165">
        <v>12157</v>
      </c>
      <c r="RO3" s="165">
        <v>524503</v>
      </c>
      <c r="RP3" s="165">
        <v>10172</v>
      </c>
      <c r="RQ3" s="165">
        <v>3275231</v>
      </c>
      <c r="RR3" s="165">
        <v>4768</v>
      </c>
      <c r="RS3" s="165">
        <v>3126048</v>
      </c>
      <c r="RT3" s="165">
        <v>-343</v>
      </c>
      <c r="RU3" s="165">
        <v>2455</v>
      </c>
      <c r="RV3" s="165">
        <v>8072</v>
      </c>
      <c r="RW3" s="165">
        <v>209</v>
      </c>
      <c r="RX3" s="165">
        <v>0</v>
      </c>
      <c r="RY3" s="165">
        <v>811524</v>
      </c>
      <c r="RZ3" s="165">
        <v>4495</v>
      </c>
      <c r="SA3" s="165">
        <v>91118</v>
      </c>
      <c r="SB3" s="165">
        <v>12493</v>
      </c>
      <c r="SC3" s="165">
        <v>1554704</v>
      </c>
      <c r="SD3" s="165">
        <v>-31001</v>
      </c>
      <c r="SE3" s="165">
        <v>2180291</v>
      </c>
      <c r="SF3" s="165">
        <v>0</v>
      </c>
      <c r="SG3" s="165">
        <v>7912</v>
      </c>
      <c r="SH3" s="165">
        <v>24485</v>
      </c>
      <c r="SI3" s="165">
        <v>0</v>
      </c>
      <c r="SJ3" s="165">
        <v>18894</v>
      </c>
      <c r="SK3" s="165">
        <v>2692590</v>
      </c>
      <c r="SL3" s="165">
        <v>219</v>
      </c>
      <c r="SM3" s="165">
        <v>0</v>
      </c>
      <c r="SN3" s="165">
        <v>11980</v>
      </c>
      <c r="SO3" s="165">
        <v>-19242</v>
      </c>
      <c r="SP3" s="165">
        <v>27619</v>
      </c>
      <c r="SQ3" s="165">
        <v>1452974</v>
      </c>
      <c r="SR3" s="165">
        <v>932861</v>
      </c>
      <c r="SS3" s="165">
        <v>16190</v>
      </c>
      <c r="ST3" s="165">
        <v>-1524</v>
      </c>
      <c r="SU3" s="165">
        <v>0</v>
      </c>
      <c r="SV3" s="165">
        <v>1186</v>
      </c>
      <c r="SW3" s="165">
        <v>39539168</v>
      </c>
      <c r="SX3" s="165">
        <v>10745</v>
      </c>
      <c r="SY3" s="165">
        <v>51477</v>
      </c>
      <c r="SZ3" s="165">
        <v>78851</v>
      </c>
      <c r="TA3" s="165">
        <v>5786</v>
      </c>
      <c r="TB3" s="165">
        <v>33319</v>
      </c>
      <c r="TC3" s="165">
        <v>40983922</v>
      </c>
      <c r="TD3" s="165">
        <v>1600935</v>
      </c>
      <c r="TE3" s="165">
        <v>0</v>
      </c>
      <c r="TF3" s="165">
        <v>99903</v>
      </c>
      <c r="TG3" s="165">
        <v>-424521</v>
      </c>
      <c r="TH3" s="165">
        <v>793008</v>
      </c>
      <c r="TI3" s="165">
        <v>20246402</v>
      </c>
      <c r="TJ3" s="165">
        <v>14879239</v>
      </c>
      <c r="TK3" s="165">
        <v>4300745</v>
      </c>
      <c r="TL3" s="165">
        <v>-2065</v>
      </c>
      <c r="TM3" s="165">
        <v>9849</v>
      </c>
      <c r="TN3" s="165">
        <v>4401513</v>
      </c>
      <c r="TO3" s="165">
        <v>3727736</v>
      </c>
      <c r="TP3" s="165">
        <v>3372791</v>
      </c>
      <c r="TQ3" s="165">
        <v>1934624</v>
      </c>
      <c r="TR3" s="165">
        <v>4614584</v>
      </c>
      <c r="TS3" s="165">
        <v>43676526</v>
      </c>
      <c r="TT3" s="165">
        <v>7483851</v>
      </c>
      <c r="TU3" s="165">
        <v>2851059</v>
      </c>
      <c r="TV3" s="165">
        <v>1564976</v>
      </c>
      <c r="TW3" s="165">
        <v>2994044</v>
      </c>
      <c r="TX3" s="165">
        <v>478967</v>
      </c>
      <c r="TY3" s="165">
        <v>281252</v>
      </c>
      <c r="TZ3" s="165">
        <v>4032760</v>
      </c>
      <c r="UA3" s="165">
        <v>733693</v>
      </c>
      <c r="UB3" s="165">
        <v>355050</v>
      </c>
      <c r="UC3" s="165">
        <v>3129569</v>
      </c>
      <c r="UD3" s="165">
        <v>240482</v>
      </c>
      <c r="UE3" s="165">
        <v>30765608</v>
      </c>
      <c r="UF3" s="165">
        <v>12900580</v>
      </c>
      <c r="UG3" s="165">
        <v>10339</v>
      </c>
      <c r="UH3" s="165">
        <v>425740</v>
      </c>
      <c r="UI3" s="165">
        <v>863118</v>
      </c>
      <c r="UJ3" s="165">
        <v>716457</v>
      </c>
      <c r="UK3" s="165">
        <v>235536</v>
      </c>
      <c r="UL3" s="165">
        <v>552404</v>
      </c>
      <c r="UM3" s="165">
        <v>152258</v>
      </c>
      <c r="UN3" s="165">
        <v>452578</v>
      </c>
      <c r="UO3" s="165">
        <v>4208967</v>
      </c>
      <c r="UP3" s="165">
        <v>234721</v>
      </c>
      <c r="UQ3" s="165">
        <v>441611</v>
      </c>
      <c r="UR3" s="165">
        <v>310582</v>
      </c>
      <c r="US3" s="165">
        <v>192091</v>
      </c>
      <c r="UT3" s="165">
        <v>42497</v>
      </c>
      <c r="UU3" s="165">
        <v>75003</v>
      </c>
      <c r="UV3" s="165">
        <v>364365</v>
      </c>
      <c r="UW3" s="165">
        <v>43445</v>
      </c>
      <c r="UX3" s="165">
        <v>46424</v>
      </c>
      <c r="UY3" s="165">
        <v>204512</v>
      </c>
      <c r="UZ3" s="165">
        <v>35794</v>
      </c>
      <c r="VA3" s="165">
        <v>2663472</v>
      </c>
      <c r="VB3" s="165">
        <v>1537459</v>
      </c>
      <c r="VC3" s="165">
        <v>8039</v>
      </c>
      <c r="VD3" s="165">
        <v>114019</v>
      </c>
      <c r="VE3" s="165">
        <v>73074</v>
      </c>
      <c r="VF3" s="165">
        <v>32756</v>
      </c>
      <c r="VG3" s="165">
        <v>656032</v>
      </c>
      <c r="VH3" s="165">
        <v>1039432</v>
      </c>
      <c r="VI3" s="165">
        <v>482922</v>
      </c>
      <c r="VJ3" s="165">
        <v>860255</v>
      </c>
      <c r="VK3" s="165">
        <v>10451006</v>
      </c>
      <c r="VL3" s="165">
        <v>1434289</v>
      </c>
      <c r="VM3" s="165">
        <v>878246</v>
      </c>
      <c r="VN3" s="165">
        <v>288896</v>
      </c>
      <c r="VO3" s="165">
        <v>472306</v>
      </c>
      <c r="VP3" s="165">
        <v>69856</v>
      </c>
      <c r="VQ3" s="165">
        <v>74111</v>
      </c>
      <c r="VR3" s="165">
        <v>1010056</v>
      </c>
      <c r="VS3" s="165">
        <v>183728</v>
      </c>
      <c r="VT3" s="165">
        <v>125508</v>
      </c>
      <c r="VU3" s="165">
        <v>1625423</v>
      </c>
      <c r="VV3" s="165">
        <v>87073</v>
      </c>
      <c r="VW3" s="165">
        <v>7549019</v>
      </c>
      <c r="VX3" s="165">
        <v>2900658</v>
      </c>
      <c r="VY3" s="165">
        <v>1324</v>
      </c>
      <c r="VZ3" s="165">
        <v>81863</v>
      </c>
      <c r="WA3" s="165">
        <v>300161</v>
      </c>
      <c r="WB3" s="165">
        <v>57250</v>
      </c>
      <c r="WC3" s="165">
        <v>458389</v>
      </c>
      <c r="WD3" s="165">
        <v>608094</v>
      </c>
      <c r="WE3" s="165">
        <v>355193</v>
      </c>
      <c r="WF3" s="165">
        <v>527574</v>
      </c>
      <c r="WG3" s="165">
        <v>6802599</v>
      </c>
      <c r="WH3" s="165">
        <v>841808</v>
      </c>
      <c r="WI3" s="165">
        <v>532989</v>
      </c>
      <c r="WJ3" s="165">
        <v>172399</v>
      </c>
      <c r="WK3" s="165">
        <v>333497</v>
      </c>
      <c r="WL3" s="165">
        <v>29906</v>
      </c>
      <c r="WM3" s="165">
        <v>17124</v>
      </c>
      <c r="WN3" s="165">
        <v>612313</v>
      </c>
      <c r="WO3" s="165">
        <v>124890</v>
      </c>
      <c r="WP3" s="165">
        <v>109476</v>
      </c>
      <c r="WQ3" s="165">
        <v>1384765</v>
      </c>
      <c r="WR3" s="165">
        <v>57980</v>
      </c>
      <c r="WS3" s="165">
        <v>5028095</v>
      </c>
      <c r="WT3" s="165">
        <v>1774187</v>
      </c>
      <c r="WU3" s="165">
        <v>315</v>
      </c>
      <c r="WV3" s="165">
        <v>37646</v>
      </c>
      <c r="WW3" s="165">
        <v>205766</v>
      </c>
      <c r="WX3" s="165">
        <v>39953</v>
      </c>
      <c r="WY3" s="165">
        <v>2836166</v>
      </c>
      <c r="WZ3" s="165">
        <v>1780961</v>
      </c>
      <c r="XA3" s="165">
        <v>1299447</v>
      </c>
      <c r="XB3" s="165">
        <v>3301755</v>
      </c>
      <c r="XC3" s="165">
        <v>29016551</v>
      </c>
      <c r="XD3" s="165">
        <v>5814845</v>
      </c>
      <c r="XE3" s="165">
        <v>1531204</v>
      </c>
      <c r="XF3" s="165">
        <v>965499</v>
      </c>
      <c r="XG3" s="165">
        <v>2329650</v>
      </c>
      <c r="XH3" s="165">
        <v>366611</v>
      </c>
      <c r="XI3" s="165">
        <v>132138</v>
      </c>
      <c r="XJ3" s="165">
        <v>2658339</v>
      </c>
      <c r="XK3" s="165">
        <v>506521</v>
      </c>
      <c r="XL3" s="165">
        <v>183114</v>
      </c>
      <c r="XM3" s="165">
        <v>1299635</v>
      </c>
      <c r="XN3" s="165">
        <v>117618</v>
      </c>
      <c r="XO3" s="165">
        <v>20553114</v>
      </c>
      <c r="XP3" s="165">
        <v>8462462</v>
      </c>
      <c r="XQ3" s="165">
        <v>977</v>
      </c>
      <c r="XR3" s="165">
        <v>229856</v>
      </c>
      <c r="XS3" s="165">
        <v>489886</v>
      </c>
      <c r="XT3" s="165">
        <v>626447</v>
      </c>
      <c r="XU3" s="165">
        <v>2618257</v>
      </c>
      <c r="XV3" s="165">
        <v>425340</v>
      </c>
      <c r="XW3" s="165">
        <v>145154</v>
      </c>
      <c r="XX3" s="165">
        <v>438729</v>
      </c>
      <c r="XY3" s="165">
        <v>8379791</v>
      </c>
      <c r="XZ3" s="165">
        <v>1379728</v>
      </c>
      <c r="YA3" s="165">
        <v>329546</v>
      </c>
      <c r="YB3" s="165">
        <v>412163</v>
      </c>
      <c r="YC3" s="165">
        <v>2584966</v>
      </c>
      <c r="YD3" s="165">
        <v>16030</v>
      </c>
      <c r="YE3" s="165">
        <v>50948</v>
      </c>
      <c r="YF3" s="165">
        <v>496852</v>
      </c>
      <c r="YG3" s="165">
        <v>33291</v>
      </c>
      <c r="YH3" s="165">
        <v>20032</v>
      </c>
      <c r="YI3" s="165">
        <v>945428</v>
      </c>
      <c r="YJ3" s="165">
        <v>44844</v>
      </c>
      <c r="YK3" s="165">
        <v>6910803</v>
      </c>
      <c r="YL3" s="165">
        <v>1468989</v>
      </c>
      <c r="YM3" s="165">
        <v>0</v>
      </c>
      <c r="YN3" s="165">
        <v>33116</v>
      </c>
      <c r="YO3" s="165">
        <v>98470</v>
      </c>
      <c r="YP3" s="165">
        <v>26652</v>
      </c>
      <c r="YQ3" s="165">
        <v>166</v>
      </c>
      <c r="YR3" s="165">
        <v>22</v>
      </c>
      <c r="YS3" s="165">
        <v>2176</v>
      </c>
      <c r="YT3" s="165">
        <v>710</v>
      </c>
      <c r="YU3" s="165">
        <v>18209</v>
      </c>
      <c r="YV3" s="165">
        <v>5630</v>
      </c>
      <c r="YW3" s="165">
        <v>22</v>
      </c>
      <c r="YX3" s="165">
        <v>32</v>
      </c>
      <c r="YY3" s="165">
        <v>166</v>
      </c>
      <c r="YZ3" s="165">
        <v>0</v>
      </c>
      <c r="ZA3" s="165">
        <v>0</v>
      </c>
      <c r="ZB3" s="165">
        <v>211</v>
      </c>
      <c r="ZC3" s="165">
        <v>0</v>
      </c>
      <c r="ZD3" s="165">
        <v>0</v>
      </c>
      <c r="ZE3" s="165">
        <v>0</v>
      </c>
      <c r="ZF3" s="165">
        <v>0</v>
      </c>
      <c r="ZG3" s="165">
        <v>8946</v>
      </c>
      <c r="ZH3" s="165">
        <v>9261</v>
      </c>
      <c r="ZI3" s="165">
        <v>0</v>
      </c>
      <c r="ZJ3" s="165">
        <v>0</v>
      </c>
      <c r="ZK3" s="165">
        <v>2176</v>
      </c>
      <c r="ZL3" s="165">
        <v>0</v>
      </c>
      <c r="ZM3" s="165">
        <v>343</v>
      </c>
      <c r="ZN3" s="165">
        <v>1</v>
      </c>
      <c r="ZO3" s="165">
        <v>77</v>
      </c>
      <c r="ZP3" s="165">
        <v>1612</v>
      </c>
      <c r="ZQ3" s="165">
        <v>55776</v>
      </c>
      <c r="ZR3" s="165">
        <v>-2064</v>
      </c>
      <c r="ZS3" s="165">
        <v>1</v>
      </c>
      <c r="ZT3" s="165">
        <v>3</v>
      </c>
      <c r="ZU3" s="165">
        <v>340</v>
      </c>
      <c r="ZV3" s="165">
        <v>0</v>
      </c>
      <c r="ZW3" s="165">
        <v>0</v>
      </c>
      <c r="ZX3" s="165">
        <v>0</v>
      </c>
      <c r="ZY3" s="165">
        <v>4</v>
      </c>
      <c r="ZZ3" s="165">
        <v>0</v>
      </c>
      <c r="AAA3" s="165">
        <v>346</v>
      </c>
      <c r="AAB3" s="165">
        <v>0</v>
      </c>
      <c r="AAC3" s="165">
        <v>319</v>
      </c>
      <c r="AAD3" s="165">
        <v>55457</v>
      </c>
      <c r="AAE3" s="165">
        <v>0</v>
      </c>
      <c r="AAF3" s="165">
        <v>0</v>
      </c>
      <c r="AAG3" s="165">
        <v>77</v>
      </c>
      <c r="AAH3" s="165">
        <v>1</v>
      </c>
      <c r="AAI3" s="165">
        <v>271</v>
      </c>
      <c r="AAJ3" s="165">
        <v>0</v>
      </c>
      <c r="AAK3" s="165">
        <v>24</v>
      </c>
      <c r="AAL3" s="165">
        <v>1563</v>
      </c>
      <c r="AAM3" s="165">
        <v>20390</v>
      </c>
      <c r="AAN3" s="165">
        <v>-2064</v>
      </c>
      <c r="AAO3" s="165">
        <v>0</v>
      </c>
      <c r="AAP3" s="165">
        <v>0</v>
      </c>
      <c r="AAQ3" s="165">
        <v>269</v>
      </c>
      <c r="AAR3" s="165">
        <v>0</v>
      </c>
      <c r="AAS3" s="165">
        <v>0</v>
      </c>
      <c r="AAT3" s="165">
        <v>0</v>
      </c>
      <c r="AAU3" s="165">
        <v>1</v>
      </c>
      <c r="AAV3" s="165">
        <v>0</v>
      </c>
      <c r="AAW3" s="165">
        <v>346</v>
      </c>
      <c r="AAX3" s="165">
        <v>0</v>
      </c>
      <c r="AAY3" s="165">
        <v>139</v>
      </c>
      <c r="AAZ3" s="165">
        <v>20251</v>
      </c>
      <c r="ABA3" s="165">
        <v>0</v>
      </c>
      <c r="ABB3" s="165">
        <v>0</v>
      </c>
      <c r="ABC3" s="165">
        <v>24</v>
      </c>
      <c r="ABD3" s="165">
        <v>0</v>
      </c>
      <c r="ABE3" s="165">
        <v>2617749</v>
      </c>
      <c r="ABF3" s="165">
        <v>425318</v>
      </c>
      <c r="ABG3" s="165">
        <v>142901</v>
      </c>
      <c r="ABH3" s="165">
        <v>436406</v>
      </c>
      <c r="ABI3" s="165">
        <v>8305806</v>
      </c>
      <c r="ABJ3" s="165">
        <v>1376162</v>
      </c>
      <c r="ABK3" s="165">
        <v>329525</v>
      </c>
      <c r="ABL3" s="165">
        <v>412128</v>
      </c>
      <c r="ABM3" s="165">
        <v>2584461</v>
      </c>
      <c r="ABN3" s="165">
        <v>16028</v>
      </c>
      <c r="ABO3" s="165">
        <v>50948</v>
      </c>
      <c r="ABP3" s="165">
        <v>496641</v>
      </c>
      <c r="ABQ3" s="165">
        <v>33288</v>
      </c>
      <c r="ABR3" s="165">
        <v>20032</v>
      </c>
      <c r="ABS3" s="165">
        <v>945082</v>
      </c>
      <c r="ABT3" s="165">
        <v>44844</v>
      </c>
      <c r="ABU3" s="165">
        <v>6901536</v>
      </c>
      <c r="ABV3" s="165">
        <v>1404274</v>
      </c>
      <c r="ABW3" s="165">
        <v>0</v>
      </c>
      <c r="ABX3" s="165">
        <v>33116</v>
      </c>
      <c r="ABY3" s="165">
        <v>96217</v>
      </c>
      <c r="ABZ3" s="165">
        <v>26652</v>
      </c>
      <c r="ACA3" s="165">
        <v>3431345</v>
      </c>
      <c r="ACB3" s="165">
        <v>1690520</v>
      </c>
      <c r="ACC3" s="165">
        <v>1152828</v>
      </c>
      <c r="ACD3" s="165">
        <v>2318032</v>
      </c>
      <c r="ACE3" s="165">
        <v>22283832</v>
      </c>
      <c r="ACF3" s="165">
        <v>2840129</v>
      </c>
      <c r="ACG3" s="165">
        <v>1399321</v>
      </c>
      <c r="ACH3" s="165">
        <v>897691</v>
      </c>
      <c r="ACI3" s="165">
        <v>2986116</v>
      </c>
      <c r="ACJ3" s="165">
        <v>151360</v>
      </c>
      <c r="ACK3" s="165">
        <v>148290</v>
      </c>
      <c r="ACL3" s="165">
        <v>2429091</v>
      </c>
      <c r="ACM3" s="165">
        <v>445230</v>
      </c>
      <c r="ACN3" s="165">
        <v>195267</v>
      </c>
      <c r="ACO3" s="165">
        <v>2111919</v>
      </c>
      <c r="ACP3" s="165">
        <v>142904</v>
      </c>
      <c r="ACQ3" s="165">
        <v>17225619</v>
      </c>
      <c r="ACR3" s="165">
        <v>5051353</v>
      </c>
      <c r="ACS3" s="165">
        <v>6858</v>
      </c>
      <c r="ACT3" s="165">
        <v>202702</v>
      </c>
      <c r="ACU3" s="165">
        <v>486222</v>
      </c>
      <c r="ACV3" s="165">
        <v>471333</v>
      </c>
      <c r="ACW3" s="165">
        <v>189832</v>
      </c>
      <c r="ACX3" s="165">
        <v>356541</v>
      </c>
      <c r="ACY3" s="165">
        <v>98684</v>
      </c>
      <c r="ACZ3" s="165">
        <v>323880</v>
      </c>
      <c r="ADA3" s="165">
        <v>2754461</v>
      </c>
      <c r="ADB3" s="165">
        <v>124733</v>
      </c>
      <c r="ADC3" s="165">
        <v>277743</v>
      </c>
      <c r="ADD3" s="165">
        <v>173999</v>
      </c>
      <c r="ADE3" s="165">
        <v>155214</v>
      </c>
      <c r="ADF3" s="165">
        <v>22165</v>
      </c>
      <c r="ADG3" s="165">
        <v>56230</v>
      </c>
      <c r="ADH3" s="165">
        <v>251201</v>
      </c>
      <c r="ADI3" s="165">
        <v>34615</v>
      </c>
      <c r="ADJ3" s="165">
        <v>39959</v>
      </c>
      <c r="ADK3" s="165">
        <v>129102</v>
      </c>
      <c r="ADL3" s="165">
        <v>22571</v>
      </c>
      <c r="ADM3" s="165">
        <v>1752445</v>
      </c>
      <c r="ADN3" s="165">
        <v>996453</v>
      </c>
      <c r="ADO3" s="165">
        <v>5560</v>
      </c>
      <c r="ADP3" s="165">
        <v>82296</v>
      </c>
      <c r="ADQ3" s="165">
        <v>36359</v>
      </c>
      <c r="ADR3" s="165">
        <v>22368</v>
      </c>
      <c r="ADS3" s="165">
        <v>59332</v>
      </c>
      <c r="ADT3" s="165">
        <v>122329</v>
      </c>
      <c r="ADU3" s="165">
        <v>38842</v>
      </c>
      <c r="ADV3" s="165">
        <v>83722</v>
      </c>
      <c r="ADW3" s="165">
        <v>919460</v>
      </c>
      <c r="ADX3" s="165">
        <v>43986</v>
      </c>
      <c r="ADY3" s="165">
        <v>97953</v>
      </c>
      <c r="ADZ3" s="165">
        <v>72173</v>
      </c>
      <c r="AEA3" s="165">
        <v>52217</v>
      </c>
      <c r="AEB3" s="165">
        <v>10363</v>
      </c>
      <c r="AEC3" s="165">
        <v>15246</v>
      </c>
      <c r="AED3" s="165">
        <v>53578</v>
      </c>
      <c r="AEE3" s="165">
        <v>7115</v>
      </c>
      <c r="AEF3" s="165">
        <v>18361</v>
      </c>
      <c r="AEG3" s="165">
        <v>55146</v>
      </c>
      <c r="AEH3" s="165">
        <v>9132</v>
      </c>
      <c r="AEI3" s="165">
        <v>567366</v>
      </c>
      <c r="AEJ3" s="165">
        <v>350657</v>
      </c>
      <c r="AEK3" s="165">
        <v>1436</v>
      </c>
      <c r="AEL3" s="165">
        <v>27892</v>
      </c>
      <c r="AEM3" s="165">
        <v>12169</v>
      </c>
      <c r="AEN3" s="165">
        <v>8311</v>
      </c>
      <c r="AEO3" s="165">
        <v>562829</v>
      </c>
      <c r="AEP3" s="165">
        <v>821873</v>
      </c>
      <c r="AEQ3" s="165">
        <v>384202</v>
      </c>
      <c r="AER3" s="165">
        <v>669593</v>
      </c>
      <c r="AES3" s="165">
        <v>7800968</v>
      </c>
      <c r="AET3" s="165">
        <v>947273</v>
      </c>
      <c r="AEU3" s="165">
        <v>695222</v>
      </c>
      <c r="AEV3" s="165">
        <v>218820</v>
      </c>
      <c r="AEW3" s="165">
        <v>401962</v>
      </c>
      <c r="AEX3" s="165">
        <v>55506</v>
      </c>
      <c r="AEY3" s="165">
        <v>56893</v>
      </c>
      <c r="AEZ3" s="165">
        <v>831894</v>
      </c>
      <c r="AFA3" s="165">
        <v>160866</v>
      </c>
      <c r="AFB3" s="165">
        <v>104459</v>
      </c>
      <c r="AFC3" s="165">
        <v>1389093</v>
      </c>
      <c r="AFD3" s="165">
        <v>69758</v>
      </c>
      <c r="AFE3" s="165">
        <v>5942918</v>
      </c>
      <c r="AFF3" s="165">
        <v>1857030</v>
      </c>
      <c r="AFG3" s="165">
        <v>1022</v>
      </c>
      <c r="AFH3" s="165">
        <v>61836</v>
      </c>
      <c r="AFI3" s="165">
        <v>235630</v>
      </c>
      <c r="AFJ3" s="165">
        <v>44108</v>
      </c>
      <c r="AFK3" s="165">
        <v>377951</v>
      </c>
      <c r="AFL3" s="165">
        <v>484868</v>
      </c>
      <c r="AFM3" s="165">
        <v>274436</v>
      </c>
      <c r="AFN3" s="165">
        <v>429676</v>
      </c>
      <c r="AFO3" s="165">
        <v>5080945</v>
      </c>
      <c r="AFP3" s="165">
        <v>483031</v>
      </c>
      <c r="AFQ3" s="165">
        <v>419367</v>
      </c>
      <c r="AFR3" s="165">
        <v>114272</v>
      </c>
      <c r="AFS3" s="165">
        <v>270997</v>
      </c>
      <c r="AFT3" s="165">
        <v>20504</v>
      </c>
      <c r="AFU3" s="165">
        <v>20103</v>
      </c>
      <c r="AFV3" s="165">
        <v>482849</v>
      </c>
      <c r="AFW3" s="165">
        <v>106954</v>
      </c>
      <c r="AFX3" s="165">
        <v>91635</v>
      </c>
      <c r="AFY3" s="165">
        <v>1190538</v>
      </c>
      <c r="AFZ3" s="165">
        <v>45399</v>
      </c>
      <c r="AGA3" s="165">
        <v>3885400</v>
      </c>
      <c r="AGB3" s="165">
        <v>1195455</v>
      </c>
      <c r="AGC3" s="165">
        <v>85</v>
      </c>
      <c r="AGD3" s="165">
        <v>27272</v>
      </c>
      <c r="AGE3" s="165">
        <v>153145</v>
      </c>
      <c r="AGF3" s="165">
        <v>29656</v>
      </c>
      <c r="AGG3" s="165">
        <v>2678686</v>
      </c>
      <c r="AGH3" s="165">
        <v>512103</v>
      </c>
      <c r="AGI3" s="165">
        <v>669942</v>
      </c>
      <c r="AGJ3" s="165">
        <v>1324564</v>
      </c>
      <c r="AGK3" s="165">
        <v>11728403</v>
      </c>
      <c r="AGL3" s="165">
        <v>1768123</v>
      </c>
      <c r="AGM3" s="165">
        <v>426360</v>
      </c>
      <c r="AGN3" s="165">
        <v>504876</v>
      </c>
      <c r="AGO3" s="165">
        <v>2428938</v>
      </c>
      <c r="AGP3" s="165">
        <v>73687</v>
      </c>
      <c r="AGQ3" s="165">
        <v>35169</v>
      </c>
      <c r="AGR3" s="165">
        <v>1345988</v>
      </c>
      <c r="AGS3" s="165">
        <v>249748</v>
      </c>
      <c r="AGT3" s="165">
        <v>50846</v>
      </c>
      <c r="AGU3" s="165">
        <v>593724</v>
      </c>
      <c r="AGV3" s="165">
        <v>50573</v>
      </c>
      <c r="AGW3" s="165">
        <v>9530252</v>
      </c>
      <c r="AGX3" s="165">
        <v>2197873</v>
      </c>
      <c r="AGY3" s="165">
        <v>278</v>
      </c>
      <c r="AGZ3" s="165">
        <v>58567</v>
      </c>
      <c r="AHA3" s="165">
        <v>214243</v>
      </c>
      <c r="AHB3" s="165">
        <v>404854</v>
      </c>
      <c r="AHC3" s="165">
        <v>1501982</v>
      </c>
      <c r="AHD3" s="165">
        <v>1376467</v>
      </c>
      <c r="AHE3" s="165">
        <v>771450</v>
      </c>
      <c r="AHF3" s="165">
        <v>1249584</v>
      </c>
      <c r="AHG3" s="165">
        <v>16396558</v>
      </c>
      <c r="AHH3" s="165">
        <v>3299044</v>
      </c>
      <c r="AHI3" s="165">
        <v>1103187</v>
      </c>
      <c r="AHJ3" s="165">
        <v>499514</v>
      </c>
      <c r="AHK3" s="165">
        <v>1364912</v>
      </c>
      <c r="AHL3" s="165">
        <v>253938</v>
      </c>
      <c r="AHM3" s="165">
        <v>170564</v>
      </c>
      <c r="AHN3" s="165">
        <v>1649616</v>
      </c>
      <c r="AHO3" s="165">
        <v>137071</v>
      </c>
      <c r="AHP3" s="165">
        <v>77936</v>
      </c>
      <c r="AHQ3" s="165">
        <v>1715964</v>
      </c>
      <c r="AHR3" s="165">
        <v>102715</v>
      </c>
      <c r="AHS3" s="165">
        <v>12413167</v>
      </c>
      <c r="AHT3" s="165">
        <v>3981275</v>
      </c>
      <c r="AHU3" s="165">
        <v>2117</v>
      </c>
      <c r="AHV3" s="165">
        <v>95601</v>
      </c>
      <c r="AHW3" s="165">
        <v>351989</v>
      </c>
      <c r="AHX3" s="165">
        <v>341525</v>
      </c>
      <c r="AHY3" s="165">
        <v>87995</v>
      </c>
      <c r="AHZ3" s="165">
        <v>301237</v>
      </c>
      <c r="AIA3" s="165">
        <v>108354</v>
      </c>
      <c r="AIB3" s="165">
        <v>214344</v>
      </c>
      <c r="AIC3" s="165">
        <v>2436238</v>
      </c>
      <c r="AID3" s="165">
        <v>253815</v>
      </c>
      <c r="AIE3" s="165">
        <v>238725</v>
      </c>
      <c r="AIF3" s="165">
        <v>128406</v>
      </c>
      <c r="AIG3" s="165">
        <v>65320</v>
      </c>
      <c r="AIH3" s="165">
        <v>27728</v>
      </c>
      <c r="AII3" s="165">
        <v>45603</v>
      </c>
      <c r="AIJ3" s="165">
        <v>165567</v>
      </c>
      <c r="AIK3" s="165">
        <v>22677</v>
      </c>
      <c r="AIL3" s="165">
        <v>26670</v>
      </c>
      <c r="AIM3" s="165">
        <v>126578</v>
      </c>
      <c r="AIN3" s="165">
        <v>16909</v>
      </c>
      <c r="AIO3" s="165">
        <v>1441069</v>
      </c>
      <c r="AIP3" s="165">
        <v>993800</v>
      </c>
      <c r="AIQ3" s="165">
        <v>1371</v>
      </c>
      <c r="AIR3" s="165">
        <v>27051</v>
      </c>
      <c r="AIS3" s="165">
        <v>48149</v>
      </c>
      <c r="AIT3" s="165">
        <v>33533</v>
      </c>
      <c r="AIU3" s="165">
        <v>120542</v>
      </c>
      <c r="AIV3" s="165">
        <v>362087</v>
      </c>
      <c r="AIW3" s="165">
        <v>162154</v>
      </c>
      <c r="AIX3" s="165">
        <v>290678</v>
      </c>
      <c r="AIY3" s="165">
        <v>3811555</v>
      </c>
      <c r="AIZ3" s="165">
        <v>724159</v>
      </c>
      <c r="AJA3" s="165">
        <v>273114</v>
      </c>
      <c r="AJB3" s="165">
        <v>75179</v>
      </c>
      <c r="AJC3" s="165">
        <v>95415</v>
      </c>
      <c r="AJD3" s="165">
        <v>34938</v>
      </c>
      <c r="AJE3" s="165">
        <v>58114</v>
      </c>
      <c r="AJF3" s="165">
        <v>295658</v>
      </c>
      <c r="AJG3" s="165">
        <v>25127</v>
      </c>
      <c r="AJH3" s="165">
        <v>31602</v>
      </c>
      <c r="AJI3" s="165">
        <v>402886</v>
      </c>
      <c r="AJJ3" s="165">
        <v>30858</v>
      </c>
      <c r="AJK3" s="165">
        <v>2491203</v>
      </c>
      <c r="AJL3" s="165">
        <v>1320240</v>
      </c>
      <c r="AJM3" s="165">
        <v>110</v>
      </c>
      <c r="AJN3" s="165">
        <v>22924</v>
      </c>
      <c r="AJO3" s="165">
        <v>78997</v>
      </c>
      <c r="AJP3" s="165">
        <v>51554</v>
      </c>
      <c r="AJQ3" s="165">
        <v>91856</v>
      </c>
      <c r="AJR3" s="165">
        <v>226461</v>
      </c>
      <c r="AJS3" s="165">
        <v>111245</v>
      </c>
      <c r="AJT3" s="165">
        <v>164341</v>
      </c>
      <c r="AJU3" s="165">
        <v>2509308</v>
      </c>
      <c r="AJV3" s="165">
        <v>412305</v>
      </c>
      <c r="AJW3" s="165">
        <v>155743</v>
      </c>
      <c r="AJX3" s="165">
        <v>51771</v>
      </c>
      <c r="AJY3" s="165">
        <v>75990</v>
      </c>
      <c r="AJZ3" s="165">
        <v>26157</v>
      </c>
      <c r="AKA3" s="165">
        <v>43915</v>
      </c>
      <c r="AKB3" s="165">
        <v>212159</v>
      </c>
      <c r="AKC3" s="165">
        <v>15866</v>
      </c>
      <c r="AKD3" s="165">
        <v>14121</v>
      </c>
      <c r="AKE3" s="165">
        <v>312471</v>
      </c>
      <c r="AKF3" s="165">
        <v>26805</v>
      </c>
      <c r="AKG3" s="165">
        <v>1623447</v>
      </c>
      <c r="AKH3" s="165">
        <v>885834</v>
      </c>
      <c r="AKI3" s="165">
        <v>29</v>
      </c>
      <c r="AKJ3" s="165">
        <v>14684</v>
      </c>
      <c r="AKK3" s="165">
        <v>55149</v>
      </c>
      <c r="AKL3" s="165">
        <v>41973</v>
      </c>
      <c r="AKM3" s="165">
        <v>1293440</v>
      </c>
      <c r="AKN3" s="165">
        <v>713149</v>
      </c>
      <c r="AKO3" s="165">
        <v>500937</v>
      </c>
      <c r="AKP3" s="165">
        <v>744569</v>
      </c>
      <c r="AKQ3" s="165">
        <v>10148764</v>
      </c>
      <c r="AKR3" s="165">
        <v>2321072</v>
      </c>
      <c r="AKS3" s="165">
        <v>591350</v>
      </c>
      <c r="AKT3" s="165">
        <v>295931</v>
      </c>
      <c r="AKU3" s="165">
        <v>1204179</v>
      </c>
      <c r="AKV3" s="165">
        <v>191272</v>
      </c>
      <c r="AKW3" s="165">
        <v>66848</v>
      </c>
      <c r="AKX3" s="165">
        <v>1188392</v>
      </c>
      <c r="AKY3" s="165">
        <v>89262</v>
      </c>
      <c r="AKZ3" s="165">
        <v>19662</v>
      </c>
      <c r="ALA3" s="165">
        <v>1186505</v>
      </c>
      <c r="ALB3" s="165">
        <v>54948</v>
      </c>
      <c r="ALC3" s="165">
        <v>8480888</v>
      </c>
      <c r="ALD3" s="165">
        <v>1667238</v>
      </c>
      <c r="ALE3" s="165">
        <v>634</v>
      </c>
      <c r="ALF3" s="165">
        <v>45627</v>
      </c>
      <c r="ALG3" s="165">
        <v>224847</v>
      </c>
      <c r="ALH3" s="165">
        <v>256430</v>
      </c>
      <c r="ALI3" s="165">
        <v>67300519</v>
      </c>
      <c r="ALJ3" s="165">
        <v>254197633</v>
      </c>
      <c r="ALK3" s="165">
        <v>39771897</v>
      </c>
      <c r="ALL3" s="165">
        <v>83186158</v>
      </c>
      <c r="ALM3" s="165">
        <v>2010830381</v>
      </c>
      <c r="ALN3" s="165">
        <v>76707796</v>
      </c>
      <c r="ALO3" s="165">
        <v>229395778</v>
      </c>
      <c r="ALP3" s="165">
        <v>472311380</v>
      </c>
      <c r="ALQ3" s="165">
        <v>59966395</v>
      </c>
      <c r="ALR3" s="165">
        <v>20445810</v>
      </c>
      <c r="ALS3" s="165">
        <v>14574691</v>
      </c>
      <c r="ALT3" s="165">
        <v>86230932</v>
      </c>
      <c r="ALU3" s="165">
        <v>7334127</v>
      </c>
      <c r="ALV3" s="165">
        <v>10995150</v>
      </c>
      <c r="ALW3" s="165">
        <v>141844878</v>
      </c>
      <c r="ALX3" s="165">
        <v>10227163</v>
      </c>
      <c r="ALY3" s="165">
        <v>1300022406</v>
      </c>
      <c r="ALZ3" s="165">
        <v>659196335</v>
      </c>
      <c r="AMA3" s="165">
        <v>51611640</v>
      </c>
      <c r="AMB3" s="165">
        <v>58025401</v>
      </c>
      <c r="AMC3" s="165">
        <v>19140074</v>
      </c>
      <c r="AMD3" s="165">
        <v>9636674</v>
      </c>
      <c r="AME3" s="165">
        <v>46125536</v>
      </c>
      <c r="AMF3" s="165">
        <v>227183927</v>
      </c>
      <c r="AMG3" s="165">
        <v>31174689</v>
      </c>
      <c r="AMH3" s="165">
        <v>70834126</v>
      </c>
      <c r="AMI3" s="165">
        <v>1795851151</v>
      </c>
      <c r="AMJ3" s="165">
        <v>54211678</v>
      </c>
      <c r="AMK3" s="165">
        <v>206431141</v>
      </c>
      <c r="AML3" s="165">
        <v>462555249</v>
      </c>
      <c r="AMM3" s="165">
        <v>42158525</v>
      </c>
      <c r="AMN3" s="165">
        <v>18164745</v>
      </c>
      <c r="AMO3" s="165">
        <v>12046075</v>
      </c>
      <c r="AMP3" s="165">
        <v>71082525</v>
      </c>
      <c r="AMQ3" s="165">
        <v>3967011</v>
      </c>
      <c r="AMR3" s="165">
        <v>9158516</v>
      </c>
      <c r="AMS3" s="165">
        <v>121452978</v>
      </c>
      <c r="AMT3" s="165">
        <v>8706717</v>
      </c>
      <c r="AMU3" s="165">
        <v>1158482635</v>
      </c>
      <c r="AMV3" s="165">
        <v>585849943</v>
      </c>
      <c r="AMW3" s="165">
        <v>51518571</v>
      </c>
      <c r="AMX3" s="165">
        <v>55697178</v>
      </c>
      <c r="AMY3" s="165">
        <v>14270484</v>
      </c>
      <c r="AMZ3" s="165">
        <v>7745688</v>
      </c>
      <c r="ANA3" s="165">
        <v>11409356</v>
      </c>
      <c r="ANB3" s="165">
        <v>19643419</v>
      </c>
      <c r="ANC3" s="165">
        <v>4902084</v>
      </c>
      <c r="AND3" s="165">
        <v>8174812</v>
      </c>
      <c r="ANE3" s="165">
        <v>142149876</v>
      </c>
      <c r="ANF3" s="165">
        <v>11232344</v>
      </c>
      <c r="ANG3" s="165">
        <v>16372492</v>
      </c>
      <c r="ANH3" s="165">
        <v>6111380</v>
      </c>
      <c r="ANI3" s="165">
        <v>9734085</v>
      </c>
      <c r="ANJ3" s="165">
        <v>1688344</v>
      </c>
      <c r="ANK3" s="165">
        <v>2116958</v>
      </c>
      <c r="ANL3" s="165">
        <v>10272432</v>
      </c>
      <c r="ANM3" s="165">
        <v>1675267</v>
      </c>
      <c r="ANN3" s="165">
        <v>788745</v>
      </c>
      <c r="ANO3" s="165">
        <v>14859571</v>
      </c>
      <c r="ANP3" s="165">
        <v>1153969</v>
      </c>
      <c r="ANQ3" s="165">
        <v>90104510</v>
      </c>
      <c r="ANR3" s="165">
        <v>51953741</v>
      </c>
      <c r="ANS3" s="165">
        <v>91627</v>
      </c>
      <c r="ANT3" s="165">
        <v>1810759</v>
      </c>
      <c r="ANU3" s="165">
        <v>3310758</v>
      </c>
      <c r="ANV3" s="165">
        <v>802583</v>
      </c>
      <c r="ANW3" s="165">
        <v>5923403</v>
      </c>
      <c r="ANX3" s="165">
        <v>7637170</v>
      </c>
      <c r="ANY3" s="165">
        <v>2692038</v>
      </c>
      <c r="ANZ3" s="165">
        <v>3603175</v>
      </c>
      <c r="AOA3" s="165">
        <v>64329729</v>
      </c>
      <c r="AOB3" s="165">
        <v>5889989</v>
      </c>
      <c r="AOC3" s="165">
        <v>6343183</v>
      </c>
      <c r="AOD3" s="165">
        <v>3349548</v>
      </c>
      <c r="AOE3" s="165">
        <v>5039352</v>
      </c>
      <c r="AOF3" s="165">
        <v>291297</v>
      </c>
      <c r="AOG3" s="165">
        <v>743207</v>
      </c>
      <c r="AOH3" s="165">
        <v>4618402</v>
      </c>
      <c r="AOI3" s="165">
        <v>884054</v>
      </c>
      <c r="AOJ3" s="165">
        <v>298783</v>
      </c>
      <c r="AOK3" s="165">
        <v>8983149</v>
      </c>
      <c r="AOL3" s="165">
        <v>550779</v>
      </c>
      <c r="AOM3" s="165">
        <v>43682003</v>
      </c>
      <c r="AON3" s="165">
        <v>20622871</v>
      </c>
      <c r="AOO3" s="165">
        <v>24856</v>
      </c>
      <c r="AOP3" s="165">
        <v>693829</v>
      </c>
      <c r="AOQ3" s="165">
        <v>1925548</v>
      </c>
      <c r="AOR3" s="165">
        <v>467706</v>
      </c>
      <c r="AOS3" s="165">
        <v>9765630</v>
      </c>
      <c r="AOT3" s="165">
        <v>7370282</v>
      </c>
      <c r="AOU3" s="165">
        <v>3695126</v>
      </c>
      <c r="AOV3" s="165">
        <v>4177224</v>
      </c>
      <c r="AOW3" s="165">
        <v>72829356</v>
      </c>
      <c r="AOX3" s="165">
        <v>11263776</v>
      </c>
      <c r="AOY3" s="165">
        <v>6592147</v>
      </c>
      <c r="AOZ3" s="165">
        <v>3644747</v>
      </c>
      <c r="APA3" s="165">
        <v>8073781</v>
      </c>
      <c r="APB3" s="165">
        <v>592722</v>
      </c>
      <c r="APC3" s="165">
        <v>411659</v>
      </c>
      <c r="APD3" s="165">
        <v>4875971</v>
      </c>
      <c r="APE3" s="165">
        <v>1691848</v>
      </c>
      <c r="APF3" s="165">
        <v>1047888</v>
      </c>
      <c r="APG3" s="165">
        <v>5532328</v>
      </c>
      <c r="APH3" s="165">
        <v>366478</v>
      </c>
      <c r="API3" s="165">
        <v>51435260</v>
      </c>
      <c r="APJ3" s="165">
        <v>21392651</v>
      </c>
      <c r="APK3" s="165">
        <v>1442</v>
      </c>
      <c r="APL3" s="165">
        <v>517466</v>
      </c>
      <c r="APM3" s="165">
        <v>1558832</v>
      </c>
      <c r="APN3" s="165">
        <v>1088404</v>
      </c>
      <c r="APO3" s="165">
        <v>3493170</v>
      </c>
      <c r="APP3" s="165">
        <v>291101</v>
      </c>
      <c r="APQ3" s="165">
        <v>393677</v>
      </c>
      <c r="APR3" s="165">
        <v>1120508</v>
      </c>
      <c r="APS3" s="165">
        <v>8669951</v>
      </c>
      <c r="APT3" s="165">
        <v>-341391</v>
      </c>
      <c r="APU3" s="165">
        <v>289759</v>
      </c>
      <c r="APV3" s="165">
        <v>457958</v>
      </c>
      <c r="APW3" s="165">
        <v>3193953</v>
      </c>
      <c r="APX3" s="165">
        <v>-108345</v>
      </c>
      <c r="APY3" s="165">
        <v>-39700</v>
      </c>
      <c r="APZ3" s="165">
        <v>993829</v>
      </c>
      <c r="AQA3" s="165">
        <v>299214</v>
      </c>
      <c r="AQB3" s="165">
        <v>113528</v>
      </c>
      <c r="AQC3" s="165">
        <v>1182064</v>
      </c>
      <c r="AQD3" s="165">
        <v>41036</v>
      </c>
      <c r="AQE3" s="165">
        <v>7584850</v>
      </c>
      <c r="AQF3" s="165">
        <v>1080510</v>
      </c>
      <c r="AQG3" s="165">
        <v>4592</v>
      </c>
      <c r="AQH3" s="165">
        <v>102281</v>
      </c>
      <c r="AQI3" s="165">
        <v>152957</v>
      </c>
      <c r="AQJ3" s="165">
        <v>127190</v>
      </c>
      <c r="AQK3" s="165">
        <v>109031</v>
      </c>
      <c r="AQL3" s="165">
        <v>68184</v>
      </c>
      <c r="AQM3" s="165">
        <v>-3445</v>
      </c>
      <c r="AQN3" s="165">
        <v>124440</v>
      </c>
      <c r="AQO3" s="165">
        <v>351179</v>
      </c>
      <c r="AQP3" s="165">
        <v>-103115</v>
      </c>
      <c r="AQQ3" s="165">
        <v>48275</v>
      </c>
      <c r="AQR3" s="165">
        <v>46289</v>
      </c>
      <c r="AQS3" s="165">
        <v>96181</v>
      </c>
      <c r="AQT3" s="165">
        <v>-5060</v>
      </c>
      <c r="AQU3" s="165">
        <v>12055</v>
      </c>
      <c r="AQV3" s="165">
        <v>91808</v>
      </c>
      <c r="AQW3" s="165">
        <v>12849</v>
      </c>
      <c r="AQX3" s="165">
        <v>13620</v>
      </c>
      <c r="AQY3" s="165">
        <v>3830</v>
      </c>
      <c r="AQZ3" s="165">
        <v>7852</v>
      </c>
      <c r="ARA3" s="165">
        <v>388211</v>
      </c>
      <c r="ARB3" s="165">
        <v>-41225</v>
      </c>
      <c r="ARC3" s="165">
        <v>4191</v>
      </c>
      <c r="ARD3" s="165">
        <v>56252</v>
      </c>
      <c r="ARE3" s="165">
        <v>-8700</v>
      </c>
      <c r="ARF3" s="165">
        <v>-8369</v>
      </c>
      <c r="ARG3" s="165">
        <v>446017</v>
      </c>
      <c r="ARH3" s="165">
        <v>455528</v>
      </c>
      <c r="ARI3" s="165">
        <v>224088</v>
      </c>
      <c r="ARJ3" s="165">
        <v>364750</v>
      </c>
      <c r="ARK3" s="165">
        <v>3902488</v>
      </c>
      <c r="ARL3" s="165">
        <v>218453</v>
      </c>
      <c r="ARM3" s="165">
        <v>419023</v>
      </c>
      <c r="ARN3" s="165">
        <v>146956</v>
      </c>
      <c r="ARO3" s="165">
        <v>307372</v>
      </c>
      <c r="ARP3" s="165">
        <v>20407</v>
      </c>
      <c r="ARQ3" s="165">
        <v>-2180</v>
      </c>
      <c r="ARR3" s="165">
        <v>534003</v>
      </c>
      <c r="ARS3" s="165">
        <v>138652</v>
      </c>
      <c r="ART3" s="165">
        <v>73028</v>
      </c>
      <c r="ARU3" s="165">
        <v>979276</v>
      </c>
      <c r="ARV3" s="165">
        <v>38685</v>
      </c>
      <c r="ARW3" s="165">
        <v>3429908</v>
      </c>
      <c r="ARX3" s="165">
        <v>471668</v>
      </c>
      <c r="ARY3" s="165">
        <v>910</v>
      </c>
      <c r="ARZ3" s="165">
        <v>40425</v>
      </c>
      <c r="ASA3" s="165">
        <v>156580</v>
      </c>
      <c r="ASB3" s="165">
        <v>-5525</v>
      </c>
      <c r="ASC3" s="165">
        <v>288259</v>
      </c>
      <c r="ASD3" s="165">
        <v>251840</v>
      </c>
      <c r="ASE3" s="165">
        <v>160900</v>
      </c>
      <c r="ASF3" s="165">
        <v>259342</v>
      </c>
      <c r="ASG3" s="165">
        <v>2481341</v>
      </c>
      <c r="ASH3" s="165">
        <v>62072</v>
      </c>
      <c r="ASI3" s="165">
        <v>252357</v>
      </c>
      <c r="ASJ3" s="165">
        <v>60408</v>
      </c>
      <c r="ASK3" s="165">
        <v>195157</v>
      </c>
      <c r="ASL3" s="165">
        <v>-5962</v>
      </c>
      <c r="ASM3" s="165">
        <v>-18798</v>
      </c>
      <c r="ASN3" s="165">
        <v>264899</v>
      </c>
      <c r="ASO3" s="165">
        <v>93100</v>
      </c>
      <c r="ASP3" s="165">
        <v>77198</v>
      </c>
      <c r="ASQ3" s="165">
        <v>866119</v>
      </c>
      <c r="ASR3" s="165">
        <v>18283</v>
      </c>
      <c r="ASS3" s="165">
        <v>2219856</v>
      </c>
      <c r="AST3" s="165">
        <v>261429</v>
      </c>
      <c r="ASU3" s="165">
        <v>55</v>
      </c>
      <c r="ASV3" s="165">
        <v>11981</v>
      </c>
      <c r="ASW3" s="165">
        <v>96414</v>
      </c>
      <c r="ASX3" s="165">
        <v>-12711</v>
      </c>
      <c r="ASY3" s="165">
        <v>2938122</v>
      </c>
      <c r="ASZ3" s="165">
        <v>-232615</v>
      </c>
      <c r="ATA3" s="165">
        <v>173032</v>
      </c>
      <c r="ATB3" s="165">
        <v>631319</v>
      </c>
      <c r="ATC3" s="165">
        <v>4416282</v>
      </c>
      <c r="ATD3" s="165">
        <v>-456723</v>
      </c>
      <c r="ATE3" s="165">
        <v>-177543</v>
      </c>
      <c r="ATF3" s="165">
        <v>264713</v>
      </c>
      <c r="ATG3" s="165">
        <v>2790404</v>
      </c>
      <c r="ATH3" s="165">
        <v>-123692</v>
      </c>
      <c r="ATI3" s="165">
        <v>-49578</v>
      </c>
      <c r="ATJ3" s="165">
        <v>368017</v>
      </c>
      <c r="ATK3" s="165">
        <v>147723</v>
      </c>
      <c r="ATL3" s="165">
        <v>26878</v>
      </c>
      <c r="ATM3" s="165">
        <v>198963</v>
      </c>
      <c r="ATN3" s="165">
        <v>-5498</v>
      </c>
      <c r="ATO3" s="165">
        <v>3766728</v>
      </c>
      <c r="ATP3" s="165">
        <v>650062</v>
      </c>
      <c r="ATQ3" s="165">
        <v>-509</v>
      </c>
      <c r="ATR3" s="165">
        <v>5602</v>
      </c>
      <c r="ATS3" s="165">
        <v>5072</v>
      </c>
      <c r="ATT3" s="165">
        <v>141081</v>
      </c>
      <c r="ATU3" s="165">
        <v>1485105</v>
      </c>
      <c r="ATV3" s="165">
        <v>8315810</v>
      </c>
      <c r="ATW3" s="165">
        <v>1747616</v>
      </c>
      <c r="ATX3" s="165">
        <v>230545</v>
      </c>
      <c r="ATY3" s="165">
        <v>445711</v>
      </c>
      <c r="ATZ3" s="165">
        <v>130478</v>
      </c>
      <c r="AUA3" s="165">
        <v>566333</v>
      </c>
      <c r="AUB3" s="165">
        <v>250882</v>
      </c>
      <c r="AUC3" s="165">
        <v>465124</v>
      </c>
      <c r="AUD3" s="165">
        <v>266000</v>
      </c>
      <c r="AUE3" s="165">
        <v>269507</v>
      </c>
      <c r="AUF3" s="165">
        <v>256902</v>
      </c>
      <c r="AUG3" s="165">
        <v>874241</v>
      </c>
      <c r="AUH3" s="165">
        <v>533405</v>
      </c>
      <c r="AUI3" s="165">
        <v>793962</v>
      </c>
      <c r="AUJ3" s="165">
        <v>3330103</v>
      </c>
      <c r="AUK3" s="165">
        <v>43932173</v>
      </c>
      <c r="AUL3" s="165">
        <v>4891226</v>
      </c>
      <c r="AUM3" s="165">
        <v>2654175</v>
      </c>
      <c r="AUN3" s="165">
        <v>3692523</v>
      </c>
      <c r="AUO3" s="165">
        <v>2391636</v>
      </c>
      <c r="AUP3" s="165">
        <v>1976837</v>
      </c>
      <c r="AUQ3" s="165">
        <v>2671618</v>
      </c>
      <c r="AUR3" s="165">
        <v>3846914</v>
      </c>
      <c r="AUS3" s="165">
        <v>2118190</v>
      </c>
      <c r="AUT3" s="165">
        <v>2153947</v>
      </c>
      <c r="AUU3" s="165">
        <v>2531481</v>
      </c>
      <c r="AUV3" s="165">
        <v>3977828</v>
      </c>
      <c r="AUW3" s="165">
        <v>4487348</v>
      </c>
      <c r="AUX3" s="165">
        <v>3208343</v>
      </c>
      <c r="AUY3" s="165">
        <v>430109610</v>
      </c>
      <c r="AUZ3" s="165">
        <v>2000090465</v>
      </c>
      <c r="AVA3" s="165">
        <v>53405332</v>
      </c>
      <c r="AVB3" s="165">
        <v>116132438</v>
      </c>
      <c r="AVC3" s="165">
        <v>99215154</v>
      </c>
      <c r="AVD3" s="165">
        <v>103985101</v>
      </c>
      <c r="AVE3" s="165">
        <v>155779933</v>
      </c>
      <c r="AVF3" s="165">
        <v>147359356</v>
      </c>
      <c r="AVG3" s="165">
        <v>79298574</v>
      </c>
      <c r="AVH3" s="165">
        <v>127043507</v>
      </c>
      <c r="AVI3" s="165">
        <v>59520587</v>
      </c>
      <c r="AVJ3" s="165">
        <v>82380856</v>
      </c>
      <c r="AVK3" s="165">
        <v>218631705</v>
      </c>
      <c r="AVL3" s="165">
        <v>117429313</v>
      </c>
      <c r="AVM3" s="165">
        <v>209799014</v>
      </c>
      <c r="AVN3" s="165">
        <v>21027</v>
      </c>
      <c r="AVO3" s="165">
        <v>5415448</v>
      </c>
      <c r="AVP3" s="165">
        <v>3369866</v>
      </c>
      <c r="AVQ3" s="165">
        <v>378341</v>
      </c>
      <c r="AVR3" s="165">
        <v>65130</v>
      </c>
      <c r="AVS3" s="165">
        <v>20527</v>
      </c>
      <c r="AVT3" s="165">
        <v>15863</v>
      </c>
      <c r="AVU3" s="165">
        <v>258944</v>
      </c>
      <c r="AVV3" s="165">
        <v>37145</v>
      </c>
      <c r="AVW3" s="165">
        <v>15307</v>
      </c>
      <c r="AVX3" s="165">
        <v>517736</v>
      </c>
      <c r="AVY3" s="165">
        <v>427495</v>
      </c>
      <c r="AVZ3" s="165">
        <v>215527</v>
      </c>
      <c r="AWA3" s="165">
        <v>33387</v>
      </c>
      <c r="AWB3" s="165">
        <v>39153</v>
      </c>
      <c r="AWC3" s="165">
        <v>895539</v>
      </c>
      <c r="AWD3" s="165">
        <v>6690762</v>
      </c>
      <c r="AWE3" s="165">
        <v>143316</v>
      </c>
      <c r="AWF3" s="165">
        <v>5603999</v>
      </c>
      <c r="AWG3" s="167">
        <v>91.7</v>
      </c>
      <c r="AWH3" s="165">
        <v>10228669</v>
      </c>
      <c r="AWI3" s="165">
        <v>2562831</v>
      </c>
      <c r="AWJ3" s="167">
        <v>88.3</v>
      </c>
      <c r="AWK3" s="165">
        <v>990838</v>
      </c>
      <c r="AWL3" s="165">
        <v>608271</v>
      </c>
      <c r="AWM3" s="165">
        <v>3041168</v>
      </c>
      <c r="AWN3" s="165">
        <v>111895</v>
      </c>
      <c r="AWO3" s="165">
        <v>2929273</v>
      </c>
      <c r="AWP3" s="165">
        <v>899945</v>
      </c>
      <c r="AWQ3" s="165">
        <v>1362</v>
      </c>
      <c r="AWR3" s="165">
        <v>0</v>
      </c>
      <c r="AWS3" s="165">
        <v>1362</v>
      </c>
      <c r="AWT3" s="165">
        <v>2515781</v>
      </c>
      <c r="AWU3" s="165">
        <v>1372711</v>
      </c>
      <c r="AWV3" s="165">
        <v>3888491</v>
      </c>
      <c r="AWW3" s="165">
        <v>7611062</v>
      </c>
      <c r="AWX3" s="165">
        <v>11991</v>
      </c>
      <c r="AWY3" s="165">
        <v>0</v>
      </c>
      <c r="AWZ3" s="165">
        <v>11991</v>
      </c>
      <c r="AXA3" s="165">
        <v>8738248</v>
      </c>
      <c r="AXB3" s="165">
        <v>2750677</v>
      </c>
      <c r="AXC3" s="165">
        <v>11488926</v>
      </c>
      <c r="AXD3" s="165">
        <v>590847737</v>
      </c>
      <c r="AXE3" s="165">
        <v>284233310</v>
      </c>
      <c r="AXF3" s="165">
        <v>307111427</v>
      </c>
      <c r="AXG3" s="165">
        <v>1182192476</v>
      </c>
      <c r="AXH3" s="165">
        <v>42378786</v>
      </c>
      <c r="AXI3" s="165">
        <v>2159862</v>
      </c>
      <c r="AXJ3" s="165">
        <v>8083037</v>
      </c>
      <c r="AXK3" s="165">
        <v>52621676</v>
      </c>
      <c r="AXL3" s="165">
        <v>82486553</v>
      </c>
      <c r="AXM3" s="165">
        <v>188335746</v>
      </c>
      <c r="AXN3" s="165">
        <v>190951622</v>
      </c>
      <c r="AXO3" s="165">
        <v>461773923</v>
      </c>
      <c r="AXP3" s="165">
        <v>53698990</v>
      </c>
      <c r="AXQ3" s="165">
        <v>10183797</v>
      </c>
      <c r="AXR3" s="165">
        <v>43515196</v>
      </c>
      <c r="AXS3" s="165">
        <v>212149</v>
      </c>
      <c r="AXT3" s="165">
        <v>212149</v>
      </c>
      <c r="AXU3" s="165">
        <v>0</v>
      </c>
      <c r="AXV3" s="165">
        <v>11949883</v>
      </c>
      <c r="AXW3" s="165">
        <v>8431338</v>
      </c>
      <c r="AXX3" s="165">
        <v>3518540</v>
      </c>
      <c r="AXY3" s="165">
        <v>26282078</v>
      </c>
      <c r="AXZ3" s="165">
        <v>1041004</v>
      </c>
      <c r="AYA3" s="165">
        <v>12370121</v>
      </c>
      <c r="AYB3" s="165">
        <v>124497968</v>
      </c>
      <c r="AYC3" s="165">
        <v>1679418</v>
      </c>
      <c r="AYD3" s="165">
        <v>562245</v>
      </c>
      <c r="AYE3" s="165">
        <v>144023</v>
      </c>
      <c r="AYF3" s="165">
        <v>887629</v>
      </c>
      <c r="AYG3" s="165">
        <v>196</v>
      </c>
      <c r="AYH3" s="165">
        <v>140209</v>
      </c>
      <c r="AYI3" s="165">
        <v>12780745</v>
      </c>
      <c r="AYJ3" s="165">
        <v>3901962</v>
      </c>
      <c r="AYK3" s="165">
        <v>8878781</v>
      </c>
      <c r="AYL3" s="165">
        <v>52428</v>
      </c>
      <c r="AYM3" s="165">
        <v>116524827</v>
      </c>
      <c r="AYN3" s="165">
        <v>28540844</v>
      </c>
      <c r="AYO3" s="165">
        <v>87983981</v>
      </c>
      <c r="AYP3" s="165">
        <v>197725295</v>
      </c>
      <c r="AYQ3" s="165">
        <v>764393</v>
      </c>
      <c r="AYR3" s="165">
        <v>284700</v>
      </c>
      <c r="AYS3" s="165">
        <v>479691</v>
      </c>
      <c r="AYT3" s="165">
        <v>7581</v>
      </c>
      <c r="AYU3" s="165">
        <v>34538</v>
      </c>
      <c r="AYV3" s="165">
        <v>34721</v>
      </c>
      <c r="AYW3" s="165">
        <v>183</v>
      </c>
      <c r="AYX3" s="165">
        <v>758</v>
      </c>
      <c r="AYY3" s="165">
        <v>740</v>
      </c>
      <c r="AYZ3" s="165">
        <v>28</v>
      </c>
      <c r="AZA3" s="165">
        <v>10</v>
      </c>
      <c r="AZB3" s="165">
        <v>104</v>
      </c>
      <c r="AZC3" s="165">
        <v>81</v>
      </c>
      <c r="AZD3" s="165">
        <v>23</v>
      </c>
      <c r="AZE3" s="165">
        <v>0</v>
      </c>
      <c r="AZF3" s="136"/>
      <c r="AZG3" s="136"/>
    </row>
  </sheetData>
  <sheetProtection algorithmName="SHA-512" hashValue="e6ugSzdp89xDgn9kv7cpiAQgxg1QKA6nXzxi6Q54qC0bFWo0msi6vXB1euOipM9uZQRd7hcQM3n9BJGWsuM+GQ==" saltValue="jz91gUfuS4z537qWz0rYO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42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8" style="3" hidden="1" customWidth="1"/>
    <col min="3" max="3" width="4" style="3" customWidth="1"/>
    <col min="4" max="4" width="4.1796875" style="3" customWidth="1"/>
    <col min="5" max="5" width="91.26953125" style="3" bestFit="1" customWidth="1"/>
    <col min="6" max="6" width="16.81640625" style="3" customWidth="1"/>
    <col min="7" max="7" width="7.1796875" style="3" customWidth="1"/>
    <col min="8" max="16384" width="7.1796875" style="3" hidden="1"/>
  </cols>
  <sheetData>
    <row r="1" spans="1:7" x14ac:dyDescent="0.35">
      <c r="C1" s="173" t="s">
        <v>1867</v>
      </c>
      <c r="D1" s="173"/>
      <c r="E1" s="173"/>
    </row>
    <row r="2" spans="1:7" x14ac:dyDescent="0.35"/>
    <row r="3" spans="1:7" ht="23.5" x14ac:dyDescent="0.35">
      <c r="C3" s="174" t="s">
        <v>981</v>
      </c>
      <c r="D3" s="175"/>
      <c r="E3" s="176"/>
      <c r="F3" s="65"/>
    </row>
    <row r="4" spans="1:7" ht="27" x14ac:dyDescent="0.35">
      <c r="A4" s="74" t="s">
        <v>31</v>
      </c>
      <c r="B4" s="16" t="s">
        <v>312</v>
      </c>
      <c r="C4" s="12"/>
      <c r="D4" s="12"/>
      <c r="E4" s="12"/>
      <c r="F4" s="18" t="s">
        <v>814</v>
      </c>
    </row>
    <row r="5" spans="1:7" x14ac:dyDescent="0.35">
      <c r="A5" s="21"/>
      <c r="C5" s="13" t="s">
        <v>2</v>
      </c>
      <c r="D5" s="13"/>
      <c r="E5" s="13" t="s">
        <v>46</v>
      </c>
      <c r="F5" s="12"/>
    </row>
    <row r="6" spans="1:7" x14ac:dyDescent="0.35">
      <c r="A6" s="21" t="s">
        <v>313</v>
      </c>
      <c r="B6" s="3" t="s">
        <v>1268</v>
      </c>
      <c r="C6" s="13"/>
      <c r="D6" s="13"/>
      <c r="E6" s="12" t="s">
        <v>299</v>
      </c>
      <c r="F6" s="25">
        <v>97658636</v>
      </c>
    </row>
    <row r="7" spans="1:7" x14ac:dyDescent="0.35">
      <c r="A7" s="21" t="s">
        <v>314</v>
      </c>
      <c r="B7" s="3" t="s">
        <v>1267</v>
      </c>
      <c r="C7" s="13"/>
      <c r="D7" s="13"/>
      <c r="E7" s="12" t="s">
        <v>300</v>
      </c>
      <c r="F7" s="25">
        <v>114187154</v>
      </c>
    </row>
    <row r="8" spans="1:7" x14ac:dyDescent="0.35">
      <c r="A8" s="21" t="s">
        <v>315</v>
      </c>
      <c r="B8" s="3" t="s">
        <v>1262</v>
      </c>
      <c r="C8" s="13"/>
      <c r="D8" s="13"/>
      <c r="E8" s="13" t="s">
        <v>301</v>
      </c>
      <c r="F8" s="25">
        <v>211845789</v>
      </c>
    </row>
    <row r="9" spans="1:7" x14ac:dyDescent="0.35">
      <c r="A9" s="28"/>
      <c r="C9" s="13"/>
      <c r="D9" s="13"/>
      <c r="E9" s="12"/>
      <c r="F9" s="28"/>
    </row>
    <row r="10" spans="1:7" x14ac:dyDescent="0.35">
      <c r="A10" s="86"/>
      <c r="B10" s="87"/>
      <c r="C10" s="76"/>
      <c r="D10" s="76"/>
      <c r="E10" s="76" t="s">
        <v>936</v>
      </c>
      <c r="F10" s="88"/>
    </row>
    <row r="11" spans="1:7" x14ac:dyDescent="0.35">
      <c r="A11" s="86" t="s">
        <v>564</v>
      </c>
      <c r="B11" s="87" t="s">
        <v>1269</v>
      </c>
      <c r="C11" s="76"/>
      <c r="D11" s="76"/>
      <c r="E11" s="78" t="s">
        <v>203</v>
      </c>
      <c r="F11" s="25">
        <v>0</v>
      </c>
    </row>
    <row r="12" spans="1:7" x14ac:dyDescent="0.35">
      <c r="A12" s="86" t="s">
        <v>565</v>
      </c>
      <c r="B12" s="87" t="s">
        <v>1270</v>
      </c>
      <c r="C12" s="76"/>
      <c r="D12" s="76"/>
      <c r="E12" s="78" t="s">
        <v>558</v>
      </c>
      <c r="F12" s="25">
        <v>384829362</v>
      </c>
      <c r="G12" s="89"/>
    </row>
    <row r="13" spans="1:7" x14ac:dyDescent="0.35">
      <c r="A13" s="86" t="s">
        <v>566</v>
      </c>
      <c r="B13" s="87" t="s">
        <v>1249</v>
      </c>
      <c r="C13" s="76"/>
      <c r="D13" s="76"/>
      <c r="E13" s="78" t="s">
        <v>559</v>
      </c>
      <c r="F13" s="25">
        <v>46069355</v>
      </c>
    </row>
    <row r="14" spans="1:7" x14ac:dyDescent="0.35">
      <c r="A14" s="86" t="s">
        <v>567</v>
      </c>
      <c r="B14" s="87" t="s">
        <v>1253</v>
      </c>
      <c r="C14" s="76"/>
      <c r="D14" s="76"/>
      <c r="E14" s="78" t="s">
        <v>560</v>
      </c>
      <c r="F14" s="25">
        <v>1784630</v>
      </c>
    </row>
    <row r="15" spans="1:7" x14ac:dyDescent="0.35">
      <c r="A15" s="86" t="s">
        <v>568</v>
      </c>
      <c r="B15" s="87" t="s">
        <v>1247</v>
      </c>
      <c r="C15" s="76"/>
      <c r="D15" s="76"/>
      <c r="E15" s="78" t="s">
        <v>561</v>
      </c>
      <c r="F15" s="25">
        <v>1227600190</v>
      </c>
    </row>
    <row r="16" spans="1:7" x14ac:dyDescent="0.35">
      <c r="A16" s="86" t="s">
        <v>569</v>
      </c>
      <c r="B16" s="87" t="s">
        <v>1244</v>
      </c>
      <c r="C16" s="76"/>
      <c r="D16" s="76"/>
      <c r="E16" s="76" t="s">
        <v>930</v>
      </c>
      <c r="F16" s="25">
        <v>1660283531</v>
      </c>
    </row>
    <row r="17" spans="1:6" x14ac:dyDescent="0.35">
      <c r="A17" s="28"/>
      <c r="C17" s="13"/>
      <c r="D17" s="13"/>
      <c r="E17" s="12"/>
      <c r="F17" s="28"/>
    </row>
    <row r="18" spans="1:6" x14ac:dyDescent="0.35">
      <c r="A18" s="21"/>
      <c r="C18" s="13"/>
      <c r="D18" s="13"/>
      <c r="E18" s="13" t="s">
        <v>187</v>
      </c>
      <c r="F18" s="28"/>
    </row>
    <row r="19" spans="1:6" x14ac:dyDescent="0.35">
      <c r="A19" s="21" t="s">
        <v>106</v>
      </c>
      <c r="B19" s="3" t="s">
        <v>1254</v>
      </c>
      <c r="C19" s="13"/>
      <c r="D19" s="12" t="s">
        <v>0</v>
      </c>
      <c r="E19" s="12" t="s">
        <v>49</v>
      </c>
      <c r="F19" s="25">
        <v>720253561</v>
      </c>
    </row>
    <row r="20" spans="1:6" x14ac:dyDescent="0.35">
      <c r="A20" s="21" t="s">
        <v>316</v>
      </c>
      <c r="B20" s="3" t="s">
        <v>1243</v>
      </c>
      <c r="C20" s="13"/>
      <c r="D20" s="12" t="s">
        <v>1</v>
      </c>
      <c r="E20" s="12" t="s">
        <v>50</v>
      </c>
      <c r="F20" s="25">
        <v>119235345</v>
      </c>
    </row>
    <row r="21" spans="1:6" ht="27" x14ac:dyDescent="0.35">
      <c r="A21" s="21" t="s">
        <v>317</v>
      </c>
      <c r="B21" s="3" t="s">
        <v>1256</v>
      </c>
      <c r="C21" s="13"/>
      <c r="D21" s="12" t="s">
        <v>2</v>
      </c>
      <c r="E21" s="29" t="s">
        <v>955</v>
      </c>
      <c r="F21" s="25">
        <v>2244007</v>
      </c>
    </row>
    <row r="22" spans="1:6" x14ac:dyDescent="0.35">
      <c r="A22" s="21" t="s">
        <v>318</v>
      </c>
      <c r="B22" s="3" t="s">
        <v>1246</v>
      </c>
      <c r="C22" s="13" t="s">
        <v>5</v>
      </c>
      <c r="D22" s="13"/>
      <c r="E22" s="13" t="s">
        <v>932</v>
      </c>
      <c r="F22" s="25">
        <v>841732913</v>
      </c>
    </row>
    <row r="23" spans="1:6" x14ac:dyDescent="0.35">
      <c r="A23" s="28"/>
      <c r="C23" s="13"/>
      <c r="D23" s="13"/>
      <c r="E23" s="12"/>
      <c r="F23" s="28"/>
    </row>
    <row r="24" spans="1:6" x14ac:dyDescent="0.35">
      <c r="A24" s="21"/>
      <c r="C24" s="13" t="s">
        <v>5</v>
      </c>
      <c r="D24" s="13"/>
      <c r="E24" s="13" t="s">
        <v>933</v>
      </c>
      <c r="F24" s="28"/>
    </row>
    <row r="25" spans="1:6" x14ac:dyDescent="0.35">
      <c r="A25" s="21" t="s">
        <v>2630</v>
      </c>
      <c r="B25" s="3" t="s">
        <v>2641</v>
      </c>
      <c r="C25" s="13"/>
      <c r="D25" s="13"/>
      <c r="E25" s="12" t="s">
        <v>308</v>
      </c>
      <c r="F25" s="25">
        <v>445560376</v>
      </c>
    </row>
    <row r="26" spans="1:6" x14ac:dyDescent="0.35">
      <c r="A26" s="21" t="s">
        <v>319</v>
      </c>
      <c r="B26" s="3" t="s">
        <v>1255</v>
      </c>
      <c r="C26" s="13"/>
      <c r="D26" s="13"/>
      <c r="E26" s="12" t="s">
        <v>309</v>
      </c>
      <c r="F26" s="25">
        <v>232174650</v>
      </c>
    </row>
    <row r="27" spans="1:6" x14ac:dyDescent="0.35">
      <c r="A27" s="21" t="s">
        <v>320</v>
      </c>
      <c r="B27" s="3" t="s">
        <v>1258</v>
      </c>
      <c r="C27" s="13"/>
      <c r="D27" s="13"/>
      <c r="E27" s="12" t="s">
        <v>310</v>
      </c>
      <c r="F27" s="25">
        <v>51571772</v>
      </c>
    </row>
    <row r="28" spans="1:6" x14ac:dyDescent="0.35">
      <c r="A28" s="21" t="s">
        <v>321</v>
      </c>
      <c r="B28" s="3" t="s">
        <v>1238</v>
      </c>
      <c r="C28" s="13"/>
      <c r="D28" s="13"/>
      <c r="E28" s="13" t="s">
        <v>311</v>
      </c>
      <c r="F28" s="25">
        <v>729306797</v>
      </c>
    </row>
    <row r="29" spans="1:6" x14ac:dyDescent="0.35">
      <c r="A29" s="28"/>
      <c r="C29" s="13"/>
      <c r="D29" s="13"/>
      <c r="E29" s="12"/>
      <c r="F29" s="28"/>
    </row>
    <row r="30" spans="1:6" x14ac:dyDescent="0.35">
      <c r="C30" s="13" t="s">
        <v>7</v>
      </c>
      <c r="D30" s="13"/>
      <c r="E30" s="13" t="s">
        <v>51</v>
      </c>
      <c r="F30" s="28"/>
    </row>
    <row r="31" spans="1:6" x14ac:dyDescent="0.35">
      <c r="A31" s="21" t="s">
        <v>322</v>
      </c>
      <c r="B31" s="3" t="s">
        <v>1235</v>
      </c>
      <c r="C31" s="13"/>
      <c r="D31" s="13"/>
      <c r="E31" s="12" t="s">
        <v>302</v>
      </c>
      <c r="F31" s="25">
        <v>3356026</v>
      </c>
    </row>
    <row r="32" spans="1:6" x14ac:dyDescent="0.35">
      <c r="A32" s="21" t="s">
        <v>323</v>
      </c>
      <c r="B32" s="3" t="s">
        <v>1237</v>
      </c>
      <c r="C32" s="13"/>
      <c r="D32" s="13"/>
      <c r="E32" s="12" t="s">
        <v>303</v>
      </c>
      <c r="F32" s="25">
        <v>15539212</v>
      </c>
    </row>
    <row r="33" spans="1:6" x14ac:dyDescent="0.35">
      <c r="A33" s="21" t="s">
        <v>324</v>
      </c>
      <c r="B33" s="3" t="s">
        <v>1234</v>
      </c>
      <c r="C33" s="13"/>
      <c r="D33" s="13"/>
      <c r="E33" s="12" t="s">
        <v>304</v>
      </c>
      <c r="F33" s="25">
        <v>13369606</v>
      </c>
    </row>
    <row r="34" spans="1:6" x14ac:dyDescent="0.35">
      <c r="A34" s="21" t="s">
        <v>325</v>
      </c>
      <c r="B34" s="3" t="s">
        <v>1242</v>
      </c>
      <c r="C34" s="13"/>
      <c r="D34" s="13"/>
      <c r="E34" s="12" t="s">
        <v>305</v>
      </c>
      <c r="F34" s="25">
        <v>187028</v>
      </c>
    </row>
    <row r="35" spans="1:6" x14ac:dyDescent="0.35">
      <c r="A35" s="21" t="s">
        <v>326</v>
      </c>
      <c r="B35" s="3" t="s">
        <v>1233</v>
      </c>
      <c r="C35" s="13"/>
      <c r="D35" s="13"/>
      <c r="E35" s="12" t="s">
        <v>306</v>
      </c>
      <c r="F35" s="25">
        <v>2338572</v>
      </c>
    </row>
    <row r="36" spans="1:6" x14ac:dyDescent="0.35">
      <c r="A36" s="21" t="s">
        <v>327</v>
      </c>
      <c r="B36" s="3" t="s">
        <v>1240</v>
      </c>
      <c r="C36" s="13"/>
      <c r="D36" s="13"/>
      <c r="E36" s="13" t="s">
        <v>307</v>
      </c>
      <c r="F36" s="25">
        <v>34790444</v>
      </c>
    </row>
    <row r="37" spans="1:6" s="66" customFormat="1" x14ac:dyDescent="0.35">
      <c r="C37" s="3"/>
      <c r="D37" s="3"/>
      <c r="E37" s="3"/>
      <c r="F37" s="54"/>
    </row>
    <row r="38" spans="1:6" s="66" customFormat="1" ht="15" hidden="1" customHeight="1" x14ac:dyDescent="0.35">
      <c r="C38" s="3"/>
      <c r="D38" s="3"/>
    </row>
    <row r="39" spans="1:6" s="66" customFormat="1" ht="15" hidden="1" customHeight="1" x14ac:dyDescent="0.35">
      <c r="C39" s="3"/>
      <c r="D39" s="3"/>
      <c r="E39" s="3"/>
      <c r="F39" s="27"/>
    </row>
    <row r="40" spans="1:6" ht="15" hidden="1" customHeight="1" x14ac:dyDescent="0.35"/>
    <row r="41" spans="1:6" ht="15" hidden="1" customHeight="1" x14ac:dyDescent="0.35"/>
    <row r="42" spans="1:6" ht="15" hidden="1" customHeight="1" x14ac:dyDescent="0.3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</headerFooter>
  <rowBreaks count="1" manualBreakCount="1">
    <brk id="38" min="2" max="5" man="1"/>
  </rowBreaks>
  <colBreaks count="1" manualBreakCount="1">
    <brk id="4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K28"/>
  <sheetViews>
    <sheetView showGridLines="0" topLeftCell="E1" zoomScaleNormal="100" workbookViewId="0">
      <selection activeCell="E1" sqref="E1:G1"/>
    </sheetView>
  </sheetViews>
  <sheetFormatPr defaultColWidth="0" defaultRowHeight="14.5" zeroHeight="1" x14ac:dyDescent="0.35"/>
  <cols>
    <col min="1" max="1" width="12.81640625" style="3" hidden="1" customWidth="1"/>
    <col min="2" max="2" width="16.26953125" style="3" hidden="1" customWidth="1"/>
    <col min="3" max="3" width="16.54296875" style="3" hidden="1" customWidth="1"/>
    <col min="4" max="4" width="15.1796875" style="3" hidden="1" customWidth="1"/>
    <col min="5" max="5" width="3.26953125" style="3" bestFit="1" customWidth="1"/>
    <col min="6" max="6" width="4" style="3" bestFit="1" customWidth="1"/>
    <col min="7" max="7" width="57.7265625" style="3" customWidth="1"/>
    <col min="8" max="8" width="14" style="3" customWidth="1"/>
    <col min="9" max="9" width="14.1796875" style="3" customWidth="1"/>
    <col min="10" max="10" width="14.26953125" style="3" customWidth="1"/>
    <col min="11" max="11" width="9.1796875" style="3" customWidth="1"/>
    <col min="12" max="16384" width="9.1796875" style="3" hidden="1"/>
  </cols>
  <sheetData>
    <row r="1" spans="1:10" x14ac:dyDescent="0.35">
      <c r="E1" s="173" t="s">
        <v>1867</v>
      </c>
      <c r="F1" s="173"/>
      <c r="G1" s="173"/>
    </row>
    <row r="2" spans="1:10" ht="13.5" customHeight="1" x14ac:dyDescent="0.35"/>
    <row r="3" spans="1:10" ht="45.75" customHeight="1" x14ac:dyDescent="0.35">
      <c r="E3" s="170" t="s">
        <v>982</v>
      </c>
      <c r="F3" s="171"/>
      <c r="G3" s="171"/>
      <c r="H3" s="171"/>
      <c r="I3" s="171"/>
      <c r="J3" s="172"/>
    </row>
    <row r="4" spans="1:10" ht="40.5" x14ac:dyDescent="0.35">
      <c r="A4" s="10" t="s">
        <v>31</v>
      </c>
      <c r="B4" s="21" t="s">
        <v>368</v>
      </c>
      <c r="C4" s="21" t="s">
        <v>369</v>
      </c>
      <c r="D4" s="21" t="s">
        <v>370</v>
      </c>
      <c r="E4" s="80"/>
      <c r="F4" s="12"/>
      <c r="G4" s="13"/>
      <c r="H4" s="81" t="s">
        <v>346</v>
      </c>
      <c r="I4" s="18" t="s">
        <v>347</v>
      </c>
      <c r="J4" s="18" t="s">
        <v>348</v>
      </c>
    </row>
    <row r="5" spans="1:10" x14ac:dyDescent="0.35">
      <c r="A5" s="10"/>
      <c r="B5" s="79"/>
      <c r="C5" s="79"/>
      <c r="D5" s="79"/>
      <c r="E5" s="82"/>
      <c r="F5" s="182" t="s">
        <v>328</v>
      </c>
      <c r="G5" s="183"/>
      <c r="H5" s="83"/>
      <c r="I5" s="84"/>
      <c r="J5" s="18"/>
    </row>
    <row r="6" spans="1:10" x14ac:dyDescent="0.35">
      <c r="A6" s="16" t="s">
        <v>354</v>
      </c>
      <c r="B6" s="3" t="s">
        <v>1308</v>
      </c>
      <c r="C6" s="3" t="s">
        <v>1298</v>
      </c>
      <c r="E6" s="85" t="s">
        <v>0</v>
      </c>
      <c r="F6" s="12"/>
      <c r="G6" s="13" t="s">
        <v>333</v>
      </c>
      <c r="H6" s="25">
        <v>83834700</v>
      </c>
      <c r="I6" s="25">
        <v>2764524</v>
      </c>
      <c r="J6" s="12"/>
    </row>
    <row r="7" spans="1:10" x14ac:dyDescent="0.35">
      <c r="A7" s="16" t="s">
        <v>355</v>
      </c>
      <c r="B7" s="3" t="s">
        <v>1293</v>
      </c>
      <c r="C7" s="3" t="s">
        <v>1300</v>
      </c>
      <c r="E7" s="12"/>
      <c r="F7" s="12"/>
      <c r="G7" s="12" t="s">
        <v>329</v>
      </c>
      <c r="H7" s="25">
        <v>-1012663</v>
      </c>
      <c r="I7" s="25">
        <v>1684</v>
      </c>
      <c r="J7" s="12"/>
    </row>
    <row r="8" spans="1:10" x14ac:dyDescent="0.35">
      <c r="A8" s="16" t="s">
        <v>356</v>
      </c>
      <c r="B8" s="3" t="s">
        <v>1303</v>
      </c>
      <c r="C8" s="3" t="s">
        <v>1295</v>
      </c>
      <c r="E8" s="12"/>
      <c r="F8" s="12"/>
      <c r="G8" s="12" t="s">
        <v>330</v>
      </c>
      <c r="H8" s="25">
        <v>5974382</v>
      </c>
      <c r="I8" s="25">
        <v>255402</v>
      </c>
      <c r="J8" s="12"/>
    </row>
    <row r="9" spans="1:10" x14ac:dyDescent="0.35">
      <c r="A9" s="16" t="s">
        <v>357</v>
      </c>
      <c r="B9" s="3" t="s">
        <v>1313</v>
      </c>
      <c r="C9" s="3" t="s">
        <v>1302</v>
      </c>
      <c r="E9" s="12"/>
      <c r="F9" s="12"/>
      <c r="G9" s="12" t="s">
        <v>331</v>
      </c>
      <c r="H9" s="25">
        <v>5212077</v>
      </c>
      <c r="I9" s="25">
        <v>347393</v>
      </c>
      <c r="J9" s="12"/>
    </row>
    <row r="10" spans="1:10" x14ac:dyDescent="0.35">
      <c r="A10" s="16" t="s">
        <v>362</v>
      </c>
      <c r="B10" s="3" t="s">
        <v>1305</v>
      </c>
      <c r="C10" s="3" t="s">
        <v>1297</v>
      </c>
      <c r="E10" s="13" t="s">
        <v>1</v>
      </c>
      <c r="F10" s="12"/>
      <c r="G10" s="13" t="s">
        <v>332</v>
      </c>
      <c r="H10" s="25">
        <v>83584342</v>
      </c>
      <c r="I10" s="25">
        <v>2674218</v>
      </c>
      <c r="J10" s="12"/>
    </row>
    <row r="11" spans="1:10" x14ac:dyDescent="0.35">
      <c r="A11" s="16" t="s">
        <v>349</v>
      </c>
      <c r="B11" s="3" t="s">
        <v>1307</v>
      </c>
      <c r="C11" s="3" t="s">
        <v>1299</v>
      </c>
      <c r="E11" s="13" t="s">
        <v>2</v>
      </c>
      <c r="F11" s="12"/>
      <c r="G11" s="13" t="s">
        <v>334</v>
      </c>
      <c r="H11" s="25">
        <v>39839375</v>
      </c>
      <c r="I11" s="25">
        <v>753358</v>
      </c>
      <c r="J11" s="12"/>
    </row>
    <row r="12" spans="1:10" x14ac:dyDescent="0.35">
      <c r="A12" s="16" t="s">
        <v>350</v>
      </c>
      <c r="B12" s="3" t="s">
        <v>1304</v>
      </c>
      <c r="C12" s="3" t="s">
        <v>1301</v>
      </c>
      <c r="E12" s="12"/>
      <c r="F12" s="12" t="s">
        <v>759</v>
      </c>
      <c r="G12" s="12" t="s">
        <v>329</v>
      </c>
      <c r="H12" s="25">
        <v>499443</v>
      </c>
      <c r="I12" s="25">
        <v>-2189</v>
      </c>
      <c r="J12" s="12"/>
    </row>
    <row r="13" spans="1:10" x14ac:dyDescent="0.35">
      <c r="A13" s="16" t="s">
        <v>358</v>
      </c>
      <c r="B13" s="3" t="s">
        <v>1296</v>
      </c>
      <c r="C13" s="3" t="s">
        <v>1294</v>
      </c>
      <c r="E13" s="12"/>
      <c r="F13" s="12" t="s">
        <v>760</v>
      </c>
      <c r="G13" s="12" t="s">
        <v>335</v>
      </c>
      <c r="H13" s="25">
        <v>9016314</v>
      </c>
      <c r="I13" s="25">
        <v>212412</v>
      </c>
      <c r="J13" s="12"/>
    </row>
    <row r="14" spans="1:10" x14ac:dyDescent="0.35">
      <c r="A14" s="16" t="s">
        <v>352</v>
      </c>
      <c r="B14" s="3" t="s">
        <v>1292</v>
      </c>
      <c r="C14" s="3" t="s">
        <v>1291</v>
      </c>
      <c r="E14" s="12"/>
      <c r="F14" s="12" t="s">
        <v>809</v>
      </c>
      <c r="G14" s="12" t="s">
        <v>336</v>
      </c>
      <c r="H14" s="25">
        <v>6024684</v>
      </c>
      <c r="I14" s="25">
        <v>70362</v>
      </c>
      <c r="J14" s="12"/>
    </row>
    <row r="15" spans="1:10" x14ac:dyDescent="0.35">
      <c r="A15" s="16" t="s">
        <v>353</v>
      </c>
      <c r="C15" s="3" t="s">
        <v>1312</v>
      </c>
      <c r="E15" s="12"/>
      <c r="F15" s="12" t="s">
        <v>810</v>
      </c>
      <c r="G15" s="12" t="s">
        <v>337</v>
      </c>
      <c r="H15" s="12"/>
      <c r="I15" s="25">
        <v>0</v>
      </c>
      <c r="J15" s="12"/>
    </row>
    <row r="16" spans="1:10" x14ac:dyDescent="0.35">
      <c r="A16" s="16" t="s">
        <v>359</v>
      </c>
      <c r="B16" s="3" t="s">
        <v>1306</v>
      </c>
      <c r="C16" s="3" t="s">
        <v>1314</v>
      </c>
      <c r="E16" s="12"/>
      <c r="F16" s="12" t="s">
        <v>811</v>
      </c>
      <c r="G16" s="12" t="s">
        <v>338</v>
      </c>
      <c r="H16" s="25">
        <v>34061</v>
      </c>
      <c r="I16" s="25">
        <v>-6820</v>
      </c>
      <c r="J16" s="12"/>
    </row>
    <row r="17" spans="1:10" x14ac:dyDescent="0.35">
      <c r="A17" s="16" t="s">
        <v>360</v>
      </c>
      <c r="C17" s="3" t="s">
        <v>1311</v>
      </c>
      <c r="E17" s="12"/>
      <c r="F17" s="12" t="s">
        <v>812</v>
      </c>
      <c r="G17" s="12" t="s">
        <v>339</v>
      </c>
      <c r="H17" s="12"/>
      <c r="I17" s="25">
        <v>15064</v>
      </c>
      <c r="J17" s="12"/>
    </row>
    <row r="18" spans="1:10" x14ac:dyDescent="0.35">
      <c r="A18" s="16" t="s">
        <v>361</v>
      </c>
      <c r="B18" s="3" t="s">
        <v>1309</v>
      </c>
      <c r="C18" s="3" t="s">
        <v>1279</v>
      </c>
      <c r="E18" s="12"/>
      <c r="F18" s="12" t="s">
        <v>813</v>
      </c>
      <c r="G18" s="12" t="s">
        <v>340</v>
      </c>
      <c r="H18" s="25">
        <v>-173406</v>
      </c>
      <c r="I18" s="25">
        <v>2324</v>
      </c>
      <c r="J18" s="12"/>
    </row>
    <row r="19" spans="1:10" x14ac:dyDescent="0.35">
      <c r="A19" s="16" t="s">
        <v>351</v>
      </c>
      <c r="B19" s="3" t="s">
        <v>1280</v>
      </c>
      <c r="C19" s="3" t="s">
        <v>1290</v>
      </c>
      <c r="E19" s="13" t="s">
        <v>3</v>
      </c>
      <c r="F19" s="12"/>
      <c r="G19" s="13" t="s">
        <v>341</v>
      </c>
      <c r="H19" s="25">
        <v>43537915</v>
      </c>
      <c r="I19" s="25">
        <v>899139</v>
      </c>
      <c r="J19" s="12"/>
    </row>
    <row r="20" spans="1:10" x14ac:dyDescent="0.35">
      <c r="A20" s="16" t="s">
        <v>363</v>
      </c>
      <c r="B20" s="3" t="s">
        <v>1310</v>
      </c>
      <c r="E20" s="13" t="s">
        <v>4</v>
      </c>
      <c r="F20" s="12"/>
      <c r="G20" s="13" t="s">
        <v>342</v>
      </c>
      <c r="H20" s="25">
        <v>0</v>
      </c>
      <c r="I20" s="12"/>
      <c r="J20" s="12"/>
    </row>
    <row r="21" spans="1:10" x14ac:dyDescent="0.35">
      <c r="A21" s="16" t="s">
        <v>364</v>
      </c>
      <c r="B21" s="3" t="s">
        <v>1281</v>
      </c>
      <c r="C21" s="3" t="s">
        <v>1278</v>
      </c>
      <c r="E21" s="13" t="s">
        <v>5</v>
      </c>
      <c r="F21" s="12"/>
      <c r="G21" s="13" t="s">
        <v>922</v>
      </c>
      <c r="H21" s="25">
        <v>127122258</v>
      </c>
      <c r="I21" s="25">
        <v>3573355</v>
      </c>
      <c r="J21" s="12"/>
    </row>
    <row r="22" spans="1:10" x14ac:dyDescent="0.35">
      <c r="A22" s="16" t="s">
        <v>365</v>
      </c>
      <c r="B22" s="3" t="s">
        <v>1289</v>
      </c>
      <c r="C22" s="3" t="s">
        <v>1277</v>
      </c>
      <c r="E22" s="12"/>
      <c r="F22" s="12"/>
      <c r="G22" s="12" t="s">
        <v>344</v>
      </c>
      <c r="H22" s="25">
        <v>83377070</v>
      </c>
      <c r="I22" s="25">
        <v>1582949</v>
      </c>
      <c r="J22" s="12"/>
    </row>
    <row r="23" spans="1:10" x14ac:dyDescent="0.35">
      <c r="A23" s="16" t="s">
        <v>366</v>
      </c>
      <c r="B23" s="3" t="s">
        <v>1284</v>
      </c>
      <c r="C23" s="3" t="s">
        <v>1285</v>
      </c>
      <c r="E23" s="13" t="s">
        <v>6</v>
      </c>
      <c r="F23" s="12"/>
      <c r="G23" s="13" t="s">
        <v>343</v>
      </c>
      <c r="H23" s="25">
        <v>123652233</v>
      </c>
      <c r="I23" s="25">
        <v>3508242</v>
      </c>
      <c r="J23" s="12"/>
    </row>
    <row r="24" spans="1:10" x14ac:dyDescent="0.35">
      <c r="A24" s="16" t="s">
        <v>948</v>
      </c>
      <c r="B24" s="3" t="s">
        <v>1283</v>
      </c>
      <c r="C24" s="3" t="s">
        <v>1286</v>
      </c>
      <c r="E24" s="12"/>
      <c r="F24" s="12"/>
      <c r="G24" s="12" t="s">
        <v>344</v>
      </c>
      <c r="H24" s="25">
        <v>82679853</v>
      </c>
      <c r="I24" s="25">
        <v>1295708</v>
      </c>
      <c r="J24" s="12"/>
    </row>
    <row r="25" spans="1:10" x14ac:dyDescent="0.35">
      <c r="A25" s="16"/>
      <c r="E25" s="12"/>
      <c r="F25" s="12"/>
      <c r="G25" s="12"/>
      <c r="H25" s="12"/>
      <c r="I25" s="12"/>
      <c r="J25" s="12"/>
    </row>
    <row r="26" spans="1:10" x14ac:dyDescent="0.35">
      <c r="A26" s="16" t="s">
        <v>367</v>
      </c>
      <c r="B26" s="3" t="s">
        <v>1287</v>
      </c>
      <c r="C26" s="3" t="s">
        <v>1282</v>
      </c>
      <c r="D26" s="3" t="s">
        <v>1288</v>
      </c>
      <c r="E26" s="12"/>
      <c r="F26" s="12"/>
      <c r="G26" s="13" t="s">
        <v>345</v>
      </c>
      <c r="H26" s="25">
        <v>0</v>
      </c>
      <c r="I26" s="25">
        <v>73617</v>
      </c>
      <c r="J26" s="25">
        <v>1241482</v>
      </c>
    </row>
    <row r="27" spans="1:10" x14ac:dyDescent="0.35"/>
    <row r="28" spans="1:10" ht="15" hidden="1" customHeight="1" x14ac:dyDescent="0.35"/>
  </sheetData>
  <mergeCells count="3">
    <mergeCell ref="E3:J3"/>
    <mergeCell ref="F5:G5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6"/>
  <sheetViews>
    <sheetView showGridLines="0" topLeftCell="D1" zoomScaleNormal="100" workbookViewId="0">
      <selection activeCell="D1" sqref="D1:F1"/>
    </sheetView>
  </sheetViews>
  <sheetFormatPr defaultColWidth="0" defaultRowHeight="14.5" zeroHeight="1" x14ac:dyDescent="0.35"/>
  <cols>
    <col min="1" max="1" width="12.81640625" style="3" hidden="1" customWidth="1"/>
    <col min="2" max="2" width="21.26953125" style="3" hidden="1" customWidth="1"/>
    <col min="3" max="3" width="17.7265625" style="3" hidden="1" customWidth="1"/>
    <col min="4" max="4" width="4.1796875" style="3" customWidth="1"/>
    <col min="5" max="5" width="43" style="3" customWidth="1"/>
    <col min="6" max="6" width="14.81640625" style="3" customWidth="1"/>
    <col min="7" max="7" width="14.54296875" style="3" customWidth="1"/>
    <col min="8" max="8" width="9.1796875" style="3" customWidth="1"/>
    <col min="9" max="16384" width="9.1796875" style="3" hidden="1"/>
  </cols>
  <sheetData>
    <row r="1" spans="1:7" x14ac:dyDescent="0.35">
      <c r="D1" s="173" t="s">
        <v>1867</v>
      </c>
      <c r="E1" s="173"/>
      <c r="F1" s="173"/>
    </row>
    <row r="2" spans="1:7" ht="13.5" customHeight="1" x14ac:dyDescent="0.35"/>
    <row r="3" spans="1:7" ht="46.5" customHeight="1" x14ac:dyDescent="0.35">
      <c r="D3" s="170" t="s">
        <v>984</v>
      </c>
      <c r="E3" s="171"/>
      <c r="F3" s="171"/>
      <c r="G3" s="172"/>
    </row>
    <row r="4" spans="1:7" ht="54" x14ac:dyDescent="0.35">
      <c r="A4" s="10" t="s">
        <v>31</v>
      </c>
      <c r="B4" s="21" t="s">
        <v>397</v>
      </c>
      <c r="C4" s="21" t="s">
        <v>398</v>
      </c>
      <c r="D4" s="12"/>
      <c r="E4" s="31"/>
      <c r="F4" s="18" t="s">
        <v>372</v>
      </c>
      <c r="G4" s="18" t="s">
        <v>373</v>
      </c>
    </row>
    <row r="5" spans="1:7" ht="15" customHeight="1" x14ac:dyDescent="0.35">
      <c r="A5" s="10"/>
      <c r="B5" s="79"/>
      <c r="C5" s="79"/>
      <c r="D5" s="184" t="s">
        <v>55</v>
      </c>
      <c r="E5" s="185"/>
      <c r="F5" s="18"/>
      <c r="G5" s="18"/>
    </row>
    <row r="6" spans="1:7" x14ac:dyDescent="0.35">
      <c r="A6" s="16" t="s">
        <v>354</v>
      </c>
      <c r="B6" s="3" t="s">
        <v>1335</v>
      </c>
      <c r="C6" s="3" t="s">
        <v>1336</v>
      </c>
      <c r="D6" s="13" t="s">
        <v>0</v>
      </c>
      <c r="E6" s="13" t="s">
        <v>333</v>
      </c>
      <c r="F6" s="25">
        <v>9913701</v>
      </c>
      <c r="G6" s="25">
        <v>12697380</v>
      </c>
    </row>
    <row r="7" spans="1:7" x14ac:dyDescent="0.35">
      <c r="A7" s="16" t="s">
        <v>376</v>
      </c>
      <c r="B7" s="3" t="s">
        <v>1337</v>
      </c>
      <c r="C7" s="3" t="s">
        <v>1338</v>
      </c>
      <c r="D7" s="13"/>
      <c r="E7" s="12" t="s">
        <v>544</v>
      </c>
      <c r="F7" s="25">
        <v>-7955</v>
      </c>
      <c r="G7" s="25">
        <v>-3875</v>
      </c>
    </row>
    <row r="8" spans="1:7" x14ac:dyDescent="0.35">
      <c r="A8" s="16" t="s">
        <v>377</v>
      </c>
      <c r="B8" s="3" t="s">
        <v>1339</v>
      </c>
      <c r="C8" s="3" t="s">
        <v>1340</v>
      </c>
      <c r="D8" s="13"/>
      <c r="E8" s="12" t="s">
        <v>543</v>
      </c>
      <c r="F8" s="25">
        <v>70250</v>
      </c>
      <c r="G8" s="25">
        <v>1954212</v>
      </c>
    </row>
    <row r="9" spans="1:7" x14ac:dyDescent="0.35">
      <c r="A9" s="16" t="s">
        <v>378</v>
      </c>
      <c r="B9" s="3" t="s">
        <v>1333</v>
      </c>
      <c r="C9" s="3" t="s">
        <v>1334</v>
      </c>
      <c r="D9" s="13"/>
      <c r="E9" s="12" t="s">
        <v>545</v>
      </c>
      <c r="F9" s="25">
        <v>0</v>
      </c>
      <c r="G9" s="25">
        <v>316098</v>
      </c>
    </row>
    <row r="10" spans="1:7" x14ac:dyDescent="0.35">
      <c r="A10" s="16" t="s">
        <v>362</v>
      </c>
      <c r="B10" s="3" t="s">
        <v>1331</v>
      </c>
      <c r="C10" s="3" t="s">
        <v>1323</v>
      </c>
      <c r="D10" s="13" t="s">
        <v>1</v>
      </c>
      <c r="E10" s="13" t="s">
        <v>332</v>
      </c>
      <c r="F10" s="25">
        <v>9975996</v>
      </c>
      <c r="G10" s="25">
        <v>14331620</v>
      </c>
    </row>
    <row r="11" spans="1:7" x14ac:dyDescent="0.35">
      <c r="A11" s="16"/>
      <c r="D11" s="13"/>
      <c r="E11" s="13"/>
      <c r="F11" s="28"/>
      <c r="G11" s="28"/>
    </row>
    <row r="12" spans="1:7" x14ac:dyDescent="0.35">
      <c r="A12" s="16" t="s">
        <v>379</v>
      </c>
      <c r="B12" s="3" t="s">
        <v>1328</v>
      </c>
      <c r="C12" s="3" t="s">
        <v>1325</v>
      </c>
      <c r="D12" s="13" t="s">
        <v>2</v>
      </c>
      <c r="E12" s="13" t="s">
        <v>951</v>
      </c>
      <c r="F12" s="25">
        <v>1117638</v>
      </c>
      <c r="G12" s="25">
        <v>9687570</v>
      </c>
    </row>
    <row r="13" spans="1:7" x14ac:dyDescent="0.35">
      <c r="A13" s="16" t="s">
        <v>380</v>
      </c>
      <c r="B13" s="3" t="s">
        <v>1330</v>
      </c>
      <c r="C13" s="3" t="s">
        <v>1329</v>
      </c>
      <c r="D13" s="13"/>
      <c r="E13" s="12" t="s">
        <v>544</v>
      </c>
      <c r="F13" s="25">
        <v>0</v>
      </c>
      <c r="G13" s="25">
        <v>2926</v>
      </c>
    </row>
    <row r="14" spans="1:7" x14ac:dyDescent="0.35">
      <c r="A14" s="16" t="s">
        <v>381</v>
      </c>
      <c r="C14" s="3" t="s">
        <v>1320</v>
      </c>
      <c r="D14" s="13"/>
      <c r="E14" s="12" t="s">
        <v>546</v>
      </c>
      <c r="F14" s="28"/>
      <c r="G14" s="25">
        <v>1080289</v>
      </c>
    </row>
    <row r="15" spans="1:7" x14ac:dyDescent="0.35">
      <c r="A15" s="16" t="s">
        <v>382</v>
      </c>
      <c r="B15" s="3" t="s">
        <v>1319</v>
      </c>
      <c r="C15" s="3" t="s">
        <v>1318</v>
      </c>
      <c r="D15" s="13"/>
      <c r="E15" s="12" t="s">
        <v>547</v>
      </c>
      <c r="F15" s="25">
        <v>11027</v>
      </c>
      <c r="G15" s="25">
        <v>283340</v>
      </c>
    </row>
    <row r="16" spans="1:7" x14ac:dyDescent="0.35">
      <c r="A16" s="16" t="s">
        <v>383</v>
      </c>
      <c r="C16" s="3" t="s">
        <v>1332</v>
      </c>
      <c r="D16" s="13"/>
      <c r="E16" s="12" t="s">
        <v>548</v>
      </c>
      <c r="F16" s="28"/>
      <c r="G16" s="25">
        <v>140753</v>
      </c>
    </row>
    <row r="17" spans="1:7" x14ac:dyDescent="0.35">
      <c r="A17" s="16" t="s">
        <v>384</v>
      </c>
      <c r="B17" s="3" t="s">
        <v>1327</v>
      </c>
      <c r="C17" s="3" t="s">
        <v>1326</v>
      </c>
      <c r="D17" s="13"/>
      <c r="E17" s="12" t="s">
        <v>549</v>
      </c>
      <c r="F17" s="25">
        <v>0</v>
      </c>
      <c r="G17" s="25">
        <v>0</v>
      </c>
    </row>
    <row r="18" spans="1:7" x14ac:dyDescent="0.35">
      <c r="A18" s="16" t="s">
        <v>385</v>
      </c>
      <c r="B18" s="3" t="s">
        <v>1324</v>
      </c>
      <c r="C18" s="3" t="s">
        <v>1321</v>
      </c>
      <c r="D18" s="13" t="s">
        <v>3</v>
      </c>
      <c r="E18" s="13" t="s">
        <v>950</v>
      </c>
      <c r="F18" s="25">
        <v>693426</v>
      </c>
      <c r="G18" s="25">
        <v>10913370</v>
      </c>
    </row>
    <row r="19" spans="1:7" x14ac:dyDescent="0.35">
      <c r="A19" s="16"/>
      <c r="D19" s="13"/>
      <c r="E19" s="13"/>
      <c r="F19" s="28"/>
      <c r="G19" s="28"/>
    </row>
    <row r="20" spans="1:7" x14ac:dyDescent="0.35">
      <c r="A20" s="16" t="s">
        <v>386</v>
      </c>
      <c r="B20" s="3" t="s">
        <v>1322</v>
      </c>
      <c r="C20" s="3" t="s">
        <v>1315</v>
      </c>
      <c r="D20" s="13" t="s">
        <v>4</v>
      </c>
      <c r="E20" s="13" t="s">
        <v>949</v>
      </c>
      <c r="F20" s="25">
        <v>9282570</v>
      </c>
      <c r="G20" s="25">
        <v>3418248</v>
      </c>
    </row>
    <row r="21" spans="1:7" x14ac:dyDescent="0.35">
      <c r="A21" s="16" t="s">
        <v>366</v>
      </c>
      <c r="B21" s="3" t="s">
        <v>1316</v>
      </c>
      <c r="C21" s="3" t="s">
        <v>1317</v>
      </c>
      <c r="D21" s="12"/>
      <c r="E21" s="12" t="s">
        <v>343</v>
      </c>
      <c r="F21" s="25">
        <v>8796064</v>
      </c>
      <c r="G21" s="25">
        <v>3009808</v>
      </c>
    </row>
    <row r="22" spans="1:7" x14ac:dyDescent="0.35">
      <c r="A22" s="16"/>
      <c r="D22" s="12"/>
      <c r="E22" s="12"/>
      <c r="F22" s="28"/>
      <c r="G22" s="28"/>
    </row>
    <row r="23" spans="1:7" ht="40.5" x14ac:dyDescent="0.35">
      <c r="A23" s="10" t="s">
        <v>31</v>
      </c>
      <c r="D23" s="12"/>
      <c r="E23" s="13"/>
      <c r="F23" s="18" t="s">
        <v>374</v>
      </c>
      <c r="G23" s="18" t="s">
        <v>375</v>
      </c>
    </row>
    <row r="24" spans="1:7" x14ac:dyDescent="0.35">
      <c r="B24" s="21" t="s">
        <v>107</v>
      </c>
      <c r="C24" s="21" t="s">
        <v>108</v>
      </c>
      <c r="D24" s="186" t="s">
        <v>371</v>
      </c>
      <c r="E24" s="187"/>
      <c r="F24" s="28"/>
      <c r="G24" s="28"/>
    </row>
    <row r="25" spans="1:7" x14ac:dyDescent="0.35">
      <c r="A25" s="16" t="s">
        <v>387</v>
      </c>
      <c r="B25" s="3" t="s">
        <v>1346</v>
      </c>
      <c r="C25" s="3" t="s">
        <v>1353</v>
      </c>
      <c r="D25" s="13" t="s">
        <v>0</v>
      </c>
      <c r="E25" s="13" t="s">
        <v>953</v>
      </c>
      <c r="F25" s="25">
        <v>972722</v>
      </c>
      <c r="G25" s="25">
        <v>6053140</v>
      </c>
    </row>
    <row r="26" spans="1:7" x14ac:dyDescent="0.35">
      <c r="A26" s="16" t="s">
        <v>388</v>
      </c>
      <c r="B26" s="3" t="s">
        <v>1351</v>
      </c>
      <c r="C26" s="3" t="s">
        <v>1345</v>
      </c>
      <c r="D26" s="12" t="s">
        <v>1</v>
      </c>
      <c r="E26" s="12" t="s">
        <v>544</v>
      </c>
      <c r="F26" s="25">
        <v>-26387</v>
      </c>
      <c r="G26" s="25">
        <v>-458</v>
      </c>
    </row>
    <row r="27" spans="1:7" x14ac:dyDescent="0.35">
      <c r="A27" s="16" t="s">
        <v>389</v>
      </c>
      <c r="B27" s="3" t="s">
        <v>1348</v>
      </c>
      <c r="C27" s="3" t="s">
        <v>1344</v>
      </c>
      <c r="D27" s="12" t="s">
        <v>2</v>
      </c>
      <c r="E27" s="12" t="s">
        <v>550</v>
      </c>
      <c r="F27" s="25">
        <v>113654</v>
      </c>
      <c r="G27" s="25">
        <v>102281</v>
      </c>
    </row>
    <row r="28" spans="1:7" x14ac:dyDescent="0.35">
      <c r="A28" s="16" t="s">
        <v>390</v>
      </c>
      <c r="B28" s="3" t="s">
        <v>1356</v>
      </c>
      <c r="C28" s="3" t="s">
        <v>1350</v>
      </c>
      <c r="D28" s="12" t="s">
        <v>3</v>
      </c>
      <c r="E28" s="12" t="s">
        <v>551</v>
      </c>
      <c r="F28" s="25">
        <v>56169</v>
      </c>
      <c r="G28" s="25">
        <v>91086</v>
      </c>
    </row>
    <row r="29" spans="1:7" x14ac:dyDescent="0.35">
      <c r="A29" s="16" t="s">
        <v>391</v>
      </c>
      <c r="C29" s="3" t="s">
        <v>1349</v>
      </c>
      <c r="D29" s="12" t="s">
        <v>4</v>
      </c>
      <c r="E29" s="12" t="s">
        <v>552</v>
      </c>
      <c r="F29" s="28"/>
      <c r="G29" s="25">
        <v>65420</v>
      </c>
    </row>
    <row r="30" spans="1:7" x14ac:dyDescent="0.35">
      <c r="A30" s="16" t="s">
        <v>392</v>
      </c>
      <c r="C30" s="3" t="s">
        <v>1347</v>
      </c>
      <c r="D30" s="12" t="s">
        <v>5</v>
      </c>
      <c r="E30" s="12" t="s">
        <v>553</v>
      </c>
      <c r="F30" s="28"/>
      <c r="G30" s="25">
        <v>97885</v>
      </c>
    </row>
    <row r="31" spans="1:7" x14ac:dyDescent="0.35">
      <c r="A31" s="16" t="s">
        <v>393</v>
      </c>
      <c r="C31" s="3" t="s">
        <v>1352</v>
      </c>
      <c r="D31" s="12" t="s">
        <v>6</v>
      </c>
      <c r="E31" s="12" t="s">
        <v>554</v>
      </c>
      <c r="F31" s="28"/>
      <c r="G31" s="25">
        <v>66519</v>
      </c>
    </row>
    <row r="32" spans="1:7" x14ac:dyDescent="0.35">
      <c r="A32" s="16" t="s">
        <v>395</v>
      </c>
      <c r="B32" s="3" t="s">
        <v>1354</v>
      </c>
      <c r="D32" s="12" t="s">
        <v>7</v>
      </c>
      <c r="E32" s="12" t="s">
        <v>555</v>
      </c>
      <c r="F32" s="25">
        <v>-11185</v>
      </c>
      <c r="G32" s="28"/>
    </row>
    <row r="33" spans="1:7" x14ac:dyDescent="0.35">
      <c r="A33" s="16" t="s">
        <v>394</v>
      </c>
      <c r="B33" s="3" t="s">
        <v>1355</v>
      </c>
      <c r="C33" s="3" t="s">
        <v>1341</v>
      </c>
      <c r="D33" s="12" t="s">
        <v>8</v>
      </c>
      <c r="E33" s="12" t="s">
        <v>556</v>
      </c>
      <c r="F33" s="25">
        <v>-1074</v>
      </c>
      <c r="G33" s="25">
        <v>3106</v>
      </c>
    </row>
    <row r="34" spans="1:7" x14ac:dyDescent="0.35">
      <c r="A34" s="16" t="s">
        <v>396</v>
      </c>
      <c r="B34" s="3" t="s">
        <v>1343</v>
      </c>
      <c r="C34" s="3" t="s">
        <v>1342</v>
      </c>
      <c r="D34" s="13" t="s">
        <v>9</v>
      </c>
      <c r="E34" s="13" t="s">
        <v>952</v>
      </c>
      <c r="F34" s="25">
        <v>991563</v>
      </c>
      <c r="G34" s="25">
        <v>6032928</v>
      </c>
    </row>
    <row r="35" spans="1:7" x14ac:dyDescent="0.35"/>
    <row r="36" spans="1:7" ht="15" hidden="1" customHeight="1" x14ac:dyDescent="0.35"/>
  </sheetData>
  <mergeCells count="4">
    <mergeCell ref="D3:G3"/>
    <mergeCell ref="D5:E5"/>
    <mergeCell ref="D24:E24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33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6.54296875" style="3" hidden="1" customWidth="1"/>
    <col min="3" max="3" width="3.26953125" style="3" bestFit="1" customWidth="1"/>
    <col min="4" max="4" width="4" style="3" bestFit="1" customWidth="1"/>
    <col min="5" max="5" width="81.453125" style="3" customWidth="1"/>
    <col min="6" max="6" width="16.81640625" style="3" customWidth="1"/>
    <col min="7" max="7" width="9.1796875" style="3" customWidth="1"/>
    <col min="8" max="16384" width="9.1796875" style="3" hidden="1"/>
  </cols>
  <sheetData>
    <row r="1" spans="1:6" x14ac:dyDescent="0.35">
      <c r="C1" s="173" t="s">
        <v>1867</v>
      </c>
      <c r="D1" s="173"/>
      <c r="E1" s="173"/>
    </row>
    <row r="2" spans="1:6" x14ac:dyDescent="0.35"/>
    <row r="3" spans="1:6" ht="46.5" customHeight="1" x14ac:dyDescent="0.35">
      <c r="C3" s="170" t="s">
        <v>985</v>
      </c>
      <c r="D3" s="171"/>
      <c r="E3" s="171"/>
      <c r="F3" s="172"/>
    </row>
    <row r="4" spans="1:6" ht="33.75" customHeight="1" x14ac:dyDescent="0.35">
      <c r="C4" s="12"/>
      <c r="D4" s="12"/>
      <c r="E4" s="12"/>
      <c r="F4" s="18" t="s">
        <v>814</v>
      </c>
    </row>
    <row r="5" spans="1:6" x14ac:dyDescent="0.35">
      <c r="A5" s="74" t="s">
        <v>31</v>
      </c>
      <c r="B5" s="16" t="s">
        <v>109</v>
      </c>
      <c r="C5" s="13" t="s">
        <v>0</v>
      </c>
      <c r="D5" s="13"/>
      <c r="E5" s="13" t="s">
        <v>68</v>
      </c>
      <c r="F5" s="12"/>
    </row>
    <row r="6" spans="1:6" x14ac:dyDescent="0.35">
      <c r="A6" s="21" t="s">
        <v>402</v>
      </c>
      <c r="B6" s="3" t="s">
        <v>1374</v>
      </c>
      <c r="C6" s="12"/>
      <c r="D6" s="12"/>
      <c r="E6" s="12" t="s">
        <v>399</v>
      </c>
      <c r="F6" s="25">
        <v>104762984</v>
      </c>
    </row>
    <row r="7" spans="1:6" x14ac:dyDescent="0.35">
      <c r="A7" s="21" t="s">
        <v>403</v>
      </c>
      <c r="B7" s="3" t="s">
        <v>1371</v>
      </c>
      <c r="C7" s="12"/>
      <c r="D7" s="12"/>
      <c r="E7" s="12" t="s">
        <v>400</v>
      </c>
      <c r="F7" s="25">
        <v>256996772</v>
      </c>
    </row>
    <row r="8" spans="1:6" x14ac:dyDescent="0.35">
      <c r="A8" s="21" t="s">
        <v>404</v>
      </c>
      <c r="B8" s="3" t="s">
        <v>1377</v>
      </c>
      <c r="C8" s="12"/>
      <c r="D8" s="12"/>
      <c r="E8" s="12" t="s">
        <v>401</v>
      </c>
      <c r="F8" s="25">
        <v>361759757</v>
      </c>
    </row>
    <row r="9" spans="1:6" x14ac:dyDescent="0.35">
      <c r="A9" s="168"/>
      <c r="B9" s="3" t="s">
        <v>2642</v>
      </c>
      <c r="C9" s="12"/>
      <c r="D9" s="12"/>
      <c r="E9" s="12"/>
      <c r="F9" s="168"/>
    </row>
    <row r="10" spans="1:6" x14ac:dyDescent="0.35">
      <c r="A10" s="168"/>
      <c r="B10" s="3" t="s">
        <v>2642</v>
      </c>
      <c r="C10" s="31" t="s">
        <v>1</v>
      </c>
      <c r="D10" s="31"/>
      <c r="E10" s="31" t="s">
        <v>69</v>
      </c>
      <c r="F10" s="168"/>
    </row>
    <row r="11" spans="1:6" x14ac:dyDescent="0.35">
      <c r="A11" s="21" t="s">
        <v>411</v>
      </c>
      <c r="B11" s="3" t="s">
        <v>1375</v>
      </c>
      <c r="C11" s="29"/>
      <c r="D11" s="29"/>
      <c r="E11" s="29" t="s">
        <v>405</v>
      </c>
      <c r="F11" s="25">
        <v>1633559932</v>
      </c>
    </row>
    <row r="12" spans="1:6" x14ac:dyDescent="0.35">
      <c r="A12" s="21" t="s">
        <v>967</v>
      </c>
      <c r="B12" s="3" t="s">
        <v>1373</v>
      </c>
      <c r="C12" s="29"/>
      <c r="D12" s="29"/>
      <c r="E12" s="29" t="s">
        <v>406</v>
      </c>
      <c r="F12" s="25">
        <v>56803656</v>
      </c>
    </row>
    <row r="13" spans="1:6" x14ac:dyDescent="0.35">
      <c r="A13" s="21" t="s">
        <v>412</v>
      </c>
      <c r="B13" s="3" t="s">
        <v>1372</v>
      </c>
      <c r="C13" s="29"/>
      <c r="D13" s="29"/>
      <c r="E13" s="29" t="s">
        <v>407</v>
      </c>
      <c r="F13" s="25">
        <v>237769801</v>
      </c>
    </row>
    <row r="14" spans="1:6" x14ac:dyDescent="0.35">
      <c r="A14" s="21" t="s">
        <v>413</v>
      </c>
      <c r="B14" s="3" t="s">
        <v>1376</v>
      </c>
      <c r="C14" s="29"/>
      <c r="D14" s="29"/>
      <c r="E14" s="29" t="s">
        <v>408</v>
      </c>
      <c r="F14" s="25">
        <v>51135428</v>
      </c>
    </row>
    <row r="15" spans="1:6" x14ac:dyDescent="0.35">
      <c r="A15" s="21" t="s">
        <v>414</v>
      </c>
      <c r="B15" s="3" t="s">
        <v>1378</v>
      </c>
      <c r="C15" s="29"/>
      <c r="D15" s="29"/>
      <c r="E15" s="29" t="s">
        <v>409</v>
      </c>
      <c r="F15" s="25">
        <v>1979268811</v>
      </c>
    </row>
    <row r="16" spans="1:6" x14ac:dyDescent="0.35">
      <c r="A16" s="168"/>
      <c r="C16" s="29"/>
      <c r="D16" s="29"/>
      <c r="E16" s="29"/>
      <c r="F16" s="168"/>
    </row>
    <row r="17" spans="1:6" x14ac:dyDescent="0.35">
      <c r="A17" s="168"/>
      <c r="C17" s="31"/>
      <c r="D17" s="31"/>
      <c r="E17" s="31" t="s">
        <v>410</v>
      </c>
      <c r="F17" s="168"/>
    </row>
    <row r="18" spans="1:6" ht="27" x14ac:dyDescent="0.35">
      <c r="A18" s="21" t="s">
        <v>415</v>
      </c>
      <c r="B18" s="3" t="s">
        <v>1361</v>
      </c>
      <c r="C18" s="29"/>
      <c r="D18" s="29"/>
      <c r="E18" s="29" t="s">
        <v>908</v>
      </c>
      <c r="F18" s="25">
        <v>-188537</v>
      </c>
    </row>
    <row r="19" spans="1:6" x14ac:dyDescent="0.35">
      <c r="A19" s="12"/>
      <c r="C19" s="12"/>
      <c r="D19" s="12"/>
      <c r="E19" s="12"/>
      <c r="F19" s="12"/>
    </row>
    <row r="20" spans="1:6" x14ac:dyDescent="0.35">
      <c r="A20" s="75"/>
      <c r="C20" s="76" t="s">
        <v>8</v>
      </c>
      <c r="D20" s="76"/>
      <c r="E20" s="76" t="s">
        <v>76</v>
      </c>
      <c r="F20" s="75"/>
    </row>
    <row r="21" spans="1:6" x14ac:dyDescent="0.35">
      <c r="A21" s="77" t="s">
        <v>507</v>
      </c>
      <c r="B21" s="3" t="s">
        <v>1358</v>
      </c>
      <c r="C21" s="78"/>
      <c r="D21" s="78" t="s">
        <v>491</v>
      </c>
      <c r="E21" s="78" t="s">
        <v>499</v>
      </c>
      <c r="F21" s="25">
        <v>186866504</v>
      </c>
    </row>
    <row r="22" spans="1:6" x14ac:dyDescent="0.35">
      <c r="A22" s="77" t="s">
        <v>508</v>
      </c>
      <c r="B22" s="3" t="s">
        <v>1369</v>
      </c>
      <c r="C22" s="78"/>
      <c r="D22" s="78" t="s">
        <v>492</v>
      </c>
      <c r="E22" s="78" t="s">
        <v>500</v>
      </c>
      <c r="F22" s="25">
        <v>16</v>
      </c>
    </row>
    <row r="23" spans="1:6" x14ac:dyDescent="0.35">
      <c r="A23" s="77" t="s">
        <v>509</v>
      </c>
      <c r="B23" s="3" t="s">
        <v>1363</v>
      </c>
      <c r="C23" s="78"/>
      <c r="D23" s="78" t="s">
        <v>493</v>
      </c>
      <c r="E23" s="78" t="s">
        <v>501</v>
      </c>
      <c r="F23" s="25">
        <v>0</v>
      </c>
    </row>
    <row r="24" spans="1:6" x14ac:dyDescent="0.35">
      <c r="A24" s="77" t="s">
        <v>510</v>
      </c>
      <c r="B24" s="3" t="s">
        <v>1360</v>
      </c>
      <c r="C24" s="78"/>
      <c r="D24" s="78" t="s">
        <v>494</v>
      </c>
      <c r="E24" s="78" t="s">
        <v>506</v>
      </c>
      <c r="F24" s="25">
        <v>28515</v>
      </c>
    </row>
    <row r="25" spans="1:6" x14ac:dyDescent="0.35">
      <c r="A25" s="77" t="s">
        <v>511</v>
      </c>
      <c r="B25" s="3" t="s">
        <v>1362</v>
      </c>
      <c r="C25" s="78"/>
      <c r="D25" s="78" t="s">
        <v>495</v>
      </c>
      <c r="E25" s="78" t="s">
        <v>502</v>
      </c>
      <c r="F25" s="25">
        <v>442265450</v>
      </c>
    </row>
    <row r="26" spans="1:6" x14ac:dyDescent="0.35">
      <c r="A26" s="77" t="s">
        <v>512</v>
      </c>
      <c r="B26" s="3" t="s">
        <v>1370</v>
      </c>
      <c r="C26" s="78"/>
      <c r="D26" s="78" t="s">
        <v>496</v>
      </c>
      <c r="E26" s="78" t="s">
        <v>503</v>
      </c>
      <c r="F26" s="25">
        <v>1308079</v>
      </c>
    </row>
    <row r="27" spans="1:6" x14ac:dyDescent="0.35">
      <c r="A27" s="77" t="s">
        <v>513</v>
      </c>
      <c r="B27" s="3" t="s">
        <v>1365</v>
      </c>
      <c r="C27" s="78"/>
      <c r="D27" s="78" t="s">
        <v>497</v>
      </c>
      <c r="E27" s="78" t="s">
        <v>504</v>
      </c>
      <c r="F27" s="25">
        <v>3351407</v>
      </c>
    </row>
    <row r="28" spans="1:6" x14ac:dyDescent="0.35">
      <c r="A28" s="77" t="s">
        <v>514</v>
      </c>
      <c r="B28" s="3" t="s">
        <v>1366</v>
      </c>
      <c r="C28" s="78"/>
      <c r="D28" s="78" t="s">
        <v>498</v>
      </c>
      <c r="E28" s="78" t="s">
        <v>505</v>
      </c>
      <c r="F28" s="25">
        <v>14291898</v>
      </c>
    </row>
    <row r="29" spans="1:6" x14ac:dyDescent="0.35">
      <c r="A29" s="77" t="s">
        <v>515</v>
      </c>
      <c r="B29" s="3" t="s">
        <v>1359</v>
      </c>
      <c r="C29" s="78"/>
      <c r="D29" s="78"/>
      <c r="E29" s="76" t="s">
        <v>931</v>
      </c>
      <c r="F29" s="25">
        <v>648111874</v>
      </c>
    </row>
    <row r="30" spans="1:6" x14ac:dyDescent="0.35"/>
    <row r="31" spans="1:6" ht="15" hidden="1" customHeight="1" x14ac:dyDescent="0.35">
      <c r="C31" s="74"/>
      <c r="D31" s="74"/>
    </row>
    <row r="32" spans="1:6" ht="15" hidden="1" customHeight="1" x14ac:dyDescent="0.35"/>
    <row r="33" ht="15" hidden="1" customHeight="1" x14ac:dyDescent="0.35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22.26953125" style="3" hidden="1" customWidth="1"/>
    <col min="3" max="3" width="4" style="3" bestFit="1" customWidth="1"/>
    <col min="4" max="4" width="81.1796875" style="3" customWidth="1"/>
    <col min="5" max="5" width="14.7265625" style="3" customWidth="1"/>
    <col min="6" max="6" width="9.1796875" style="3" customWidth="1"/>
    <col min="7" max="16384" width="9.1796875" style="3" hidden="1"/>
  </cols>
  <sheetData>
    <row r="1" spans="1:5" x14ac:dyDescent="0.35">
      <c r="C1" s="173" t="s">
        <v>1867</v>
      </c>
      <c r="D1" s="173"/>
      <c r="E1" s="173"/>
    </row>
    <row r="2" spans="1:5" x14ac:dyDescent="0.35"/>
    <row r="3" spans="1:5" ht="46.5" customHeight="1" x14ac:dyDescent="0.35">
      <c r="C3" s="170" t="s">
        <v>1841</v>
      </c>
      <c r="D3" s="171"/>
      <c r="E3" s="172"/>
    </row>
    <row r="4" spans="1:5" ht="27" x14ac:dyDescent="0.35">
      <c r="C4" s="29"/>
      <c r="D4" s="31"/>
      <c r="E4" s="18" t="s">
        <v>814</v>
      </c>
    </row>
    <row r="5" spans="1:5" ht="27" x14ac:dyDescent="0.35">
      <c r="A5" s="27" t="s">
        <v>31</v>
      </c>
      <c r="B5" s="16" t="s">
        <v>444</v>
      </c>
      <c r="C5" s="29"/>
      <c r="D5" s="31" t="s">
        <v>902</v>
      </c>
      <c r="E5" s="29"/>
    </row>
    <row r="6" spans="1:5" x14ac:dyDescent="0.35">
      <c r="A6" s="21" t="s">
        <v>445</v>
      </c>
      <c r="B6" s="3" t="s">
        <v>1386</v>
      </c>
      <c r="C6" s="29" t="s">
        <v>2</v>
      </c>
      <c r="D6" s="29" t="s">
        <v>442</v>
      </c>
      <c r="E6" s="25">
        <v>58140674</v>
      </c>
    </row>
    <row r="7" spans="1:5" x14ac:dyDescent="0.35">
      <c r="A7" s="21" t="s">
        <v>455</v>
      </c>
      <c r="B7" s="3" t="s">
        <v>1382</v>
      </c>
      <c r="C7" s="29" t="s">
        <v>3</v>
      </c>
      <c r="D7" s="29" t="s">
        <v>47</v>
      </c>
      <c r="E7" s="25">
        <v>226762202</v>
      </c>
    </row>
    <row r="8" spans="1:5" x14ac:dyDescent="0.35">
      <c r="A8" s="21" t="s">
        <v>454</v>
      </c>
      <c r="B8" s="3" t="s">
        <v>1384</v>
      </c>
      <c r="C8" s="29" t="s">
        <v>4</v>
      </c>
      <c r="D8" s="29" t="s">
        <v>48</v>
      </c>
      <c r="E8" s="25">
        <v>101506667</v>
      </c>
    </row>
    <row r="9" spans="1:5" x14ac:dyDescent="0.35">
      <c r="A9" s="18"/>
      <c r="C9" s="29"/>
      <c r="D9" s="29"/>
      <c r="E9" s="18"/>
    </row>
    <row r="10" spans="1:5" ht="27" x14ac:dyDescent="0.35">
      <c r="A10" s="18"/>
      <c r="C10" s="29"/>
      <c r="D10" s="31" t="s">
        <v>903</v>
      </c>
      <c r="E10" s="18"/>
    </row>
    <row r="11" spans="1:5" x14ac:dyDescent="0.35">
      <c r="A11" s="21" t="s">
        <v>453</v>
      </c>
      <c r="B11" s="3" t="s">
        <v>1380</v>
      </c>
      <c r="C11" s="29" t="s">
        <v>0</v>
      </c>
      <c r="D11" s="29" t="s">
        <v>401</v>
      </c>
      <c r="E11" s="25">
        <v>149124183</v>
      </c>
    </row>
    <row r="12" spans="1:5" x14ac:dyDescent="0.35">
      <c r="A12" s="21" t="s">
        <v>446</v>
      </c>
      <c r="B12" s="3" t="s">
        <v>1381</v>
      </c>
      <c r="C12" s="29" t="s">
        <v>1</v>
      </c>
      <c r="D12" s="29" t="s">
        <v>69</v>
      </c>
      <c r="E12" s="25">
        <v>146872215</v>
      </c>
    </row>
    <row r="13" spans="1:5" x14ac:dyDescent="0.35">
      <c r="A13" s="18"/>
      <c r="C13" s="29"/>
      <c r="D13" s="29"/>
      <c r="E13" s="18"/>
    </row>
    <row r="14" spans="1:5" x14ac:dyDescent="0.35">
      <c r="A14" s="18"/>
      <c r="C14" s="29"/>
      <c r="D14" s="31" t="s">
        <v>904</v>
      </c>
      <c r="E14" s="18"/>
    </row>
    <row r="15" spans="1:5" x14ac:dyDescent="0.35">
      <c r="A15" s="21" t="s">
        <v>452</v>
      </c>
      <c r="B15" s="3" t="s">
        <v>1383</v>
      </c>
      <c r="C15" s="29" t="s">
        <v>5</v>
      </c>
      <c r="D15" s="29" t="s">
        <v>49</v>
      </c>
      <c r="E15" s="25">
        <v>297658292</v>
      </c>
    </row>
    <row r="16" spans="1:5" x14ac:dyDescent="0.35">
      <c r="A16" s="21" t="s">
        <v>451</v>
      </c>
      <c r="B16" s="3" t="s">
        <v>1390</v>
      </c>
      <c r="C16" s="29" t="s">
        <v>6</v>
      </c>
      <c r="D16" s="29" t="s">
        <v>50</v>
      </c>
      <c r="E16" s="25">
        <v>0</v>
      </c>
    </row>
    <row r="17" spans="1:5" x14ac:dyDescent="0.35">
      <c r="A17" s="21" t="s">
        <v>447</v>
      </c>
      <c r="B17" s="3" t="s">
        <v>1392</v>
      </c>
      <c r="C17" s="29" t="s">
        <v>7</v>
      </c>
      <c r="D17" s="29" t="s">
        <v>51</v>
      </c>
      <c r="E17" s="25">
        <v>0</v>
      </c>
    </row>
    <row r="18" spans="1:5" x14ac:dyDescent="0.35">
      <c r="A18" s="21" t="s">
        <v>448</v>
      </c>
      <c r="B18" s="3" t="s">
        <v>1394</v>
      </c>
      <c r="C18" s="29" t="s">
        <v>8</v>
      </c>
      <c r="D18" s="29" t="s">
        <v>52</v>
      </c>
      <c r="E18" s="25">
        <v>0</v>
      </c>
    </row>
    <row r="19" spans="1:5" x14ac:dyDescent="0.35">
      <c r="A19" s="21" t="s">
        <v>449</v>
      </c>
      <c r="B19" s="3" t="s">
        <v>1389</v>
      </c>
      <c r="C19" s="29" t="s">
        <v>9</v>
      </c>
      <c r="D19" s="29" t="s">
        <v>53</v>
      </c>
      <c r="E19" s="25">
        <v>0</v>
      </c>
    </row>
    <row r="20" spans="1:5" x14ac:dyDescent="0.35">
      <c r="A20" s="21" t="s">
        <v>105</v>
      </c>
      <c r="B20" s="3" t="s">
        <v>1393</v>
      </c>
      <c r="C20" s="29" t="s">
        <v>12</v>
      </c>
      <c r="D20" s="29" t="s">
        <v>371</v>
      </c>
      <c r="E20" s="25">
        <v>0</v>
      </c>
    </row>
    <row r="21" spans="1:5" x14ac:dyDescent="0.35">
      <c r="A21" s="21" t="s">
        <v>450</v>
      </c>
      <c r="B21" s="3" t="s">
        <v>1391</v>
      </c>
      <c r="C21" s="29" t="s">
        <v>13</v>
      </c>
      <c r="D21" s="29" t="s">
        <v>59</v>
      </c>
      <c r="E21" s="25">
        <v>0</v>
      </c>
    </row>
    <row r="22" spans="1:5" x14ac:dyDescent="0.35"/>
    <row r="23" spans="1:5" ht="15" hidden="1" customHeight="1" x14ac:dyDescent="0.3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H19"/>
  <sheetViews>
    <sheetView showGridLines="0" topLeftCell="D1" zoomScaleNormal="100" workbookViewId="0">
      <selection activeCell="D1" sqref="D1:F1"/>
    </sheetView>
  </sheetViews>
  <sheetFormatPr defaultColWidth="0" defaultRowHeight="14.5" zeroHeight="1" x14ac:dyDescent="0.35"/>
  <cols>
    <col min="1" max="1" width="12.81640625" style="3" hidden="1" customWidth="1"/>
    <col min="2" max="3" width="22.26953125" style="3" hidden="1" customWidth="1"/>
    <col min="4" max="4" width="2.81640625" style="3" bestFit="1" customWidth="1"/>
    <col min="5" max="5" width="54.1796875" style="3" bestFit="1" customWidth="1"/>
    <col min="6" max="6" width="16" style="3" customWidth="1"/>
    <col min="7" max="7" width="14.81640625" style="3" customWidth="1"/>
    <col min="8" max="8" width="9.1796875" style="3" customWidth="1"/>
    <col min="9" max="16384" width="9.1796875" style="3" hidden="1"/>
  </cols>
  <sheetData>
    <row r="1" spans="1:7" x14ac:dyDescent="0.35">
      <c r="D1" s="173" t="s">
        <v>1867</v>
      </c>
      <c r="E1" s="173"/>
      <c r="F1" s="173"/>
    </row>
    <row r="2" spans="1:7" x14ac:dyDescent="0.35"/>
    <row r="3" spans="1:7" ht="46.5" customHeight="1" x14ac:dyDescent="0.35">
      <c r="D3" s="170" t="s">
        <v>986</v>
      </c>
      <c r="E3" s="171"/>
      <c r="F3" s="171"/>
      <c r="G3" s="172"/>
    </row>
    <row r="4" spans="1:7" ht="40.5" x14ac:dyDescent="0.35">
      <c r="A4" s="10" t="s">
        <v>31</v>
      </c>
      <c r="D4" s="12"/>
      <c r="E4" s="13"/>
      <c r="F4" s="18" t="s">
        <v>346</v>
      </c>
      <c r="G4" s="18" t="s">
        <v>347</v>
      </c>
    </row>
    <row r="5" spans="1:7" x14ac:dyDescent="0.35">
      <c r="B5" s="21" t="s">
        <v>368</v>
      </c>
      <c r="C5" s="21" t="s">
        <v>369</v>
      </c>
      <c r="D5" s="12"/>
      <c r="E5" s="13" t="s">
        <v>456</v>
      </c>
      <c r="F5" s="12"/>
      <c r="G5" s="12"/>
    </row>
    <row r="6" spans="1:7" x14ac:dyDescent="0.35">
      <c r="A6" s="16" t="s">
        <v>460</v>
      </c>
      <c r="B6" s="3" t="s">
        <v>1411</v>
      </c>
      <c r="C6" s="3" t="s">
        <v>1412</v>
      </c>
      <c r="D6" s="12" t="s">
        <v>2</v>
      </c>
      <c r="E6" s="12" t="s">
        <v>46</v>
      </c>
      <c r="F6" s="25">
        <v>4849836</v>
      </c>
      <c r="G6" s="25">
        <v>0</v>
      </c>
    </row>
    <row r="7" spans="1:7" x14ac:dyDescent="0.35">
      <c r="A7" s="16" t="s">
        <v>461</v>
      </c>
      <c r="B7" s="3" t="s">
        <v>1413</v>
      </c>
      <c r="C7" s="3" t="s">
        <v>1414</v>
      </c>
      <c r="D7" s="12" t="s">
        <v>3</v>
      </c>
      <c r="E7" s="12" t="s">
        <v>47</v>
      </c>
      <c r="F7" s="25">
        <v>1547</v>
      </c>
      <c r="G7" s="25">
        <v>3051</v>
      </c>
    </row>
    <row r="8" spans="1:7" x14ac:dyDescent="0.35">
      <c r="A8" s="16" t="s">
        <v>462</v>
      </c>
      <c r="B8" s="3" t="s">
        <v>1396</v>
      </c>
      <c r="C8" s="3" t="s">
        <v>1407</v>
      </c>
      <c r="D8" s="12" t="s">
        <v>4</v>
      </c>
      <c r="E8" s="12" t="s">
        <v>48</v>
      </c>
      <c r="F8" s="25">
        <v>79327151</v>
      </c>
      <c r="G8" s="25">
        <v>56607</v>
      </c>
    </row>
    <row r="9" spans="1:7" x14ac:dyDescent="0.35">
      <c r="A9" s="16" t="s">
        <v>463</v>
      </c>
      <c r="B9" s="3" t="s">
        <v>1398</v>
      </c>
      <c r="C9" s="3" t="s">
        <v>1405</v>
      </c>
      <c r="D9" s="12" t="s">
        <v>5</v>
      </c>
      <c r="E9" s="12" t="s">
        <v>49</v>
      </c>
      <c r="F9" s="25">
        <v>4529662</v>
      </c>
      <c r="G9" s="25">
        <v>0</v>
      </c>
    </row>
    <row r="10" spans="1:7" x14ac:dyDescent="0.35">
      <c r="A10" s="16" t="s">
        <v>464</v>
      </c>
      <c r="B10" s="3" t="s">
        <v>1409</v>
      </c>
      <c r="C10" s="3" t="s">
        <v>1401</v>
      </c>
      <c r="D10" s="12" t="s">
        <v>6</v>
      </c>
      <c r="E10" s="12" t="s">
        <v>50</v>
      </c>
      <c r="F10" s="25">
        <v>30810054</v>
      </c>
      <c r="G10" s="25">
        <v>538362</v>
      </c>
    </row>
    <row r="11" spans="1:7" x14ac:dyDescent="0.35">
      <c r="A11" s="16" t="s">
        <v>465</v>
      </c>
      <c r="B11" s="3" t="s">
        <v>1406</v>
      </c>
      <c r="C11" s="3" t="s">
        <v>1399</v>
      </c>
      <c r="D11" s="12"/>
      <c r="E11" s="13" t="s">
        <v>457</v>
      </c>
      <c r="F11" s="25">
        <v>119518250</v>
      </c>
      <c r="G11" s="25">
        <v>598020</v>
      </c>
    </row>
    <row r="12" spans="1:7" x14ac:dyDescent="0.35">
      <c r="A12" s="16"/>
      <c r="D12" s="12"/>
      <c r="E12" s="12"/>
      <c r="F12" s="12"/>
      <c r="G12" s="12"/>
    </row>
    <row r="13" spans="1:7" x14ac:dyDescent="0.35">
      <c r="A13" s="16"/>
      <c r="D13" s="12"/>
      <c r="E13" s="13" t="s">
        <v>458</v>
      </c>
      <c r="F13" s="12"/>
      <c r="G13" s="12"/>
    </row>
    <row r="14" spans="1:7" x14ac:dyDescent="0.35">
      <c r="A14" s="16" t="s">
        <v>466</v>
      </c>
      <c r="B14" s="3" t="s">
        <v>1397</v>
      </c>
      <c r="C14" s="3" t="s">
        <v>1395</v>
      </c>
      <c r="D14" s="12" t="s">
        <v>0</v>
      </c>
      <c r="E14" s="12" t="s">
        <v>68</v>
      </c>
      <c r="F14" s="25">
        <v>55879561</v>
      </c>
      <c r="G14" s="25">
        <v>13658</v>
      </c>
    </row>
    <row r="15" spans="1:7" x14ac:dyDescent="0.35">
      <c r="A15" s="16" t="s">
        <v>467</v>
      </c>
      <c r="B15" s="3" t="s">
        <v>1400</v>
      </c>
      <c r="C15" s="3" t="s">
        <v>1410</v>
      </c>
      <c r="D15" s="12" t="s">
        <v>1</v>
      </c>
      <c r="E15" s="12" t="s">
        <v>69</v>
      </c>
      <c r="F15" s="25">
        <v>5266571</v>
      </c>
      <c r="G15" s="25">
        <v>441579</v>
      </c>
    </row>
    <row r="16" spans="1:7" x14ac:dyDescent="0.35">
      <c r="A16" s="16" t="s">
        <v>468</v>
      </c>
      <c r="B16" s="3" t="s">
        <v>1404</v>
      </c>
      <c r="C16" s="3" t="s">
        <v>1402</v>
      </c>
      <c r="D16" s="12" t="s">
        <v>3</v>
      </c>
      <c r="E16" s="12" t="s">
        <v>192</v>
      </c>
      <c r="F16" s="25">
        <v>0</v>
      </c>
      <c r="G16" s="25">
        <v>0</v>
      </c>
    </row>
    <row r="17" spans="1:7" x14ac:dyDescent="0.35">
      <c r="A17" s="16" t="s">
        <v>469</v>
      </c>
      <c r="B17" s="3" t="s">
        <v>1403</v>
      </c>
      <c r="C17" s="3" t="s">
        <v>1408</v>
      </c>
      <c r="D17" s="12"/>
      <c r="E17" s="13" t="s">
        <v>459</v>
      </c>
      <c r="F17" s="25">
        <v>61146133</v>
      </c>
      <c r="G17" s="25">
        <v>455237</v>
      </c>
    </row>
    <row r="18" spans="1:7" x14ac:dyDescent="0.35"/>
    <row r="19" spans="1:7" ht="15" hidden="1" customHeight="1" x14ac:dyDescent="0.35"/>
  </sheetData>
  <mergeCells count="2">
    <mergeCell ref="D3:G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3"/>
  <sheetViews>
    <sheetView showGridLines="0" topLeftCell="D1" zoomScaleNormal="100" workbookViewId="0">
      <selection activeCell="D1" sqref="D1:F1"/>
    </sheetView>
  </sheetViews>
  <sheetFormatPr defaultColWidth="0" defaultRowHeight="14.5" zeroHeight="1" x14ac:dyDescent="0.35"/>
  <cols>
    <col min="1" max="1" width="12.81640625" style="3" hidden="1" customWidth="1"/>
    <col min="2" max="2" width="25.26953125" style="3" hidden="1" customWidth="1"/>
    <col min="3" max="3" width="26.7265625" style="3" hidden="1" customWidth="1"/>
    <col min="4" max="4" width="3.26953125" style="3" bestFit="1" customWidth="1"/>
    <col min="5" max="5" width="4" style="3" bestFit="1" customWidth="1"/>
    <col min="6" max="6" width="54.81640625" style="3" bestFit="1" customWidth="1"/>
    <col min="7" max="7" width="14.7265625" style="3" customWidth="1"/>
    <col min="8" max="8" width="14.81640625" style="3" customWidth="1"/>
    <col min="9" max="9" width="9.1796875" style="3" customWidth="1"/>
    <col min="10" max="16384" width="9.1796875" style="3" hidden="1"/>
  </cols>
  <sheetData>
    <row r="1" spans="1:8" x14ac:dyDescent="0.35">
      <c r="D1" s="173" t="s">
        <v>1867</v>
      </c>
      <c r="E1" s="173"/>
      <c r="F1" s="173"/>
    </row>
    <row r="2" spans="1:8" ht="13.5" customHeight="1" x14ac:dyDescent="0.35"/>
    <row r="3" spans="1:8" ht="46.5" customHeight="1" x14ac:dyDescent="0.35">
      <c r="D3" s="170" t="s">
        <v>987</v>
      </c>
      <c r="E3" s="171"/>
      <c r="F3" s="171"/>
      <c r="G3" s="171"/>
      <c r="H3" s="172"/>
    </row>
    <row r="4" spans="1:8" ht="27" x14ac:dyDescent="0.35">
      <c r="A4" s="10" t="s">
        <v>31</v>
      </c>
      <c r="B4" s="169" t="s">
        <v>641</v>
      </c>
      <c r="C4" s="169" t="s">
        <v>642</v>
      </c>
      <c r="D4" s="12"/>
      <c r="E4" s="12"/>
      <c r="F4" s="13"/>
      <c r="G4" s="18" t="s">
        <v>577</v>
      </c>
      <c r="H4" s="18" t="s">
        <v>578</v>
      </c>
    </row>
    <row r="5" spans="1:8" x14ac:dyDescent="0.35">
      <c r="A5" s="16" t="s">
        <v>616</v>
      </c>
      <c r="B5" s="3" t="s">
        <v>1560</v>
      </c>
      <c r="C5" s="3" t="s">
        <v>1569</v>
      </c>
      <c r="D5" s="13" t="s">
        <v>0</v>
      </c>
      <c r="E5" s="12"/>
      <c r="F5" s="13" t="s">
        <v>579</v>
      </c>
      <c r="G5" s="25">
        <v>131544301</v>
      </c>
      <c r="H5" s="25">
        <v>3126048</v>
      </c>
    </row>
    <row r="6" spans="1:8" x14ac:dyDescent="0.35">
      <c r="A6" s="16" t="s">
        <v>617</v>
      </c>
      <c r="B6" s="3" t="s">
        <v>1566</v>
      </c>
      <c r="C6" s="3" t="s">
        <v>1565</v>
      </c>
      <c r="D6" s="13" t="s">
        <v>1</v>
      </c>
      <c r="E6" s="12"/>
      <c r="F6" s="13" t="s">
        <v>580</v>
      </c>
      <c r="G6" s="25">
        <v>26237634</v>
      </c>
      <c r="H6" s="25">
        <v>512760</v>
      </c>
    </row>
    <row r="7" spans="1:8" x14ac:dyDescent="0.35">
      <c r="A7" s="16" t="s">
        <v>618</v>
      </c>
      <c r="B7" s="3" t="s">
        <v>1564</v>
      </c>
      <c r="C7" s="3" t="s">
        <v>1567</v>
      </c>
      <c r="D7" s="13" t="s">
        <v>2</v>
      </c>
      <c r="E7" s="12"/>
      <c r="F7" s="13" t="s">
        <v>581</v>
      </c>
      <c r="G7" s="25">
        <v>1378568</v>
      </c>
      <c r="H7" s="25">
        <v>25441</v>
      </c>
    </row>
    <row r="8" spans="1:8" x14ac:dyDescent="0.35">
      <c r="A8" s="16" t="s">
        <v>479</v>
      </c>
      <c r="B8" s="3" t="s">
        <v>1562</v>
      </c>
      <c r="C8" s="3" t="s">
        <v>1568</v>
      </c>
      <c r="D8" s="13" t="s">
        <v>3</v>
      </c>
      <c r="E8" s="12"/>
      <c r="F8" s="13" t="s">
        <v>582</v>
      </c>
      <c r="G8" s="25">
        <v>19288546</v>
      </c>
      <c r="H8" s="25">
        <v>524503</v>
      </c>
    </row>
    <row r="9" spans="1:8" x14ac:dyDescent="0.35">
      <c r="A9" s="16"/>
      <c r="D9" s="12"/>
      <c r="E9" s="12"/>
      <c r="F9" s="12"/>
      <c r="G9" s="28"/>
      <c r="H9" s="28"/>
    </row>
    <row r="10" spans="1:8" x14ac:dyDescent="0.35">
      <c r="A10" s="16"/>
      <c r="D10" s="13" t="s">
        <v>4</v>
      </c>
      <c r="E10" s="12"/>
      <c r="F10" s="13" t="s">
        <v>939</v>
      </c>
      <c r="G10" s="28"/>
      <c r="H10" s="28"/>
    </row>
    <row r="11" spans="1:8" x14ac:dyDescent="0.35">
      <c r="A11" s="16" t="s">
        <v>619</v>
      </c>
      <c r="B11" s="3" t="s">
        <v>1561</v>
      </c>
      <c r="C11" s="3" t="s">
        <v>1563</v>
      </c>
      <c r="D11" s="12"/>
      <c r="E11" s="12" t="s">
        <v>583</v>
      </c>
      <c r="F11" s="12" t="s">
        <v>587</v>
      </c>
      <c r="G11" s="25">
        <v>5001</v>
      </c>
      <c r="H11" s="25">
        <v>209</v>
      </c>
    </row>
    <row r="12" spans="1:8" x14ac:dyDescent="0.35">
      <c r="A12" s="16" t="s">
        <v>631</v>
      </c>
      <c r="B12" s="3" t="s">
        <v>1552</v>
      </c>
      <c r="C12" s="3" t="s">
        <v>1539</v>
      </c>
      <c r="D12" s="12"/>
      <c r="E12" s="12" t="s">
        <v>584</v>
      </c>
      <c r="F12" s="12" t="s">
        <v>588</v>
      </c>
      <c r="G12" s="25">
        <v>87349</v>
      </c>
      <c r="H12" s="25">
        <v>2455</v>
      </c>
    </row>
    <row r="13" spans="1:8" x14ac:dyDescent="0.35">
      <c r="A13" s="16" t="s">
        <v>620</v>
      </c>
      <c r="B13" s="3" t="s">
        <v>1546</v>
      </c>
      <c r="C13" s="3" t="s">
        <v>1554</v>
      </c>
      <c r="D13" s="12"/>
      <c r="E13" s="12" t="s">
        <v>585</v>
      </c>
      <c r="F13" s="12" t="s">
        <v>310</v>
      </c>
      <c r="G13" s="25">
        <v>452960</v>
      </c>
      <c r="H13" s="25">
        <v>10172</v>
      </c>
    </row>
    <row r="14" spans="1:8" x14ac:dyDescent="0.35">
      <c r="A14" s="16" t="s">
        <v>632</v>
      </c>
      <c r="B14" s="3" t="s">
        <v>1543</v>
      </c>
      <c r="C14" s="3" t="s">
        <v>1547</v>
      </c>
      <c r="D14" s="12"/>
      <c r="E14" s="12" t="s">
        <v>586</v>
      </c>
      <c r="F14" s="12" t="s">
        <v>589</v>
      </c>
      <c r="G14" s="25">
        <v>-15269</v>
      </c>
      <c r="H14" s="25">
        <v>-343</v>
      </c>
    </row>
    <row r="15" spans="1:8" x14ac:dyDescent="0.35">
      <c r="A15" s="16" t="s">
        <v>621</v>
      </c>
      <c r="B15" s="3" t="s">
        <v>1557</v>
      </c>
      <c r="C15" s="3" t="s">
        <v>1550</v>
      </c>
      <c r="D15" s="12"/>
      <c r="E15" s="12"/>
      <c r="F15" s="13" t="s">
        <v>190</v>
      </c>
      <c r="G15" s="25">
        <v>530041</v>
      </c>
      <c r="H15" s="25">
        <v>12493</v>
      </c>
    </row>
    <row r="16" spans="1:8" x14ac:dyDescent="0.35">
      <c r="A16" s="16"/>
      <c r="D16" s="12"/>
      <c r="E16" s="12"/>
      <c r="F16" s="12"/>
      <c r="G16" s="28"/>
      <c r="H16" s="28"/>
    </row>
    <row r="17" spans="1:8" x14ac:dyDescent="0.35">
      <c r="A17" s="16"/>
      <c r="D17" s="13" t="s">
        <v>5</v>
      </c>
      <c r="E17" s="12"/>
      <c r="F17" s="13" t="s">
        <v>940</v>
      </c>
      <c r="G17" s="28"/>
      <c r="H17" s="28"/>
    </row>
    <row r="18" spans="1:8" x14ac:dyDescent="0.35">
      <c r="A18" s="16" t="s">
        <v>473</v>
      </c>
      <c r="B18" s="3" t="s">
        <v>1545</v>
      </c>
      <c r="C18" s="3" t="s">
        <v>1558</v>
      </c>
      <c r="D18" s="12"/>
      <c r="E18" s="12" t="s">
        <v>590</v>
      </c>
      <c r="F18" s="12" t="s">
        <v>17</v>
      </c>
      <c r="G18" s="25">
        <v>559105</v>
      </c>
      <c r="H18" s="25">
        <v>12576</v>
      </c>
    </row>
    <row r="19" spans="1:8" x14ac:dyDescent="0.35">
      <c r="A19" s="16" t="s">
        <v>622</v>
      </c>
      <c r="B19" s="3" t="s">
        <v>1548</v>
      </c>
      <c r="C19" s="3" t="s">
        <v>1540</v>
      </c>
      <c r="D19" s="12"/>
      <c r="E19" s="12" t="s">
        <v>591</v>
      </c>
      <c r="F19" s="12" t="s">
        <v>592</v>
      </c>
      <c r="G19" s="25">
        <v>814159</v>
      </c>
      <c r="H19" s="25">
        <v>19071</v>
      </c>
    </row>
    <row r="20" spans="1:8" x14ac:dyDescent="0.35">
      <c r="A20" s="16" t="s">
        <v>573</v>
      </c>
      <c r="B20" s="3" t="s">
        <v>1556</v>
      </c>
      <c r="C20" s="3" t="s">
        <v>1553</v>
      </c>
      <c r="D20" s="12"/>
      <c r="E20" s="12"/>
      <c r="F20" s="13" t="s">
        <v>593</v>
      </c>
      <c r="G20" s="25">
        <v>1373265</v>
      </c>
      <c r="H20" s="25">
        <v>31648</v>
      </c>
    </row>
    <row r="21" spans="1:8" x14ac:dyDescent="0.35">
      <c r="A21" s="16"/>
      <c r="D21" s="12"/>
      <c r="E21" s="12"/>
      <c r="F21" s="12"/>
      <c r="G21" s="28"/>
      <c r="H21" s="28"/>
    </row>
    <row r="22" spans="1:8" x14ac:dyDescent="0.35">
      <c r="A22" s="16"/>
      <c r="D22" s="13" t="s">
        <v>6</v>
      </c>
      <c r="E22" s="12"/>
      <c r="F22" s="13" t="s">
        <v>941</v>
      </c>
      <c r="G22" s="28"/>
      <c r="H22" s="28"/>
    </row>
    <row r="23" spans="1:8" x14ac:dyDescent="0.35">
      <c r="A23" s="16" t="s">
        <v>625</v>
      </c>
      <c r="B23" s="3" t="s">
        <v>1551</v>
      </c>
      <c r="C23" s="3" t="s">
        <v>1555</v>
      </c>
      <c r="D23" s="12"/>
      <c r="E23" s="12" t="s">
        <v>594</v>
      </c>
      <c r="F23" s="12" t="s">
        <v>588</v>
      </c>
      <c r="G23" s="25">
        <v>31699</v>
      </c>
      <c r="H23" s="25">
        <v>881</v>
      </c>
    </row>
    <row r="24" spans="1:8" x14ac:dyDescent="0.35">
      <c r="A24" s="16" t="s">
        <v>623</v>
      </c>
      <c r="B24" s="3" t="s">
        <v>1549</v>
      </c>
      <c r="C24" s="3" t="s">
        <v>1544</v>
      </c>
      <c r="D24" s="12"/>
      <c r="E24" s="12" t="s">
        <v>595</v>
      </c>
      <c r="F24" s="12" t="s">
        <v>601</v>
      </c>
      <c r="G24" s="25">
        <v>500306</v>
      </c>
      <c r="H24" s="25">
        <v>12157</v>
      </c>
    </row>
    <row r="25" spans="1:8" x14ac:dyDescent="0.35">
      <c r="A25" s="16" t="s">
        <v>624</v>
      </c>
      <c r="B25" s="3" t="s">
        <v>1542</v>
      </c>
      <c r="C25" s="3" t="s">
        <v>1559</v>
      </c>
      <c r="D25" s="12"/>
      <c r="E25" s="12" t="s">
        <v>596</v>
      </c>
      <c r="F25" s="12" t="s">
        <v>51</v>
      </c>
      <c r="G25" s="25">
        <v>5129364</v>
      </c>
      <c r="H25" s="25">
        <v>92658</v>
      </c>
    </row>
    <row r="26" spans="1:8" x14ac:dyDescent="0.35">
      <c r="A26" s="16" t="s">
        <v>626</v>
      </c>
      <c r="B26" s="3" t="s">
        <v>1541</v>
      </c>
      <c r="C26" s="3" t="s">
        <v>1518</v>
      </c>
      <c r="D26" s="12"/>
      <c r="E26" s="12" t="s">
        <v>597</v>
      </c>
      <c r="F26" s="12" t="s">
        <v>592</v>
      </c>
      <c r="G26" s="25">
        <v>351622</v>
      </c>
      <c r="H26" s="25">
        <v>8072</v>
      </c>
    </row>
    <row r="27" spans="1:8" x14ac:dyDescent="0.35">
      <c r="A27" s="16" t="s">
        <v>627</v>
      </c>
      <c r="B27" s="3" t="s">
        <v>1534</v>
      </c>
      <c r="C27" s="3" t="s">
        <v>1526</v>
      </c>
      <c r="D27" s="12"/>
      <c r="E27" s="12" t="s">
        <v>598</v>
      </c>
      <c r="F27" s="12" t="s">
        <v>205</v>
      </c>
      <c r="G27" s="25">
        <v>-1179865</v>
      </c>
      <c r="H27" s="25">
        <v>-31001</v>
      </c>
    </row>
    <row r="28" spans="1:8" x14ac:dyDescent="0.35">
      <c r="A28" s="16" t="s">
        <v>628</v>
      </c>
      <c r="B28" s="3" t="s">
        <v>1531</v>
      </c>
      <c r="C28" s="3" t="s">
        <v>1536</v>
      </c>
      <c r="D28" s="12"/>
      <c r="E28" s="12" t="s">
        <v>599</v>
      </c>
      <c r="F28" s="12" t="s">
        <v>589</v>
      </c>
      <c r="G28" s="25">
        <v>33731</v>
      </c>
      <c r="H28" s="25">
        <v>4768</v>
      </c>
    </row>
    <row r="29" spans="1:8" x14ac:dyDescent="0.35">
      <c r="A29" s="16" t="s">
        <v>629</v>
      </c>
      <c r="B29" s="3" t="s">
        <v>1525</v>
      </c>
      <c r="C29" s="3" t="s">
        <v>1537</v>
      </c>
      <c r="D29" s="12"/>
      <c r="E29" s="12" t="s">
        <v>600</v>
      </c>
      <c r="F29" s="12" t="s">
        <v>602</v>
      </c>
      <c r="G29" s="25">
        <v>0</v>
      </c>
      <c r="H29" s="25">
        <v>0</v>
      </c>
    </row>
    <row r="30" spans="1:8" x14ac:dyDescent="0.35">
      <c r="A30" s="16" t="s">
        <v>630</v>
      </c>
      <c r="B30" s="3" t="s">
        <v>1530</v>
      </c>
      <c r="C30" s="3" t="s">
        <v>1527</v>
      </c>
      <c r="D30" s="12"/>
      <c r="E30" s="12"/>
      <c r="F30" s="13" t="s">
        <v>209</v>
      </c>
      <c r="G30" s="25">
        <v>4866857</v>
      </c>
      <c r="H30" s="25">
        <v>87535</v>
      </c>
    </row>
    <row r="31" spans="1:8" x14ac:dyDescent="0.35">
      <c r="A31" s="16"/>
      <c r="D31" s="12"/>
      <c r="E31" s="12"/>
      <c r="F31" s="12"/>
      <c r="G31" s="28"/>
      <c r="H31" s="28"/>
    </row>
    <row r="32" spans="1:8" x14ac:dyDescent="0.35">
      <c r="A32" s="16" t="s">
        <v>956</v>
      </c>
      <c r="B32" s="3" t="s">
        <v>1524</v>
      </c>
      <c r="C32" s="3" t="s">
        <v>1519</v>
      </c>
      <c r="D32" s="13" t="s">
        <v>7</v>
      </c>
      <c r="E32" s="12"/>
      <c r="F32" s="13" t="s">
        <v>603</v>
      </c>
      <c r="G32" s="25">
        <v>141189638</v>
      </c>
      <c r="H32" s="25">
        <v>3275231</v>
      </c>
    </row>
    <row r="33" spans="1:8" x14ac:dyDescent="0.35">
      <c r="A33" s="16"/>
      <c r="D33" s="12"/>
      <c r="E33" s="12"/>
      <c r="F33" s="12" t="s">
        <v>942</v>
      </c>
      <c r="G33" s="28"/>
      <c r="H33" s="28"/>
    </row>
    <row r="34" spans="1:8" x14ac:dyDescent="0.35">
      <c r="A34" s="16" t="s">
        <v>633</v>
      </c>
      <c r="B34" s="3" t="s">
        <v>1538</v>
      </c>
      <c r="C34" s="3" t="s">
        <v>1535</v>
      </c>
      <c r="D34" s="12"/>
      <c r="E34" s="12" t="s">
        <v>604</v>
      </c>
      <c r="F34" s="12" t="s">
        <v>612</v>
      </c>
      <c r="G34" s="25">
        <v>2223594</v>
      </c>
      <c r="H34" s="25">
        <v>107764</v>
      </c>
    </row>
    <row r="35" spans="1:8" x14ac:dyDescent="0.35">
      <c r="A35" s="16" t="s">
        <v>634</v>
      </c>
      <c r="B35" s="3" t="s">
        <v>1532</v>
      </c>
      <c r="C35" s="3" t="s">
        <v>1533</v>
      </c>
      <c r="D35" s="12"/>
      <c r="E35" s="12" t="s">
        <v>605</v>
      </c>
      <c r="F35" s="12" t="s">
        <v>588</v>
      </c>
      <c r="G35" s="25">
        <v>3256288</v>
      </c>
      <c r="H35" s="25">
        <v>91118</v>
      </c>
    </row>
    <row r="36" spans="1:8" x14ac:dyDescent="0.35">
      <c r="A36" s="16" t="s">
        <v>635</v>
      </c>
      <c r="B36" s="3" t="s">
        <v>1529</v>
      </c>
      <c r="C36" s="3" t="s">
        <v>1528</v>
      </c>
      <c r="D36" s="12"/>
      <c r="E36" s="12" t="s">
        <v>606</v>
      </c>
      <c r="F36" s="12" t="s">
        <v>310</v>
      </c>
      <c r="G36" s="25">
        <v>32948809</v>
      </c>
      <c r="H36" s="25">
        <v>725022</v>
      </c>
    </row>
    <row r="37" spans="1:8" x14ac:dyDescent="0.35">
      <c r="A37" s="16" t="s">
        <v>636</v>
      </c>
      <c r="B37" s="3" t="s">
        <v>1523</v>
      </c>
      <c r="C37" s="3" t="s">
        <v>1522</v>
      </c>
      <c r="D37" s="12"/>
      <c r="E37" s="12" t="s">
        <v>607</v>
      </c>
      <c r="F37" s="12" t="s">
        <v>613</v>
      </c>
      <c r="G37" s="25">
        <v>160323</v>
      </c>
      <c r="H37" s="25">
        <v>4495</v>
      </c>
    </row>
    <row r="38" spans="1:8" x14ac:dyDescent="0.35">
      <c r="A38" s="16" t="s">
        <v>637</v>
      </c>
      <c r="B38" s="3" t="s">
        <v>1521</v>
      </c>
      <c r="C38" s="3" t="s">
        <v>1520</v>
      </c>
      <c r="D38" s="12"/>
      <c r="E38" s="12" t="s">
        <v>608</v>
      </c>
      <c r="F38" s="12" t="s">
        <v>306</v>
      </c>
      <c r="G38" s="25">
        <v>41795675</v>
      </c>
      <c r="H38" s="25">
        <v>811524</v>
      </c>
    </row>
    <row r="39" spans="1:8" x14ac:dyDescent="0.35">
      <c r="A39" s="16" t="s">
        <v>638</v>
      </c>
      <c r="B39" s="3" t="s">
        <v>1513</v>
      </c>
      <c r="C39" s="3" t="s">
        <v>1516</v>
      </c>
      <c r="D39" s="12"/>
      <c r="E39" s="12" t="s">
        <v>609</v>
      </c>
      <c r="F39" s="12" t="s">
        <v>592</v>
      </c>
      <c r="G39" s="25">
        <v>61510995</v>
      </c>
      <c r="H39" s="25">
        <v>1554704</v>
      </c>
    </row>
    <row r="40" spans="1:8" x14ac:dyDescent="0.35">
      <c r="A40" s="16" t="s">
        <v>639</v>
      </c>
      <c r="B40" s="3" t="s">
        <v>1514</v>
      </c>
      <c r="C40" s="3" t="s">
        <v>1515</v>
      </c>
      <c r="D40" s="12"/>
      <c r="E40" s="12" t="s">
        <v>610</v>
      </c>
      <c r="F40" s="12" t="s">
        <v>614</v>
      </c>
      <c r="G40" s="25">
        <v>0</v>
      </c>
      <c r="H40" s="25">
        <v>0</v>
      </c>
    </row>
    <row r="41" spans="1:8" x14ac:dyDescent="0.35">
      <c r="A41" s="16" t="s">
        <v>640</v>
      </c>
      <c r="B41" s="3" t="s">
        <v>1517</v>
      </c>
      <c r="C41" s="3" t="s">
        <v>1512</v>
      </c>
      <c r="D41" s="12"/>
      <c r="E41" s="12" t="s">
        <v>611</v>
      </c>
      <c r="F41" s="12" t="s">
        <v>615</v>
      </c>
      <c r="G41" s="25">
        <v>-706043</v>
      </c>
      <c r="H41" s="25">
        <v>-19396</v>
      </c>
    </row>
    <row r="42" spans="1:8" x14ac:dyDescent="0.35"/>
    <row r="43" spans="1:8" ht="15" hidden="1" customHeight="1" x14ac:dyDescent="0.35"/>
  </sheetData>
  <mergeCells count="2">
    <mergeCell ref="D3:H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43"/>
  <sheetViews>
    <sheetView showGridLines="0" topLeftCell="F1" zoomScaleNormal="100" workbookViewId="0">
      <selection activeCell="D1" sqref="D1:F1"/>
    </sheetView>
  </sheetViews>
  <sheetFormatPr defaultColWidth="0" defaultRowHeight="14.5" zeroHeight="1" x14ac:dyDescent="0.35"/>
  <cols>
    <col min="1" max="1" width="19.26953125" style="3" hidden="1" customWidth="1"/>
    <col min="2" max="2" width="14.26953125" style="3" hidden="1" customWidth="1"/>
    <col min="3" max="3" width="20.26953125" style="3" hidden="1" customWidth="1"/>
    <col min="4" max="4" width="2.81640625" style="3" bestFit="1" customWidth="1"/>
    <col min="5" max="5" width="4" style="3" bestFit="1" customWidth="1"/>
    <col min="6" max="6" width="108.26953125" style="3" customWidth="1"/>
    <col min="7" max="8" width="17" style="3" customWidth="1"/>
    <col min="9" max="9" width="9.1796875" style="3" customWidth="1"/>
    <col min="10" max="16384" width="9.1796875" style="3" hidden="1"/>
  </cols>
  <sheetData>
    <row r="1" spans="1:8" x14ac:dyDescent="0.35">
      <c r="D1" s="173" t="s">
        <v>1867</v>
      </c>
      <c r="E1" s="173"/>
      <c r="F1" s="173"/>
    </row>
    <row r="2" spans="1:8" x14ac:dyDescent="0.35"/>
    <row r="3" spans="1:8" ht="23.25" customHeight="1" x14ac:dyDescent="0.35">
      <c r="D3" s="170" t="s">
        <v>988</v>
      </c>
      <c r="E3" s="171"/>
      <c r="F3" s="171"/>
      <c r="G3" s="171"/>
      <c r="H3" s="172"/>
    </row>
    <row r="4" spans="1:8" ht="27" x14ac:dyDescent="0.35">
      <c r="A4" s="10" t="s">
        <v>31</v>
      </c>
      <c r="D4" s="13"/>
      <c r="E4" s="12"/>
      <c r="F4" s="12"/>
      <c r="G4" s="18" t="s">
        <v>1510</v>
      </c>
      <c r="H4" s="18" t="s">
        <v>1511</v>
      </c>
    </row>
    <row r="5" spans="1:8" x14ac:dyDescent="0.35">
      <c r="B5" s="169" t="s">
        <v>541</v>
      </c>
      <c r="C5" s="169" t="s">
        <v>542</v>
      </c>
      <c r="D5" s="13"/>
      <c r="E5" s="12"/>
      <c r="F5" s="31" t="s">
        <v>1911</v>
      </c>
      <c r="G5" s="18"/>
      <c r="H5" s="18"/>
    </row>
    <row r="6" spans="1:8" x14ac:dyDescent="0.35">
      <c r="A6" s="16" t="s">
        <v>1903</v>
      </c>
      <c r="B6" s="3" t="s">
        <v>2008</v>
      </c>
      <c r="C6" s="3" t="s">
        <v>2009</v>
      </c>
      <c r="D6" s="12" t="s">
        <v>0</v>
      </c>
      <c r="E6" s="12"/>
      <c r="F6" s="29" t="s">
        <v>517</v>
      </c>
      <c r="G6" s="25">
        <v>39539168</v>
      </c>
      <c r="H6" s="25">
        <v>2180291</v>
      </c>
    </row>
    <row r="7" spans="1:8" x14ac:dyDescent="0.35">
      <c r="A7" s="16"/>
      <c r="D7" s="12"/>
      <c r="E7" s="12"/>
      <c r="F7" s="31" t="s">
        <v>519</v>
      </c>
      <c r="G7" s="28"/>
      <c r="H7" s="28"/>
    </row>
    <row r="8" spans="1:8" x14ac:dyDescent="0.35">
      <c r="A8" s="16" t="s">
        <v>1904</v>
      </c>
      <c r="B8" s="3" t="s">
        <v>2010</v>
      </c>
      <c r="C8" s="3" t="s">
        <v>2011</v>
      </c>
      <c r="D8" s="12"/>
      <c r="E8" s="12" t="s">
        <v>803</v>
      </c>
      <c r="F8" s="29" t="s">
        <v>329</v>
      </c>
      <c r="G8" s="25">
        <v>-424521</v>
      </c>
      <c r="H8" s="25">
        <v>-19242</v>
      </c>
    </row>
    <row r="9" spans="1:8" x14ac:dyDescent="0.35">
      <c r="A9" s="16" t="s">
        <v>1905</v>
      </c>
      <c r="B9" s="3" t="s">
        <v>2012</v>
      </c>
      <c r="C9" s="3" t="s">
        <v>2013</v>
      </c>
      <c r="D9" s="12"/>
      <c r="E9" s="12" t="s">
        <v>804</v>
      </c>
      <c r="F9" s="29" t="s">
        <v>523</v>
      </c>
      <c r="G9" s="25">
        <v>20246402</v>
      </c>
      <c r="H9" s="25">
        <v>1452974</v>
      </c>
    </row>
    <row r="10" spans="1:8" ht="27" x14ac:dyDescent="0.35">
      <c r="A10" s="16" t="s">
        <v>1906</v>
      </c>
      <c r="B10" s="3" t="s">
        <v>2014</v>
      </c>
      <c r="C10" s="3" t="s">
        <v>2015</v>
      </c>
      <c r="D10" s="12"/>
      <c r="E10" s="12" t="s">
        <v>805</v>
      </c>
      <c r="F10" s="29" t="s">
        <v>524</v>
      </c>
      <c r="G10" s="25">
        <v>14879239</v>
      </c>
      <c r="H10" s="25">
        <v>932861</v>
      </c>
    </row>
    <row r="11" spans="1:8" x14ac:dyDescent="0.35">
      <c r="A11" s="16" t="s">
        <v>1907</v>
      </c>
      <c r="B11" s="3" t="s">
        <v>2016</v>
      </c>
      <c r="C11" s="3" t="s">
        <v>2017</v>
      </c>
      <c r="D11" s="12"/>
      <c r="E11" s="12" t="s">
        <v>806</v>
      </c>
      <c r="F11" s="29" t="s">
        <v>520</v>
      </c>
      <c r="G11" s="25">
        <v>793008</v>
      </c>
      <c r="H11" s="25">
        <v>27619</v>
      </c>
    </row>
    <row r="12" spans="1:8" x14ac:dyDescent="0.35">
      <c r="A12" s="16" t="s">
        <v>1908</v>
      </c>
      <c r="B12" s="3" t="s">
        <v>2018</v>
      </c>
      <c r="C12" s="3" t="s">
        <v>2019</v>
      </c>
      <c r="D12" s="12"/>
      <c r="E12" s="12" t="s">
        <v>807</v>
      </c>
      <c r="F12" s="29" t="s">
        <v>521</v>
      </c>
      <c r="G12" s="25">
        <v>9849</v>
      </c>
      <c r="H12" s="25">
        <v>0</v>
      </c>
    </row>
    <row r="13" spans="1:8" x14ac:dyDescent="0.35">
      <c r="A13" s="16" t="s">
        <v>1909</v>
      </c>
      <c r="B13" s="3" t="s">
        <v>2020</v>
      </c>
      <c r="C13" s="3" t="s">
        <v>2021</v>
      </c>
      <c r="D13" s="12"/>
      <c r="E13" s="12" t="s">
        <v>808</v>
      </c>
      <c r="F13" s="29" t="s">
        <v>522</v>
      </c>
      <c r="G13" s="25">
        <v>4300745</v>
      </c>
      <c r="H13" s="25">
        <v>16190</v>
      </c>
    </row>
    <row r="14" spans="1:8" ht="27" x14ac:dyDescent="0.35">
      <c r="A14" s="16" t="s">
        <v>1910</v>
      </c>
      <c r="B14" s="3" t="s">
        <v>2022</v>
      </c>
      <c r="C14" s="3" t="s">
        <v>2023</v>
      </c>
      <c r="D14" s="12" t="s">
        <v>1</v>
      </c>
      <c r="E14" s="12"/>
      <c r="F14" s="29" t="s">
        <v>943</v>
      </c>
      <c r="G14" s="25">
        <v>40983922</v>
      </c>
      <c r="H14" s="25">
        <v>2692590</v>
      </c>
    </row>
    <row r="15" spans="1:8" x14ac:dyDescent="0.35">
      <c r="A15" s="16"/>
      <c r="D15" s="12"/>
      <c r="E15" s="12"/>
      <c r="F15" s="29"/>
      <c r="G15" s="25"/>
      <c r="H15" s="25"/>
    </row>
    <row r="16" spans="1:8" ht="27" x14ac:dyDescent="0.35">
      <c r="A16" s="16"/>
      <c r="D16" s="12"/>
      <c r="E16" s="12"/>
      <c r="F16" s="31" t="s">
        <v>525</v>
      </c>
      <c r="G16" s="28"/>
      <c r="H16" s="28"/>
    </row>
    <row r="17" spans="1:8" x14ac:dyDescent="0.35">
      <c r="A17" s="16" t="s">
        <v>531</v>
      </c>
      <c r="B17" s="3" t="s">
        <v>1423</v>
      </c>
      <c r="C17" s="3" t="s">
        <v>1434</v>
      </c>
      <c r="D17" s="12" t="s">
        <v>0</v>
      </c>
      <c r="E17" s="12"/>
      <c r="F17" s="29" t="s">
        <v>526</v>
      </c>
      <c r="G17" s="25">
        <v>78851</v>
      </c>
      <c r="H17" s="25">
        <v>24485</v>
      </c>
    </row>
    <row r="18" spans="1:8" x14ac:dyDescent="0.35">
      <c r="A18" s="16"/>
      <c r="B18" s="3" t="s">
        <v>2643</v>
      </c>
      <c r="C18" s="3" t="s">
        <v>2644</v>
      </c>
      <c r="D18" s="12"/>
      <c r="E18" s="12"/>
      <c r="F18" s="31" t="s">
        <v>519</v>
      </c>
      <c r="G18" s="28"/>
      <c r="H18" s="28"/>
    </row>
    <row r="19" spans="1:8" x14ac:dyDescent="0.35">
      <c r="A19" s="16" t="s">
        <v>532</v>
      </c>
      <c r="B19" s="3" t="s">
        <v>1424</v>
      </c>
      <c r="C19" s="3" t="s">
        <v>1432</v>
      </c>
      <c r="D19" s="12"/>
      <c r="E19" s="12" t="s">
        <v>803</v>
      </c>
      <c r="F19" s="29" t="s">
        <v>329</v>
      </c>
      <c r="G19" s="25">
        <v>-2065</v>
      </c>
      <c r="H19" s="25">
        <v>-1524</v>
      </c>
    </row>
    <row r="20" spans="1:8" x14ac:dyDescent="0.35">
      <c r="A20" s="16" t="s">
        <v>533</v>
      </c>
      <c r="B20" s="3" t="s">
        <v>1420</v>
      </c>
      <c r="C20" s="3" t="s">
        <v>1433</v>
      </c>
      <c r="D20" s="12"/>
      <c r="E20" s="12" t="s">
        <v>804</v>
      </c>
      <c r="F20" s="29" t="s">
        <v>523</v>
      </c>
      <c r="G20" s="25">
        <v>51477</v>
      </c>
      <c r="H20" s="25">
        <v>7912</v>
      </c>
    </row>
    <row r="21" spans="1:8" ht="27" x14ac:dyDescent="0.35">
      <c r="A21" s="16" t="s">
        <v>534</v>
      </c>
      <c r="B21" s="3" t="s">
        <v>1419</v>
      </c>
      <c r="C21" s="3" t="s">
        <v>1429</v>
      </c>
      <c r="D21" s="12"/>
      <c r="E21" s="12" t="s">
        <v>805</v>
      </c>
      <c r="F21" s="29" t="s">
        <v>530</v>
      </c>
      <c r="G21" s="25">
        <v>33319</v>
      </c>
      <c r="H21" s="25">
        <v>18894</v>
      </c>
    </row>
    <row r="22" spans="1:8" x14ac:dyDescent="0.35">
      <c r="A22" s="16" t="s">
        <v>535</v>
      </c>
      <c r="B22" s="3" t="s">
        <v>1421</v>
      </c>
      <c r="C22" s="3" t="s">
        <v>1431</v>
      </c>
      <c r="D22" s="12"/>
      <c r="E22" s="12" t="s">
        <v>806</v>
      </c>
      <c r="F22" s="29" t="s">
        <v>520</v>
      </c>
      <c r="G22" s="25">
        <v>10745</v>
      </c>
      <c r="H22" s="25">
        <v>0</v>
      </c>
    </row>
    <row r="23" spans="1:8" x14ac:dyDescent="0.35">
      <c r="A23" s="16" t="s">
        <v>536</v>
      </c>
      <c r="B23" s="3" t="s">
        <v>1418</v>
      </c>
      <c r="C23" s="3" t="s">
        <v>1430</v>
      </c>
      <c r="D23" s="12"/>
      <c r="E23" s="12" t="s">
        <v>807</v>
      </c>
      <c r="F23" s="29" t="s">
        <v>521</v>
      </c>
      <c r="G23" s="25">
        <v>0</v>
      </c>
      <c r="H23" s="25">
        <v>0</v>
      </c>
    </row>
    <row r="24" spans="1:8" x14ac:dyDescent="0.35">
      <c r="A24" s="16" t="s">
        <v>537</v>
      </c>
      <c r="B24" s="3" t="s">
        <v>1422</v>
      </c>
      <c r="C24" s="3" t="s">
        <v>1427</v>
      </c>
      <c r="D24" s="12"/>
      <c r="E24" s="12" t="s">
        <v>808</v>
      </c>
      <c r="F24" s="29" t="s">
        <v>527</v>
      </c>
      <c r="G24" s="25">
        <v>5786</v>
      </c>
      <c r="H24" s="25">
        <v>0</v>
      </c>
    </row>
    <row r="25" spans="1:8" x14ac:dyDescent="0.35">
      <c r="A25" s="16" t="s">
        <v>538</v>
      </c>
      <c r="B25" s="3" t="s">
        <v>1415</v>
      </c>
      <c r="C25" s="3" t="s">
        <v>1428</v>
      </c>
      <c r="D25" s="12" t="s">
        <v>1</v>
      </c>
      <c r="E25" s="12"/>
      <c r="F25" s="29" t="s">
        <v>944</v>
      </c>
      <c r="G25" s="25">
        <v>99903</v>
      </c>
      <c r="H25" s="25">
        <v>11980</v>
      </c>
    </row>
    <row r="26" spans="1:8" x14ac:dyDescent="0.35">
      <c r="A26" s="16"/>
      <c r="D26" s="12"/>
      <c r="E26" s="12"/>
      <c r="F26" s="29"/>
      <c r="G26" s="25"/>
      <c r="H26" s="25"/>
    </row>
    <row r="27" spans="1:8" x14ac:dyDescent="0.35">
      <c r="A27" s="16"/>
      <c r="D27" s="12"/>
      <c r="E27" s="12"/>
      <c r="F27" s="31" t="s">
        <v>528</v>
      </c>
      <c r="G27" s="28"/>
      <c r="H27" s="28"/>
    </row>
    <row r="28" spans="1:8" x14ac:dyDescent="0.35">
      <c r="A28" s="16" t="s">
        <v>539</v>
      </c>
      <c r="B28" s="3" t="s">
        <v>1416</v>
      </c>
      <c r="C28" s="3" t="s">
        <v>1426</v>
      </c>
      <c r="D28" s="12" t="s">
        <v>0</v>
      </c>
      <c r="E28" s="12"/>
      <c r="F28" s="29" t="s">
        <v>1912</v>
      </c>
      <c r="G28" s="25">
        <v>4401513</v>
      </c>
      <c r="H28" s="25">
        <v>1186</v>
      </c>
    </row>
    <row r="29" spans="1:8" x14ac:dyDescent="0.35">
      <c r="A29" s="16" t="s">
        <v>540</v>
      </c>
      <c r="B29" s="3" t="s">
        <v>1417</v>
      </c>
      <c r="C29" s="3" t="s">
        <v>1425</v>
      </c>
      <c r="D29" s="12" t="s">
        <v>1</v>
      </c>
      <c r="E29" s="12"/>
      <c r="F29" s="29" t="s">
        <v>529</v>
      </c>
      <c r="G29" s="25">
        <v>1600935</v>
      </c>
      <c r="H29" s="25">
        <v>219</v>
      </c>
    </row>
    <row r="30" spans="1:8" x14ac:dyDescent="0.35"/>
    <row r="31" spans="1:8" x14ac:dyDescent="0.35"/>
    <row r="32" spans="1:8" x14ac:dyDescent="0.35"/>
    <row r="33" ht="15" hidden="1" customHeight="1" x14ac:dyDescent="0.35"/>
    <row r="34" ht="15" hidden="1" customHeight="1" x14ac:dyDescent="0.35"/>
    <row r="35" ht="15" hidden="1" customHeight="1" x14ac:dyDescent="0.35"/>
    <row r="36" ht="15" hidden="1" customHeight="1" x14ac:dyDescent="0.35"/>
    <row r="37" ht="15" hidden="1" customHeight="1" x14ac:dyDescent="0.35"/>
    <row r="38" ht="15" hidden="1" customHeight="1" x14ac:dyDescent="0.35"/>
    <row r="39" ht="15" hidden="1" customHeight="1" x14ac:dyDescent="0.35"/>
    <row r="40" ht="15" hidden="1" customHeight="1" x14ac:dyDescent="0.35"/>
    <row r="41" ht="15" hidden="1" customHeight="1" x14ac:dyDescent="0.35"/>
    <row r="42" ht="15" hidden="1" customHeight="1" x14ac:dyDescent="0.35"/>
    <row r="43" ht="15" hidden="1" customHeight="1" x14ac:dyDescent="0.35"/>
  </sheetData>
  <mergeCells count="2">
    <mergeCell ref="D1:F1"/>
    <mergeCell ref="D3:H3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r:id="rId1"/>
  <headerFooter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21"/>
  <sheetViews>
    <sheetView showGridLines="0" topLeftCell="F1" zoomScaleNormal="100" workbookViewId="0">
      <selection activeCell="F1" sqref="F1:H1"/>
    </sheetView>
  </sheetViews>
  <sheetFormatPr defaultColWidth="0" defaultRowHeight="14.5" zeroHeight="1" x14ac:dyDescent="0.35"/>
  <cols>
    <col min="1" max="1" width="10.26953125" style="3" hidden="1" customWidth="1"/>
    <col min="2" max="2" width="19.1796875" style="3" hidden="1" customWidth="1"/>
    <col min="3" max="3" width="7.81640625" style="3" hidden="1" customWidth="1"/>
    <col min="4" max="4" width="12.54296875" style="3" hidden="1" customWidth="1"/>
    <col min="5" max="5" width="15.81640625" style="3" hidden="1" customWidth="1"/>
    <col min="6" max="6" width="4.81640625" style="3" bestFit="1" customWidth="1"/>
    <col min="7" max="7" width="5.1796875" style="3" bestFit="1" customWidth="1"/>
    <col min="8" max="8" width="44.453125" style="3" bestFit="1" customWidth="1"/>
    <col min="9" max="9" width="17.453125" style="3" customWidth="1"/>
    <col min="10" max="10" width="17.7265625" style="3" customWidth="1"/>
    <col min="11" max="11" width="16.7265625" style="3" customWidth="1"/>
    <col min="12" max="12" width="16.453125" style="3" customWidth="1"/>
    <col min="13" max="13" width="9.1796875" style="3" customWidth="1"/>
    <col min="14" max="15" width="0" style="3" hidden="1" customWidth="1"/>
    <col min="16" max="16384" width="9.1796875" style="3" hidden="1"/>
  </cols>
  <sheetData>
    <row r="1" spans="1:12" x14ac:dyDescent="0.35">
      <c r="F1" s="173" t="s">
        <v>1867</v>
      </c>
      <c r="G1" s="173"/>
      <c r="H1" s="173"/>
    </row>
    <row r="2" spans="1:12" x14ac:dyDescent="0.35"/>
    <row r="3" spans="1:12" ht="46.5" customHeight="1" x14ac:dyDescent="0.35">
      <c r="F3" s="188" t="s">
        <v>1842</v>
      </c>
      <c r="G3" s="189"/>
      <c r="H3" s="189"/>
      <c r="I3" s="189"/>
      <c r="J3" s="189"/>
      <c r="K3" s="189"/>
      <c r="L3" s="189"/>
    </row>
    <row r="4" spans="1:12" ht="82" x14ac:dyDescent="0.35">
      <c r="A4" s="10" t="s">
        <v>31</v>
      </c>
      <c r="B4" s="169" t="s">
        <v>815</v>
      </c>
      <c r="C4" s="169" t="s">
        <v>1914</v>
      </c>
      <c r="D4" s="169" t="s">
        <v>682</v>
      </c>
      <c r="E4" s="169" t="s">
        <v>663</v>
      </c>
      <c r="F4" s="12"/>
      <c r="G4" s="12"/>
      <c r="H4" s="13"/>
      <c r="I4" s="18" t="s">
        <v>945</v>
      </c>
      <c r="J4" s="18" t="s">
        <v>1913</v>
      </c>
      <c r="K4" s="18" t="s">
        <v>946</v>
      </c>
      <c r="L4" s="18" t="s">
        <v>662</v>
      </c>
    </row>
    <row r="5" spans="1:12" x14ac:dyDescent="0.35">
      <c r="A5" s="16" t="s">
        <v>574</v>
      </c>
      <c r="B5" s="3" t="s">
        <v>1657</v>
      </c>
      <c r="C5" s="3" t="s">
        <v>2028</v>
      </c>
      <c r="D5" s="3" t="s">
        <v>1651</v>
      </c>
      <c r="E5" s="3" t="s">
        <v>2046</v>
      </c>
      <c r="F5" s="13" t="s">
        <v>0</v>
      </c>
      <c r="G5" s="12"/>
      <c r="H5" s="13" t="s">
        <v>661</v>
      </c>
      <c r="I5" s="25">
        <v>51611640</v>
      </c>
      <c r="J5" s="25">
        <v>10339</v>
      </c>
      <c r="K5" s="25">
        <v>4592</v>
      </c>
      <c r="L5" s="25">
        <v>0</v>
      </c>
    </row>
    <row r="6" spans="1:12" x14ac:dyDescent="0.35">
      <c r="A6" s="16"/>
      <c r="E6" s="3" t="s">
        <v>2645</v>
      </c>
      <c r="F6" s="13" t="s">
        <v>1</v>
      </c>
      <c r="G6" s="12"/>
      <c r="H6" s="13" t="s">
        <v>557</v>
      </c>
      <c r="I6" s="28"/>
      <c r="J6" s="28"/>
      <c r="K6" s="28"/>
      <c r="L6" s="73"/>
    </row>
    <row r="7" spans="1:12" x14ac:dyDescent="0.35">
      <c r="A7" s="16" t="s">
        <v>665</v>
      </c>
      <c r="B7" s="3" t="s">
        <v>1649</v>
      </c>
      <c r="C7" s="3" t="s">
        <v>2055</v>
      </c>
      <c r="D7" s="3" t="s">
        <v>1650</v>
      </c>
      <c r="E7" s="3" t="s">
        <v>2073</v>
      </c>
      <c r="F7" s="12"/>
      <c r="G7" s="12" t="s">
        <v>643</v>
      </c>
      <c r="H7" s="12" t="s">
        <v>664</v>
      </c>
      <c r="I7" s="25">
        <v>76707796</v>
      </c>
      <c r="J7" s="25">
        <v>7483851</v>
      </c>
      <c r="K7" s="25">
        <v>-341391</v>
      </c>
      <c r="L7" s="25">
        <v>1379728</v>
      </c>
    </row>
    <row r="8" spans="1:12" x14ac:dyDescent="0.35">
      <c r="A8" s="16" t="s">
        <v>666</v>
      </c>
      <c r="B8" s="3" t="s">
        <v>1652</v>
      </c>
      <c r="C8" s="3" t="s">
        <v>2082</v>
      </c>
      <c r="D8" s="3" t="s">
        <v>1647</v>
      </c>
      <c r="E8" s="3" t="s">
        <v>2100</v>
      </c>
      <c r="F8" s="12"/>
      <c r="G8" s="12" t="s">
        <v>644</v>
      </c>
      <c r="H8" s="12" t="s">
        <v>674</v>
      </c>
      <c r="I8" s="25">
        <v>141844878</v>
      </c>
      <c r="J8" s="25">
        <v>3129569</v>
      </c>
      <c r="K8" s="25">
        <v>1182064</v>
      </c>
      <c r="L8" s="25">
        <v>945428</v>
      </c>
    </row>
    <row r="9" spans="1:12" x14ac:dyDescent="0.35">
      <c r="A9" s="16" t="s">
        <v>667</v>
      </c>
      <c r="B9" s="3" t="s">
        <v>1642</v>
      </c>
      <c r="C9" s="3" t="s">
        <v>2109</v>
      </c>
      <c r="D9" s="3" t="s">
        <v>1644</v>
      </c>
      <c r="E9" s="3" t="s">
        <v>2127</v>
      </c>
      <c r="F9" s="12"/>
      <c r="G9" s="12" t="s">
        <v>645</v>
      </c>
      <c r="H9" s="12" t="s">
        <v>653</v>
      </c>
      <c r="I9" s="25">
        <v>58025401</v>
      </c>
      <c r="J9" s="25">
        <v>425740</v>
      </c>
      <c r="K9" s="25">
        <v>102281</v>
      </c>
      <c r="L9" s="25">
        <v>33116</v>
      </c>
    </row>
    <row r="10" spans="1:12" x14ac:dyDescent="0.35">
      <c r="A10" s="16" t="s">
        <v>678</v>
      </c>
      <c r="B10" s="3" t="s">
        <v>1623</v>
      </c>
      <c r="C10" s="3" t="s">
        <v>2217</v>
      </c>
      <c r="D10" s="3" t="s">
        <v>1629</v>
      </c>
      <c r="E10" s="3" t="s">
        <v>2235</v>
      </c>
      <c r="F10" s="12"/>
      <c r="G10" s="12" t="s">
        <v>646</v>
      </c>
      <c r="H10" s="12" t="s">
        <v>654</v>
      </c>
      <c r="I10" s="25">
        <v>39771897</v>
      </c>
      <c r="J10" s="25">
        <v>1934624</v>
      </c>
      <c r="K10" s="25">
        <v>393677</v>
      </c>
      <c r="L10" s="25">
        <v>145154</v>
      </c>
    </row>
    <row r="11" spans="1:12" x14ac:dyDescent="0.35">
      <c r="A11" s="16" t="s">
        <v>668</v>
      </c>
      <c r="B11" s="3" t="s">
        <v>1622</v>
      </c>
      <c r="C11" s="3" t="s">
        <v>2244</v>
      </c>
      <c r="D11" s="3" t="s">
        <v>1624</v>
      </c>
      <c r="E11" s="3" t="s">
        <v>2262</v>
      </c>
      <c r="F11" s="12"/>
      <c r="G11" s="12" t="s">
        <v>647</v>
      </c>
      <c r="H11" s="12" t="s">
        <v>655</v>
      </c>
      <c r="I11" s="25">
        <v>86230932</v>
      </c>
      <c r="J11" s="25">
        <v>4032760</v>
      </c>
      <c r="K11" s="25">
        <v>993829</v>
      </c>
      <c r="L11" s="25">
        <v>496852</v>
      </c>
    </row>
    <row r="12" spans="1:12" x14ac:dyDescent="0.35">
      <c r="A12" s="16" t="s">
        <v>679</v>
      </c>
      <c r="B12" s="3" t="s">
        <v>1614</v>
      </c>
      <c r="C12" s="3" t="s">
        <v>2325</v>
      </c>
      <c r="D12" s="3" t="s">
        <v>1610</v>
      </c>
      <c r="E12" s="3" t="s">
        <v>2343</v>
      </c>
      <c r="F12" s="12"/>
      <c r="G12" s="12" t="s">
        <v>648</v>
      </c>
      <c r="H12" s="12" t="s">
        <v>656</v>
      </c>
      <c r="I12" s="25">
        <v>67300519</v>
      </c>
      <c r="J12" s="25">
        <v>3727736</v>
      </c>
      <c r="K12" s="25">
        <v>3493170</v>
      </c>
      <c r="L12" s="25">
        <v>2618257</v>
      </c>
    </row>
    <row r="13" spans="1:12" x14ac:dyDescent="0.35">
      <c r="A13" s="16" t="s">
        <v>669</v>
      </c>
      <c r="B13" s="3" t="s">
        <v>1611</v>
      </c>
      <c r="C13" s="3" t="s">
        <v>2352</v>
      </c>
      <c r="D13" s="3" t="s">
        <v>1609</v>
      </c>
      <c r="E13" s="3" t="s">
        <v>2370</v>
      </c>
      <c r="F13" s="12"/>
      <c r="G13" s="12" t="s">
        <v>649</v>
      </c>
      <c r="H13" s="12" t="s">
        <v>657</v>
      </c>
      <c r="I13" s="25">
        <v>20445810</v>
      </c>
      <c r="J13" s="25">
        <v>478967</v>
      </c>
      <c r="K13" s="25">
        <v>-108345</v>
      </c>
      <c r="L13" s="25">
        <v>16030</v>
      </c>
    </row>
    <row r="14" spans="1:12" x14ac:dyDescent="0.35">
      <c r="A14" s="16" t="s">
        <v>670</v>
      </c>
      <c r="B14" s="3" t="s">
        <v>1608</v>
      </c>
      <c r="C14" s="3" t="s">
        <v>2379</v>
      </c>
      <c r="D14" s="3" t="s">
        <v>1601</v>
      </c>
      <c r="E14" s="3" t="s">
        <v>2397</v>
      </c>
      <c r="F14" s="12"/>
      <c r="G14" s="12" t="s">
        <v>650</v>
      </c>
      <c r="H14" s="12" t="s">
        <v>675</v>
      </c>
      <c r="I14" s="25">
        <v>472311380</v>
      </c>
      <c r="J14" s="25">
        <v>1564976</v>
      </c>
      <c r="K14" s="25">
        <v>457958</v>
      </c>
      <c r="L14" s="25">
        <v>412163</v>
      </c>
    </row>
    <row r="15" spans="1:12" x14ac:dyDescent="0.35">
      <c r="A15" s="16" t="s">
        <v>680</v>
      </c>
      <c r="B15" s="3" t="s">
        <v>1586</v>
      </c>
      <c r="C15" s="3" t="s">
        <v>2487</v>
      </c>
      <c r="D15" s="3" t="s">
        <v>1588</v>
      </c>
      <c r="E15" s="3" t="s">
        <v>2505</v>
      </c>
      <c r="F15" s="12"/>
      <c r="G15" s="12" t="s">
        <v>651</v>
      </c>
      <c r="H15" s="12" t="s">
        <v>658</v>
      </c>
      <c r="I15" s="25">
        <v>254197633</v>
      </c>
      <c r="J15" s="25">
        <v>3372791</v>
      </c>
      <c r="K15" s="25">
        <v>291101</v>
      </c>
      <c r="L15" s="25">
        <v>425340</v>
      </c>
    </row>
    <row r="16" spans="1:12" x14ac:dyDescent="0.35">
      <c r="A16" s="16" t="s">
        <v>681</v>
      </c>
      <c r="B16" s="3" t="s">
        <v>1587</v>
      </c>
      <c r="C16" s="3" t="s">
        <v>2514</v>
      </c>
      <c r="D16" s="3" t="s">
        <v>1584</v>
      </c>
      <c r="E16" s="3" t="s">
        <v>2532</v>
      </c>
      <c r="F16" s="12"/>
      <c r="G16" s="12" t="s">
        <v>652</v>
      </c>
      <c r="H16" s="12" t="s">
        <v>676</v>
      </c>
      <c r="I16" s="25">
        <v>83186158</v>
      </c>
      <c r="J16" s="25">
        <v>4614584</v>
      </c>
      <c r="K16" s="25">
        <v>1120508</v>
      </c>
      <c r="L16" s="25">
        <v>438729</v>
      </c>
    </row>
    <row r="17" spans="1:12" x14ac:dyDescent="0.35">
      <c r="A17" s="16" t="s">
        <v>671</v>
      </c>
      <c r="B17" s="3" t="s">
        <v>1580</v>
      </c>
      <c r="C17" s="3" t="s">
        <v>2541</v>
      </c>
      <c r="D17" s="3" t="s">
        <v>1579</v>
      </c>
      <c r="E17" s="3" t="s">
        <v>2559</v>
      </c>
      <c r="F17" s="12"/>
      <c r="G17" s="12"/>
      <c r="H17" s="13" t="s">
        <v>659</v>
      </c>
      <c r="I17" s="25">
        <v>1300022406</v>
      </c>
      <c r="J17" s="25">
        <v>30765608</v>
      </c>
      <c r="K17" s="25">
        <v>7584850</v>
      </c>
      <c r="L17" s="25">
        <v>6910803</v>
      </c>
    </row>
    <row r="18" spans="1:12" x14ac:dyDescent="0.35">
      <c r="A18" s="16" t="s">
        <v>672</v>
      </c>
      <c r="B18" s="3" t="s">
        <v>1578</v>
      </c>
      <c r="C18" s="3" t="s">
        <v>2568</v>
      </c>
      <c r="D18" s="3" t="s">
        <v>1573</v>
      </c>
      <c r="E18" s="3" t="s">
        <v>2586</v>
      </c>
      <c r="F18" s="13" t="s">
        <v>2</v>
      </c>
      <c r="G18" s="12"/>
      <c r="H18" s="12" t="s">
        <v>660</v>
      </c>
      <c r="I18" s="25">
        <v>659196335</v>
      </c>
      <c r="J18" s="25">
        <v>12900580</v>
      </c>
      <c r="K18" s="25">
        <v>1080510</v>
      </c>
      <c r="L18" s="25">
        <v>1468989</v>
      </c>
    </row>
    <row r="19" spans="1:12" x14ac:dyDescent="0.35">
      <c r="A19" s="16" t="s">
        <v>673</v>
      </c>
      <c r="B19" s="3" t="s">
        <v>1574</v>
      </c>
      <c r="C19" s="3" t="s">
        <v>2595</v>
      </c>
      <c r="D19" s="3" t="s">
        <v>1571</v>
      </c>
      <c r="E19" s="3" t="s">
        <v>2613</v>
      </c>
      <c r="F19" s="13" t="s">
        <v>677</v>
      </c>
      <c r="G19" s="12"/>
      <c r="H19" s="13" t="s">
        <v>214</v>
      </c>
      <c r="I19" s="25">
        <v>2010830381</v>
      </c>
      <c r="J19" s="25">
        <v>43676526</v>
      </c>
      <c r="K19" s="25">
        <v>8669951</v>
      </c>
      <c r="L19" s="25">
        <v>8379791</v>
      </c>
    </row>
    <row r="20" spans="1:12" x14ac:dyDescent="0.35"/>
    <row r="21" spans="1:12" ht="15" hidden="1" customHeight="1" x14ac:dyDescent="0.35"/>
  </sheetData>
  <mergeCells count="2">
    <mergeCell ref="F3:L3"/>
    <mergeCell ref="F1:H1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V23"/>
  <sheetViews>
    <sheetView showGridLines="0" topLeftCell="F1" zoomScaleNormal="100" workbookViewId="0">
      <selection activeCell="F1" sqref="F1:H1"/>
    </sheetView>
  </sheetViews>
  <sheetFormatPr defaultColWidth="0" defaultRowHeight="14.5" zeroHeight="1" x14ac:dyDescent="0.35"/>
  <cols>
    <col min="1" max="1" width="12.81640625" style="3" hidden="1" customWidth="1"/>
    <col min="2" max="2" width="19.7265625" style="3" hidden="1" customWidth="1"/>
    <col min="3" max="3" width="18.54296875" style="3" hidden="1" customWidth="1"/>
    <col min="4" max="4" width="17.7265625" style="3" hidden="1" customWidth="1"/>
    <col min="5" max="5" width="18" style="3" hidden="1" customWidth="1"/>
    <col min="6" max="6" width="4.54296875" style="3" bestFit="1" customWidth="1"/>
    <col min="7" max="7" width="52" style="3" customWidth="1"/>
    <col min="8" max="11" width="19.54296875" style="3" customWidth="1"/>
    <col min="12" max="12" width="9.1796875" style="3" customWidth="1"/>
    <col min="13" max="15" width="9.1796875" style="3" hidden="1" customWidth="1"/>
    <col min="16" max="22" width="0" style="3" hidden="1" customWidth="1"/>
    <col min="23" max="16384" width="9.1796875" style="3" hidden="1"/>
  </cols>
  <sheetData>
    <row r="1" spans="1:11" x14ac:dyDescent="0.35">
      <c r="F1" s="173" t="s">
        <v>1867</v>
      </c>
      <c r="G1" s="173"/>
      <c r="H1" s="173"/>
    </row>
    <row r="2" spans="1:11" x14ac:dyDescent="0.35"/>
    <row r="3" spans="1:11" ht="46.5" customHeight="1" x14ac:dyDescent="0.35">
      <c r="F3" s="170" t="s">
        <v>1843</v>
      </c>
      <c r="G3" s="171"/>
      <c r="H3" s="171"/>
      <c r="I3" s="171"/>
      <c r="J3" s="171"/>
      <c r="K3" s="172"/>
    </row>
    <row r="4" spans="1:11" x14ac:dyDescent="0.35">
      <c r="F4" s="190"/>
      <c r="G4" s="191"/>
      <c r="H4" s="191"/>
      <c r="I4" s="191"/>
      <c r="J4" s="191"/>
      <c r="K4" s="192"/>
    </row>
    <row r="5" spans="1:11" ht="81" x14ac:dyDescent="0.35">
      <c r="A5" s="10" t="s">
        <v>31</v>
      </c>
      <c r="F5" s="12"/>
      <c r="G5" s="31"/>
      <c r="H5" s="18" t="s">
        <v>683</v>
      </c>
      <c r="I5" s="18" t="s">
        <v>684</v>
      </c>
      <c r="J5" s="18" t="s">
        <v>685</v>
      </c>
      <c r="K5" s="18" t="s">
        <v>686</v>
      </c>
    </row>
    <row r="6" spans="1:11" x14ac:dyDescent="0.35">
      <c r="A6" s="10"/>
      <c r="B6" s="169" t="s">
        <v>715</v>
      </c>
      <c r="C6" s="169" t="s">
        <v>477</v>
      </c>
      <c r="D6" s="169" t="s">
        <v>716</v>
      </c>
      <c r="E6" s="169" t="s">
        <v>663</v>
      </c>
      <c r="F6" s="12"/>
      <c r="G6" s="31" t="s">
        <v>1915</v>
      </c>
      <c r="H6" s="18"/>
      <c r="I6" s="18"/>
      <c r="J6" s="18"/>
      <c r="K6" s="18"/>
    </row>
    <row r="7" spans="1:11" x14ac:dyDescent="0.35">
      <c r="A7" s="16" t="s">
        <v>701</v>
      </c>
      <c r="B7" s="3" t="s">
        <v>1681</v>
      </c>
      <c r="C7" s="3" t="s">
        <v>1676</v>
      </c>
      <c r="D7" s="3" t="s">
        <v>1678</v>
      </c>
      <c r="E7" s="3" t="s">
        <v>1682</v>
      </c>
      <c r="F7" s="12" t="s">
        <v>0</v>
      </c>
      <c r="G7" s="12" t="s">
        <v>687</v>
      </c>
      <c r="H7" s="25">
        <v>3369866</v>
      </c>
      <c r="I7" s="25">
        <v>53405332</v>
      </c>
      <c r="J7" s="25">
        <v>4891226</v>
      </c>
      <c r="K7" s="25">
        <v>1747616</v>
      </c>
    </row>
    <row r="8" spans="1:11" x14ac:dyDescent="0.35">
      <c r="A8" s="16" t="s">
        <v>710</v>
      </c>
      <c r="B8" s="3" t="s">
        <v>1684</v>
      </c>
      <c r="C8" s="3" t="s">
        <v>1677</v>
      </c>
      <c r="D8" s="3" t="s">
        <v>1687</v>
      </c>
      <c r="E8" s="3" t="s">
        <v>1679</v>
      </c>
      <c r="F8" s="12" t="s">
        <v>1</v>
      </c>
      <c r="G8" s="12" t="s">
        <v>688</v>
      </c>
      <c r="H8" s="25">
        <v>517736</v>
      </c>
      <c r="I8" s="25">
        <v>59520587</v>
      </c>
      <c r="J8" s="25">
        <v>2153947</v>
      </c>
      <c r="K8" s="25">
        <v>269507</v>
      </c>
    </row>
    <row r="9" spans="1:11" x14ac:dyDescent="0.35">
      <c r="A9" s="16" t="s">
        <v>711</v>
      </c>
      <c r="B9" s="3" t="s">
        <v>1680</v>
      </c>
      <c r="C9" s="3" t="s">
        <v>1683</v>
      </c>
      <c r="D9" s="3" t="s">
        <v>1675</v>
      </c>
      <c r="E9" s="3" t="s">
        <v>1685</v>
      </c>
      <c r="F9" s="12" t="s">
        <v>2</v>
      </c>
      <c r="G9" s="12" t="s">
        <v>689</v>
      </c>
      <c r="H9" s="25">
        <v>427495</v>
      </c>
      <c r="I9" s="25">
        <v>82380856</v>
      </c>
      <c r="J9" s="25">
        <v>2531481</v>
      </c>
      <c r="K9" s="25">
        <v>256902</v>
      </c>
    </row>
    <row r="10" spans="1:11" x14ac:dyDescent="0.35">
      <c r="A10" s="16" t="s">
        <v>702</v>
      </c>
      <c r="B10" s="3" t="s">
        <v>1686</v>
      </c>
      <c r="C10" s="3" t="s">
        <v>1660</v>
      </c>
      <c r="D10" s="3" t="s">
        <v>1661</v>
      </c>
      <c r="E10" s="3" t="s">
        <v>1658</v>
      </c>
      <c r="F10" s="12" t="s">
        <v>3</v>
      </c>
      <c r="G10" s="12" t="s">
        <v>690</v>
      </c>
      <c r="H10" s="25">
        <v>378341</v>
      </c>
      <c r="I10" s="25">
        <v>116132438</v>
      </c>
      <c r="J10" s="25">
        <v>2654175</v>
      </c>
      <c r="K10" s="25">
        <v>230545</v>
      </c>
    </row>
    <row r="11" spans="1:11" x14ac:dyDescent="0.35">
      <c r="A11" s="16" t="s">
        <v>712</v>
      </c>
      <c r="B11" s="3" t="s">
        <v>1663</v>
      </c>
      <c r="C11" s="3" t="s">
        <v>1666</v>
      </c>
      <c r="D11" s="3" t="s">
        <v>1667</v>
      </c>
      <c r="E11" s="3" t="s">
        <v>1671</v>
      </c>
      <c r="F11" s="12" t="s">
        <v>4</v>
      </c>
      <c r="G11" s="12" t="s">
        <v>691</v>
      </c>
      <c r="H11" s="25">
        <v>258944</v>
      </c>
      <c r="I11" s="25">
        <v>147359356</v>
      </c>
      <c r="J11" s="25">
        <v>2671618</v>
      </c>
      <c r="K11" s="25">
        <v>250882</v>
      </c>
    </row>
    <row r="12" spans="1:11" x14ac:dyDescent="0.35">
      <c r="A12" s="16" t="s">
        <v>703</v>
      </c>
      <c r="B12" s="3" t="s">
        <v>1673</v>
      </c>
      <c r="C12" s="3" t="s">
        <v>1665</v>
      </c>
      <c r="D12" s="3" t="s">
        <v>1668</v>
      </c>
      <c r="E12" s="3" t="s">
        <v>1669</v>
      </c>
      <c r="F12" s="12" t="s">
        <v>5</v>
      </c>
      <c r="G12" s="12" t="s">
        <v>692</v>
      </c>
      <c r="H12" s="25">
        <v>215527</v>
      </c>
      <c r="I12" s="25">
        <v>218631705</v>
      </c>
      <c r="J12" s="25">
        <v>3977828</v>
      </c>
      <c r="K12" s="25">
        <v>874241</v>
      </c>
    </row>
    <row r="13" spans="1:11" x14ac:dyDescent="0.35">
      <c r="A13" s="16" t="s">
        <v>704</v>
      </c>
      <c r="B13" s="3" t="s">
        <v>1662</v>
      </c>
      <c r="C13" s="3" t="s">
        <v>1670</v>
      </c>
      <c r="D13" s="3" t="s">
        <v>1659</v>
      </c>
      <c r="E13" s="3" t="s">
        <v>1672</v>
      </c>
      <c r="F13" s="12" t="s">
        <v>6</v>
      </c>
      <c r="G13" s="12" t="s">
        <v>693</v>
      </c>
      <c r="H13" s="25">
        <v>65130</v>
      </c>
      <c r="I13" s="25">
        <v>99215154</v>
      </c>
      <c r="J13" s="25">
        <v>3692523</v>
      </c>
      <c r="K13" s="25">
        <v>445711</v>
      </c>
    </row>
    <row r="14" spans="1:11" x14ac:dyDescent="0.35">
      <c r="A14" s="16" t="s">
        <v>705</v>
      </c>
      <c r="B14" s="3" t="s">
        <v>1674</v>
      </c>
      <c r="C14" s="3" t="s">
        <v>1664</v>
      </c>
      <c r="D14" s="3" t="s">
        <v>1717</v>
      </c>
      <c r="E14" s="3" t="s">
        <v>1711</v>
      </c>
      <c r="F14" s="12" t="s">
        <v>7</v>
      </c>
      <c r="G14" s="12" t="s">
        <v>694</v>
      </c>
      <c r="H14" s="25">
        <v>37145</v>
      </c>
      <c r="I14" s="25">
        <v>79298574</v>
      </c>
      <c r="J14" s="25">
        <v>3846914</v>
      </c>
      <c r="K14" s="25">
        <v>465124</v>
      </c>
    </row>
    <row r="15" spans="1:11" x14ac:dyDescent="0.35">
      <c r="A15" s="16" t="s">
        <v>706</v>
      </c>
      <c r="B15" s="3" t="s">
        <v>1715</v>
      </c>
      <c r="C15" s="3" t="s">
        <v>1712</v>
      </c>
      <c r="D15" s="3" t="s">
        <v>1707</v>
      </c>
      <c r="E15" s="3" t="s">
        <v>1708</v>
      </c>
      <c r="F15" s="12" t="s">
        <v>8</v>
      </c>
      <c r="G15" s="12" t="s">
        <v>695</v>
      </c>
      <c r="H15" s="25">
        <v>33387</v>
      </c>
      <c r="I15" s="25">
        <v>117429313</v>
      </c>
      <c r="J15" s="25">
        <v>4487348</v>
      </c>
      <c r="K15" s="25">
        <v>533405</v>
      </c>
    </row>
    <row r="16" spans="1:11" x14ac:dyDescent="0.35">
      <c r="A16" s="16" t="s">
        <v>707</v>
      </c>
      <c r="B16" s="3" t="s">
        <v>1699</v>
      </c>
      <c r="C16" s="3" t="s">
        <v>1714</v>
      </c>
      <c r="D16" s="3" t="s">
        <v>1716</v>
      </c>
      <c r="E16" s="3" t="s">
        <v>1698</v>
      </c>
      <c r="F16" s="12" t="s">
        <v>9</v>
      </c>
      <c r="G16" s="12" t="s">
        <v>696</v>
      </c>
      <c r="H16" s="25">
        <v>20527</v>
      </c>
      <c r="I16" s="25">
        <v>103985101</v>
      </c>
      <c r="J16" s="25">
        <v>2391636</v>
      </c>
      <c r="K16" s="25">
        <v>130478</v>
      </c>
    </row>
    <row r="17" spans="1:11" x14ac:dyDescent="0.35">
      <c r="A17" s="16" t="s">
        <v>708</v>
      </c>
      <c r="B17" s="3" t="s">
        <v>1703</v>
      </c>
      <c r="C17" s="3" t="s">
        <v>1709</v>
      </c>
      <c r="D17" s="3" t="s">
        <v>1704</v>
      </c>
      <c r="E17" s="3" t="s">
        <v>1710</v>
      </c>
      <c r="F17" s="12" t="s">
        <v>10</v>
      </c>
      <c r="G17" s="12" t="s">
        <v>697</v>
      </c>
      <c r="H17" s="25">
        <v>15307</v>
      </c>
      <c r="I17" s="25">
        <v>127043507</v>
      </c>
      <c r="J17" s="25">
        <v>2118190</v>
      </c>
      <c r="K17" s="25">
        <v>266000</v>
      </c>
    </row>
    <row r="18" spans="1:11" x14ac:dyDescent="0.35">
      <c r="A18" s="16" t="s">
        <v>709</v>
      </c>
      <c r="B18" s="3" t="s">
        <v>1700</v>
      </c>
      <c r="C18" s="3" t="s">
        <v>1713</v>
      </c>
      <c r="D18" s="3" t="s">
        <v>1705</v>
      </c>
      <c r="E18" s="3" t="s">
        <v>1701</v>
      </c>
      <c r="F18" s="12" t="s">
        <v>11</v>
      </c>
      <c r="G18" s="12" t="s">
        <v>698</v>
      </c>
      <c r="H18" s="25">
        <v>39153</v>
      </c>
      <c r="I18" s="25">
        <v>209799014</v>
      </c>
      <c r="J18" s="25">
        <v>3208343</v>
      </c>
      <c r="K18" s="25">
        <v>793962</v>
      </c>
    </row>
    <row r="19" spans="1:11" x14ac:dyDescent="0.35">
      <c r="A19" s="16" t="s">
        <v>713</v>
      </c>
      <c r="B19" s="3" t="s">
        <v>1702</v>
      </c>
      <c r="C19" s="3" t="s">
        <v>1706</v>
      </c>
      <c r="D19" s="3" t="s">
        <v>1695</v>
      </c>
      <c r="E19" s="3" t="s">
        <v>1692</v>
      </c>
      <c r="F19" s="12" t="s">
        <v>12</v>
      </c>
      <c r="G19" s="12" t="s">
        <v>699</v>
      </c>
      <c r="H19" s="25">
        <v>15863</v>
      </c>
      <c r="I19" s="25">
        <v>155779933</v>
      </c>
      <c r="J19" s="25">
        <v>1976837</v>
      </c>
      <c r="K19" s="25">
        <v>566333</v>
      </c>
    </row>
    <row r="20" spans="1:11" x14ac:dyDescent="0.35">
      <c r="A20" s="16" t="s">
        <v>714</v>
      </c>
      <c r="B20" s="3" t="s">
        <v>1694</v>
      </c>
      <c r="C20" s="3" t="s">
        <v>1691</v>
      </c>
      <c r="D20" s="3" t="s">
        <v>1697</v>
      </c>
      <c r="E20" s="3" t="s">
        <v>1688</v>
      </c>
      <c r="F20" s="12" t="s">
        <v>13</v>
      </c>
      <c r="G20" s="12" t="s">
        <v>700</v>
      </c>
      <c r="H20" s="25">
        <v>21027</v>
      </c>
      <c r="I20" s="25">
        <v>430109610</v>
      </c>
      <c r="J20" s="25">
        <v>3330103</v>
      </c>
      <c r="K20" s="25">
        <v>1485105</v>
      </c>
    </row>
    <row r="21" spans="1:11" x14ac:dyDescent="0.35">
      <c r="A21" s="16" t="s">
        <v>673</v>
      </c>
      <c r="B21" s="3" t="s">
        <v>1693</v>
      </c>
      <c r="C21" s="3" t="s">
        <v>1696</v>
      </c>
      <c r="D21" s="3" t="s">
        <v>1689</v>
      </c>
      <c r="E21" s="3" t="s">
        <v>1690</v>
      </c>
      <c r="F21" s="13" t="s">
        <v>38</v>
      </c>
      <c r="G21" s="13" t="s">
        <v>214</v>
      </c>
      <c r="H21" s="25">
        <v>5415448</v>
      </c>
      <c r="I21" s="25">
        <v>2000090465</v>
      </c>
      <c r="J21" s="25">
        <v>43932173</v>
      </c>
      <c r="K21" s="25">
        <v>8315810</v>
      </c>
    </row>
    <row r="22" spans="1:11" x14ac:dyDescent="0.35"/>
    <row r="23" spans="1:11" ht="15" hidden="1" customHeight="1" x14ac:dyDescent="0.35"/>
  </sheetData>
  <mergeCells count="3">
    <mergeCell ref="F3:K3"/>
    <mergeCell ref="F4:K4"/>
    <mergeCell ref="F1:H1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"/>
  <sheetViews>
    <sheetView workbookViewId="0">
      <selection activeCell="E21" sqref="E21"/>
    </sheetView>
  </sheetViews>
  <sheetFormatPr defaultColWidth="9.1796875" defaultRowHeight="14.5" x14ac:dyDescent="0.35"/>
  <cols>
    <col min="1" max="1" width="10.7265625" style="1" bestFit="1" customWidth="1"/>
    <col min="2" max="2" width="7.1796875" style="1" bestFit="1" customWidth="1"/>
    <col min="3" max="3" width="16.453125" style="2" bestFit="1" customWidth="1"/>
    <col min="4" max="6" width="20.26953125" style="2" bestFit="1" customWidth="1"/>
    <col min="7" max="7" width="17.7265625" style="2" bestFit="1" customWidth="1"/>
    <col min="8" max="8" width="20.1796875" style="2" bestFit="1" customWidth="1"/>
    <col min="9" max="10" width="20.26953125" style="2" bestFit="1" customWidth="1"/>
    <col min="11" max="11" width="20.1796875" style="2" bestFit="1" customWidth="1"/>
    <col min="12" max="13" width="20.26953125" style="2" bestFit="1" customWidth="1"/>
    <col min="14" max="14" width="19.26953125" style="2" bestFit="1" customWidth="1"/>
    <col min="15" max="15" width="17.7265625" style="2" bestFit="1" customWidth="1"/>
    <col min="16" max="16" width="19.81640625" style="2" bestFit="1" customWidth="1"/>
    <col min="17" max="18" width="20.1796875" style="2" bestFit="1" customWidth="1"/>
    <col min="19" max="19" width="19.26953125" style="2" bestFit="1" customWidth="1"/>
    <col min="20" max="21" width="20.26953125" style="2" bestFit="1" customWidth="1"/>
    <col min="22" max="22" width="23" style="2" bestFit="1" customWidth="1"/>
    <col min="23" max="23" width="21.26953125" style="2" bestFit="1" customWidth="1"/>
    <col min="24" max="24" width="22.81640625" style="2" bestFit="1" customWidth="1"/>
    <col min="25" max="25" width="21.1796875" style="2" bestFit="1" customWidth="1"/>
    <col min="26" max="26" width="20.1796875" style="2" bestFit="1" customWidth="1"/>
    <col min="27" max="28" width="21.1796875" style="2" bestFit="1" customWidth="1"/>
    <col min="29" max="29" width="21.26953125" style="2" bestFit="1" customWidth="1"/>
    <col min="30" max="30" width="19.26953125" style="2" bestFit="1" customWidth="1"/>
    <col min="31" max="32" width="19.1796875" style="2" bestFit="1" customWidth="1"/>
    <col min="33" max="33" width="20.26953125" style="2" bestFit="1" customWidth="1"/>
    <col min="34" max="34" width="19.26953125" style="2" bestFit="1" customWidth="1"/>
    <col min="35" max="35" width="20.26953125" style="2" bestFit="1" customWidth="1"/>
    <col min="36" max="36" width="21.1796875" style="2" bestFit="1" customWidth="1"/>
    <col min="37" max="37" width="23" style="2" bestFit="1" customWidth="1"/>
    <col min="38" max="38" width="22.81640625" style="2" bestFit="1" customWidth="1"/>
    <col min="39" max="39" width="21.1796875" style="2" bestFit="1" customWidth="1"/>
    <col min="40" max="40" width="22.81640625" style="2" bestFit="1" customWidth="1"/>
    <col min="41" max="41" width="21.1796875" style="2" bestFit="1" customWidth="1"/>
    <col min="42" max="42" width="21.26953125" style="2" bestFit="1" customWidth="1"/>
    <col min="43" max="43" width="21.1796875" style="2" bestFit="1" customWidth="1"/>
    <col min="44" max="44" width="20.26953125" style="2" bestFit="1" customWidth="1"/>
    <col min="45" max="45" width="22.81640625" style="2" bestFit="1" customWidth="1"/>
    <col min="46" max="47" width="19.26953125" style="2" bestFit="1" customWidth="1"/>
    <col min="48" max="48" width="19.1796875" style="2" bestFit="1" customWidth="1"/>
    <col min="49" max="49" width="23" style="2" bestFit="1" customWidth="1"/>
    <col min="50" max="50" width="20.1796875" style="2" bestFit="1" customWidth="1"/>
    <col min="51" max="51" width="20.26953125" style="2" bestFit="1" customWidth="1"/>
    <col min="52" max="52" width="21.26953125" style="2" bestFit="1" customWidth="1"/>
    <col min="53" max="53" width="23" style="2" bestFit="1" customWidth="1"/>
    <col min="54" max="55" width="20.1796875" style="2" bestFit="1" customWidth="1"/>
    <col min="56" max="57" width="21.26953125" style="2" bestFit="1" customWidth="1"/>
    <col min="58" max="58" width="22.81640625" style="2" bestFit="1" customWidth="1"/>
    <col min="59" max="59" width="21.26953125" style="2" bestFit="1" customWidth="1"/>
    <col min="60" max="60" width="19.26953125" style="2" bestFit="1" customWidth="1"/>
    <col min="61" max="61" width="20.1796875" style="2" bestFit="1" customWidth="1"/>
    <col min="62" max="62" width="21.1796875" style="2" bestFit="1" customWidth="1"/>
    <col min="63" max="64" width="19.26953125" style="2" bestFit="1" customWidth="1"/>
    <col min="65" max="65" width="21.1796875" style="2" bestFit="1" customWidth="1"/>
    <col min="66" max="66" width="21.26953125" style="2" bestFit="1" customWidth="1"/>
    <col min="67" max="67" width="20.26953125" style="2" bestFit="1" customWidth="1"/>
    <col min="68" max="68" width="17.7265625" style="2" bestFit="1" customWidth="1"/>
    <col min="69" max="69" width="19.1796875" style="2" bestFit="1" customWidth="1"/>
    <col min="70" max="71" width="20.26953125" style="2" bestFit="1" customWidth="1"/>
    <col min="72" max="72" width="23" style="2" bestFit="1" customWidth="1"/>
    <col min="73" max="73" width="20.26953125" style="2" bestFit="1" customWidth="1"/>
    <col min="74" max="74" width="21.26953125" style="2" bestFit="1" customWidth="1"/>
    <col min="75" max="75" width="20.26953125" style="2" bestFit="1" customWidth="1"/>
    <col min="76" max="76" width="21.26953125" style="2" bestFit="1" customWidth="1"/>
    <col min="77" max="77" width="12.1796875" style="2" bestFit="1" customWidth="1"/>
    <col min="78" max="78" width="21.26953125" style="2" bestFit="1" customWidth="1"/>
    <col min="79" max="79" width="20.1796875" style="2" bestFit="1" customWidth="1"/>
    <col min="80" max="80" width="20.26953125" style="2" bestFit="1" customWidth="1"/>
    <col min="81" max="81" width="17.7265625" style="2" bestFit="1" customWidth="1"/>
    <col min="82" max="82" width="21.26953125" style="2" bestFit="1" customWidth="1"/>
    <col min="83" max="83" width="19.26953125" style="2" bestFit="1" customWidth="1"/>
    <col min="84" max="85" width="20.26953125" style="2" bestFit="1" customWidth="1"/>
    <col min="86" max="86" width="21.26953125" style="2" bestFit="1" customWidth="1"/>
    <col min="87" max="87" width="16.453125" style="2" bestFit="1" customWidth="1"/>
    <col min="88" max="88" width="20" style="2" bestFit="1" customWidth="1"/>
    <col min="89" max="89" width="16.453125" style="2" bestFit="1" customWidth="1"/>
    <col min="90" max="90" width="19.26953125" style="2" bestFit="1" customWidth="1"/>
    <col min="91" max="91" width="20.1796875" style="2" bestFit="1" customWidth="1"/>
    <col min="92" max="92" width="19.26953125" style="2" bestFit="1" customWidth="1"/>
    <col min="93" max="93" width="19.81640625" style="2" bestFit="1" customWidth="1"/>
    <col min="94" max="94" width="20.26953125" style="2" bestFit="1" customWidth="1"/>
    <col min="95" max="95" width="15.7265625" style="2" bestFit="1" customWidth="1"/>
    <col min="96" max="96" width="19.26953125" style="2" bestFit="1" customWidth="1"/>
    <col min="97" max="99" width="20.26953125" style="2" bestFit="1" customWidth="1"/>
    <col min="100" max="100" width="21.1796875" style="2" bestFit="1" customWidth="1"/>
    <col min="101" max="101" width="16.1796875" style="2" bestFit="1" customWidth="1"/>
    <col min="102" max="102" width="20.1796875" style="2" bestFit="1" customWidth="1"/>
    <col min="103" max="103" width="20.26953125" style="2" bestFit="1" customWidth="1"/>
    <col min="104" max="104" width="20.1796875" style="2" bestFit="1" customWidth="1"/>
    <col min="105" max="105" width="19.1796875" style="2" bestFit="1" customWidth="1"/>
    <col min="106" max="107" width="20.1796875" style="2" bestFit="1" customWidth="1"/>
    <col min="108" max="108" width="17.54296875" style="2" bestFit="1" customWidth="1"/>
    <col min="109" max="110" width="21.1796875" style="2" bestFit="1" customWidth="1"/>
    <col min="111" max="112" width="19.1796875" style="2" bestFit="1" customWidth="1"/>
    <col min="113" max="113" width="15.7265625" style="2" bestFit="1" customWidth="1"/>
    <col min="114" max="114" width="16.54296875" style="2" bestFit="1" customWidth="1"/>
    <col min="115" max="115" width="17.7265625" style="2" bestFit="1" customWidth="1"/>
    <col min="116" max="116" width="17.1796875" style="2" bestFit="1" customWidth="1"/>
    <col min="117" max="117" width="17.54296875" style="2" bestFit="1" customWidth="1"/>
    <col min="118" max="118" width="18.453125" style="2" bestFit="1" customWidth="1"/>
    <col min="119" max="119" width="19.1796875" style="2" bestFit="1" customWidth="1"/>
    <col min="120" max="120" width="20.26953125" style="2" bestFit="1" customWidth="1"/>
    <col min="121" max="121" width="17.7265625" style="2" bestFit="1" customWidth="1"/>
    <col min="122" max="122" width="15.54296875" style="2" bestFit="1" customWidth="1"/>
    <col min="123" max="123" width="17.7265625" style="2" bestFit="1" customWidth="1"/>
    <col min="124" max="124" width="14.54296875" style="2" bestFit="1" customWidth="1"/>
    <col min="125" max="125" width="22.54296875" style="2" bestFit="1" customWidth="1"/>
    <col min="126" max="126" width="24.1796875" style="2" bestFit="1" customWidth="1"/>
    <col min="127" max="127" width="21.453125" style="2" bestFit="1" customWidth="1"/>
    <col min="128" max="128" width="22.54296875" style="2" bestFit="1" customWidth="1"/>
    <col min="129" max="129" width="24.1796875" style="2" bestFit="1" customWidth="1"/>
    <col min="130" max="130" width="22.54296875" style="2" bestFit="1" customWidth="1"/>
    <col min="131" max="131" width="24.1796875" style="2" bestFit="1" customWidth="1"/>
    <col min="132" max="132" width="22.54296875" style="2" bestFit="1" customWidth="1"/>
    <col min="133" max="133" width="16.453125" style="2" bestFit="1" customWidth="1"/>
    <col min="134" max="134" width="15.453125" style="2" bestFit="1" customWidth="1"/>
    <col min="135" max="135" width="15.1796875" style="2" bestFit="1" customWidth="1"/>
    <col min="136" max="136" width="14.1796875" style="2" bestFit="1" customWidth="1"/>
    <col min="137" max="139" width="15.1796875" style="2" bestFit="1" customWidth="1"/>
    <col min="140" max="140" width="22.81640625" style="2" bestFit="1" customWidth="1"/>
    <col min="141" max="143" width="21.1796875" style="2" bestFit="1" customWidth="1"/>
    <col min="144" max="144" width="21.453125" style="2" bestFit="1" customWidth="1"/>
    <col min="145" max="147" width="22.81640625" style="2" bestFit="1" customWidth="1"/>
    <col min="148" max="148" width="20.1796875" style="2" bestFit="1" customWidth="1"/>
    <col min="149" max="149" width="24.1796875" style="2" bestFit="1" customWidth="1"/>
    <col min="150" max="151" width="17.7265625" style="2" bestFit="1" customWidth="1"/>
    <col min="152" max="152" width="16.54296875" style="2" bestFit="1" customWidth="1"/>
    <col min="153" max="153" width="15" style="2" bestFit="1" customWidth="1"/>
    <col min="154" max="154" width="22.81640625" style="2" bestFit="1" customWidth="1"/>
    <col min="155" max="155" width="21.1796875" style="2" bestFit="1" customWidth="1"/>
    <col min="156" max="156" width="20.1796875" style="2" bestFit="1" customWidth="1"/>
    <col min="157" max="157" width="16.453125" style="2" bestFit="1" customWidth="1"/>
    <col min="158" max="158" width="15.26953125" style="2" bestFit="1" customWidth="1"/>
    <col min="159" max="159" width="17.7265625" style="2" bestFit="1" customWidth="1"/>
    <col min="160" max="160" width="13.81640625" style="2" bestFit="1" customWidth="1"/>
    <col min="161" max="161" width="14" style="2" bestFit="1" customWidth="1"/>
    <col min="162" max="162" width="14.1796875" style="2" bestFit="1" customWidth="1"/>
    <col min="163" max="163" width="22.453125" style="2" bestFit="1" customWidth="1"/>
    <col min="164" max="164" width="18.7265625" style="2" bestFit="1" customWidth="1"/>
    <col min="165" max="165" width="16.26953125" style="2" bestFit="1" customWidth="1"/>
    <col min="166" max="166" width="15.7265625" style="2" bestFit="1" customWidth="1"/>
    <col min="167" max="168" width="21.26953125" style="2" bestFit="1" customWidth="1"/>
    <col min="169" max="172" width="22.453125" style="2" bestFit="1" customWidth="1"/>
    <col min="173" max="173" width="16.54296875" style="2" bestFit="1" customWidth="1"/>
    <col min="174" max="174" width="21.26953125" style="2" bestFit="1" customWidth="1"/>
    <col min="175" max="175" width="20.26953125" style="2" bestFit="1" customWidth="1"/>
    <col min="176" max="176" width="22.453125" style="2" bestFit="1" customWidth="1"/>
    <col min="177" max="178" width="17.54296875" style="2" bestFit="1" customWidth="1"/>
    <col min="179" max="179" width="19.1796875" style="2" bestFit="1" customWidth="1"/>
    <col min="180" max="180" width="17.1796875" style="2" bestFit="1" customWidth="1"/>
    <col min="181" max="181" width="19.1796875" style="2" bestFit="1" customWidth="1"/>
    <col min="182" max="182" width="17.54296875" style="2" bestFit="1" customWidth="1"/>
    <col min="183" max="184" width="19.1796875" style="2" bestFit="1" customWidth="1"/>
    <col min="185" max="185" width="16.26953125" style="2" bestFit="1" customWidth="1"/>
    <col min="186" max="186" width="20.1796875" style="2" bestFit="1" customWidth="1"/>
    <col min="187" max="188" width="17.54296875" style="2" bestFit="1" customWidth="1"/>
    <col min="189" max="189" width="16.453125" style="2" bestFit="1" customWidth="1"/>
    <col min="190" max="190" width="19.1796875" style="2" bestFit="1" customWidth="1"/>
    <col min="191" max="191" width="17.1796875" style="2" bestFit="1" customWidth="1"/>
    <col min="192" max="192" width="19.1796875" style="2" bestFit="1" customWidth="1"/>
    <col min="193" max="196" width="20.1796875" style="2" bestFit="1" customWidth="1"/>
    <col min="197" max="197" width="17.54296875" style="2" bestFit="1" customWidth="1"/>
    <col min="198" max="199" width="20.1796875" style="2" bestFit="1" customWidth="1"/>
    <col min="200" max="201" width="19.1796875" style="2" bestFit="1" customWidth="1"/>
    <col min="202" max="202" width="17.54296875" style="2" bestFit="1" customWidth="1"/>
    <col min="203" max="203" width="18.1796875" style="2" bestFit="1" customWidth="1"/>
    <col min="204" max="204" width="19.1796875" style="2" bestFit="1" customWidth="1"/>
    <col min="205" max="206" width="16.453125" style="2" bestFit="1" customWidth="1"/>
    <col min="207" max="207" width="16.7265625" style="2" bestFit="1" customWidth="1"/>
    <col min="208" max="209" width="19.1796875" style="2" bestFit="1" customWidth="1"/>
    <col min="210" max="210" width="19.81640625" style="2" bestFit="1" customWidth="1"/>
    <col min="211" max="211" width="19.1796875" style="2" bestFit="1" customWidth="1"/>
    <col min="212" max="212" width="16.453125" style="2" bestFit="1" customWidth="1"/>
    <col min="213" max="213" width="19.81640625" style="2" bestFit="1" customWidth="1"/>
    <col min="214" max="214" width="17.1796875" style="2" bestFit="1" customWidth="1"/>
    <col min="215" max="215" width="14.81640625" style="2" bestFit="1" customWidth="1"/>
    <col min="216" max="216" width="19.1796875" style="2" bestFit="1" customWidth="1"/>
    <col min="217" max="218" width="17.54296875" style="2" bestFit="1" customWidth="1"/>
    <col min="219" max="219" width="18.26953125" style="2" bestFit="1" customWidth="1"/>
    <col min="220" max="220" width="15.81640625" style="2" bestFit="1" customWidth="1"/>
    <col min="221" max="221" width="19.1796875" style="2" bestFit="1" customWidth="1"/>
    <col min="222" max="222" width="20.1796875" style="2" bestFit="1" customWidth="1"/>
    <col min="223" max="223" width="14.1796875" style="2" bestFit="1" customWidth="1"/>
    <col min="224" max="224" width="18.26953125" style="2" bestFit="1" customWidth="1"/>
    <col min="225" max="225" width="17.54296875" style="2" bestFit="1" customWidth="1"/>
    <col min="226" max="226" width="19.1796875" style="2" bestFit="1" customWidth="1"/>
    <col min="227" max="227" width="18.26953125" style="2" bestFit="1" customWidth="1"/>
    <col min="228" max="228" width="19.1796875" style="2" bestFit="1" customWidth="1"/>
    <col min="229" max="229" width="19.81640625" style="2" bestFit="1" customWidth="1"/>
    <col min="230" max="230" width="20.1796875" style="2" bestFit="1" customWidth="1"/>
    <col min="231" max="231" width="19.1796875" style="2" bestFit="1" customWidth="1"/>
    <col min="232" max="232" width="20.1796875" style="2" bestFit="1" customWidth="1"/>
    <col min="233" max="236" width="19.1796875" style="2" bestFit="1" customWidth="1"/>
    <col min="237" max="237" width="20.1796875" style="2" bestFit="1" customWidth="1"/>
    <col min="238" max="239" width="16.453125" style="2" bestFit="1" customWidth="1"/>
    <col min="240" max="240" width="17.54296875" style="2" bestFit="1" customWidth="1"/>
    <col min="241" max="241" width="16.453125" style="2" bestFit="1" customWidth="1"/>
    <col min="242" max="242" width="17.54296875" style="2" bestFit="1" customWidth="1"/>
    <col min="243" max="243" width="16.453125" style="2" bestFit="1" customWidth="1"/>
    <col min="244" max="244" width="17.54296875" style="2" bestFit="1" customWidth="1"/>
    <col min="245" max="245" width="19.1796875" style="2" bestFit="1" customWidth="1"/>
    <col min="246" max="246" width="20.1796875" style="2" bestFit="1" customWidth="1"/>
    <col min="247" max="247" width="19.1796875" style="2" bestFit="1" customWidth="1"/>
    <col min="248" max="248" width="21.1796875" style="2" bestFit="1" customWidth="1"/>
    <col min="249" max="249" width="20.1796875" style="2" bestFit="1" customWidth="1"/>
    <col min="250" max="251" width="21.1796875" style="2" bestFit="1" customWidth="1"/>
    <col min="252" max="252" width="20.1796875" style="2" bestFit="1" customWidth="1"/>
    <col min="253" max="253" width="16.81640625" style="2" bestFit="1" customWidth="1"/>
    <col min="254" max="254" width="15.453125" style="2" bestFit="1" customWidth="1"/>
    <col min="255" max="255" width="20.1796875" style="2" bestFit="1" customWidth="1"/>
    <col min="256" max="256" width="22.81640625" style="2" bestFit="1" customWidth="1"/>
    <col min="257" max="257" width="16" style="2" bestFit="1" customWidth="1"/>
    <col min="258" max="258" width="21.1796875" style="2" bestFit="1" customWidth="1"/>
    <col min="259" max="259" width="22.81640625" style="2" bestFit="1" customWidth="1"/>
    <col min="260" max="260" width="14.26953125" style="2" bestFit="1" customWidth="1"/>
    <col min="261" max="261" width="20.1796875" style="2" bestFit="1" customWidth="1"/>
    <col min="262" max="262" width="16" style="2" bestFit="1" customWidth="1"/>
    <col min="263" max="263" width="16.81640625" style="2" bestFit="1" customWidth="1"/>
    <col min="264" max="264" width="21.1796875" style="2" bestFit="1" customWidth="1"/>
    <col min="265" max="265" width="19.1796875" style="2" bestFit="1" customWidth="1"/>
    <col min="266" max="267" width="21.1796875" style="2" bestFit="1" customWidth="1"/>
    <col min="268" max="268" width="19.1796875" style="2" bestFit="1" customWidth="1"/>
    <col min="269" max="269" width="18.7265625" style="2" bestFit="1" customWidth="1"/>
    <col min="270" max="270" width="21.1796875" style="2" bestFit="1" customWidth="1"/>
    <col min="271" max="272" width="18.7265625" style="2" bestFit="1" customWidth="1"/>
    <col min="273" max="273" width="20.26953125" style="2" bestFit="1" customWidth="1"/>
    <col min="274" max="274" width="21.1796875" style="2" bestFit="1" customWidth="1"/>
    <col min="275" max="275" width="20.26953125" style="2" bestFit="1" customWidth="1"/>
    <col min="276" max="276" width="14.1796875" style="2" bestFit="1" customWidth="1"/>
    <col min="277" max="278" width="20.26953125" style="2" bestFit="1" customWidth="1"/>
    <col min="279" max="279" width="21.1796875" style="2" bestFit="1" customWidth="1"/>
    <col min="280" max="280" width="21.26953125" style="2" bestFit="1" customWidth="1"/>
    <col min="281" max="281" width="18.7265625" style="2" bestFit="1" customWidth="1"/>
    <col min="282" max="282" width="21.1796875" style="2" bestFit="1" customWidth="1"/>
    <col min="283" max="283" width="17.7265625" style="2" bestFit="1" customWidth="1"/>
    <col min="284" max="284" width="20.26953125" style="2" bestFit="1" customWidth="1"/>
    <col min="285" max="285" width="18.453125" style="2" bestFit="1" customWidth="1"/>
    <col min="286" max="286" width="20.26953125" style="2" bestFit="1" customWidth="1"/>
    <col min="287" max="290" width="21.26953125" style="2" bestFit="1" customWidth="1"/>
    <col min="291" max="291" width="18.7265625" style="2" bestFit="1" customWidth="1"/>
    <col min="292" max="293" width="21.26953125" style="2" bestFit="1" customWidth="1"/>
    <col min="294" max="294" width="20.26953125" style="2" bestFit="1" customWidth="1"/>
    <col min="295" max="296" width="21.1796875" style="2" bestFit="1" customWidth="1"/>
    <col min="297" max="297" width="19.1796875" style="2" bestFit="1" customWidth="1"/>
    <col min="298" max="298" width="20.26953125" style="2" bestFit="1" customWidth="1"/>
    <col min="299" max="300" width="19.1796875" style="2" bestFit="1" customWidth="1"/>
    <col min="301" max="301" width="21.1796875" style="2" bestFit="1" customWidth="1"/>
    <col min="302" max="303" width="20.26953125" style="2" bestFit="1" customWidth="1"/>
    <col min="304" max="304" width="21" style="2" bestFit="1" customWidth="1"/>
    <col min="305" max="305" width="20.26953125" style="2" bestFit="1" customWidth="1"/>
    <col min="306" max="306" width="17.7265625" style="2" bestFit="1" customWidth="1"/>
    <col min="307" max="307" width="21" style="2" bestFit="1" customWidth="1"/>
    <col min="308" max="308" width="20.1796875" style="2" bestFit="1" customWidth="1"/>
    <col min="309" max="309" width="19.1796875" style="2" bestFit="1" customWidth="1"/>
    <col min="310" max="310" width="20.26953125" style="2" bestFit="1" customWidth="1"/>
    <col min="311" max="311" width="19.1796875" style="2" bestFit="1" customWidth="1"/>
    <col min="312" max="312" width="18.7265625" style="2" bestFit="1" customWidth="1"/>
    <col min="313" max="313" width="19.453125" style="2" bestFit="1" customWidth="1"/>
    <col min="314" max="314" width="17.54296875" style="2" bestFit="1" customWidth="1"/>
    <col min="315" max="315" width="20.26953125" style="2" bestFit="1" customWidth="1"/>
    <col min="316" max="316" width="21.26953125" style="2" bestFit="1" customWidth="1"/>
    <col min="317" max="317" width="21.1796875" style="2" bestFit="1" customWidth="1"/>
    <col min="318" max="318" width="19.453125" style="2" bestFit="1" customWidth="1"/>
    <col min="319" max="319" width="20.1796875" style="2" bestFit="1" customWidth="1"/>
    <col min="320" max="320" width="21.1796875" style="2" bestFit="1" customWidth="1"/>
    <col min="321" max="321" width="19.453125" style="2" bestFit="1" customWidth="1"/>
    <col min="322" max="322" width="20.26953125" style="2" bestFit="1" customWidth="1"/>
    <col min="323" max="323" width="21" style="2" bestFit="1" customWidth="1"/>
    <col min="324" max="324" width="21.26953125" style="2" bestFit="1" customWidth="1"/>
    <col min="325" max="325" width="20.26953125" style="2" bestFit="1" customWidth="1"/>
    <col min="326" max="326" width="21.26953125" style="2" bestFit="1" customWidth="1"/>
    <col min="327" max="328" width="20.26953125" style="2" bestFit="1" customWidth="1"/>
    <col min="329" max="329" width="21.26953125" style="2" bestFit="1" customWidth="1"/>
    <col min="330" max="332" width="20.26953125" style="2" bestFit="1" customWidth="1"/>
    <col min="333" max="333" width="21.26953125" style="2" bestFit="1" customWidth="1"/>
    <col min="334" max="334" width="20.26953125" style="2" bestFit="1" customWidth="1"/>
    <col min="335" max="335" width="22.453125" style="2" bestFit="1" customWidth="1"/>
    <col min="336" max="336" width="21.26953125" style="2" bestFit="1" customWidth="1"/>
    <col min="337" max="338" width="22.453125" style="2" bestFit="1" customWidth="1"/>
    <col min="339" max="339" width="21.26953125" style="2" bestFit="1" customWidth="1"/>
    <col min="340" max="340" width="18.26953125" style="2" bestFit="1" customWidth="1"/>
    <col min="341" max="341" width="16.54296875" style="2" bestFit="1" customWidth="1"/>
    <col min="342" max="342" width="21.26953125" style="2" bestFit="1" customWidth="1"/>
    <col min="343" max="343" width="24" style="2" bestFit="1" customWidth="1"/>
    <col min="344" max="344" width="16.7265625" style="2" bestFit="1" customWidth="1"/>
    <col min="345" max="345" width="22.453125" style="2" bestFit="1" customWidth="1"/>
    <col min="346" max="346" width="24" style="2" bestFit="1" customWidth="1"/>
    <col min="347" max="347" width="19.1796875" style="2" bestFit="1" customWidth="1"/>
    <col min="348" max="348" width="21.26953125" style="2" bestFit="1" customWidth="1"/>
    <col min="349" max="349" width="17.1796875" style="2" bestFit="1" customWidth="1"/>
    <col min="350" max="350" width="15.54296875" style="2" bestFit="1" customWidth="1"/>
    <col min="351" max="351" width="22.453125" style="2" bestFit="1" customWidth="1"/>
    <col min="352" max="352" width="20.26953125" style="2" bestFit="1" customWidth="1"/>
    <col min="353" max="354" width="22.453125" style="2" bestFit="1" customWidth="1"/>
    <col min="355" max="355" width="20.26953125" style="2" bestFit="1" customWidth="1"/>
    <col min="356" max="356" width="17.54296875" style="2" bestFit="1" customWidth="1"/>
    <col min="357" max="357" width="22.453125" style="2" bestFit="1" customWidth="1"/>
    <col min="358" max="360" width="17.54296875" style="2" bestFit="1" customWidth="1"/>
    <col min="361" max="361" width="22.453125" style="2" bestFit="1" customWidth="1"/>
    <col min="362" max="362" width="17.54296875" style="2" bestFit="1" customWidth="1"/>
    <col min="363" max="363" width="16.453125" style="2" bestFit="1" customWidth="1"/>
    <col min="364" max="364" width="17" style="2" bestFit="1" customWidth="1"/>
    <col min="365" max="365" width="19.1796875" style="2" bestFit="1" customWidth="1"/>
    <col min="366" max="367" width="22.453125" style="2" bestFit="1" customWidth="1"/>
    <col min="368" max="368" width="17.54296875" style="2" bestFit="1" customWidth="1"/>
    <col min="369" max="369" width="22.453125" style="2" bestFit="1" customWidth="1"/>
    <col min="370" max="371" width="21.1796875" style="2" bestFit="1" customWidth="1"/>
    <col min="372" max="372" width="16.81640625" style="2" bestFit="1" customWidth="1"/>
    <col min="373" max="373" width="17.54296875" style="2" bestFit="1" customWidth="1"/>
    <col min="374" max="374" width="21.1796875" style="2" bestFit="1" customWidth="1"/>
    <col min="375" max="375" width="14.26953125" style="2" bestFit="1" customWidth="1"/>
    <col min="376" max="376" width="17.7265625" style="2" bestFit="1" customWidth="1"/>
    <col min="377" max="377" width="20.26953125" style="2" bestFit="1" customWidth="1"/>
    <col min="378" max="378" width="20.1796875" style="2" bestFit="1" customWidth="1"/>
    <col min="379" max="379" width="21.26953125" style="2" bestFit="1" customWidth="1"/>
    <col min="380" max="380" width="22.453125" style="2" bestFit="1" customWidth="1"/>
    <col min="381" max="381" width="15.54296875" style="2" bestFit="1" customWidth="1"/>
    <col min="382" max="383" width="22.453125" style="2" bestFit="1" customWidth="1"/>
    <col min="384" max="384" width="21.1796875" style="2" bestFit="1" customWidth="1"/>
    <col min="385" max="385" width="20.1796875" style="2" bestFit="1" customWidth="1"/>
    <col min="386" max="386" width="21.1796875" style="2" bestFit="1" customWidth="1"/>
    <col min="387" max="387" width="22.81640625" style="2" bestFit="1" customWidth="1"/>
    <col min="388" max="388" width="22.453125" style="2" bestFit="1" customWidth="1"/>
    <col min="389" max="389" width="21.1796875" style="2" bestFit="1" customWidth="1"/>
    <col min="390" max="390" width="22.81640625" style="2" bestFit="1" customWidth="1"/>
    <col min="391" max="391" width="21.26953125" style="2" bestFit="1" customWidth="1"/>
    <col min="392" max="392" width="21.1796875" style="2" bestFit="1" customWidth="1"/>
    <col min="393" max="394" width="20.1796875" style="2" bestFit="1" customWidth="1"/>
    <col min="395" max="395" width="21.26953125" style="2" bestFit="1" customWidth="1"/>
    <col min="396" max="397" width="21.1796875" style="2" bestFit="1" customWidth="1"/>
    <col min="398" max="398" width="20.26953125" style="2" bestFit="1" customWidth="1"/>
    <col min="399" max="400" width="20.1796875" style="2" bestFit="1" customWidth="1"/>
    <col min="401" max="402" width="18.7265625" style="2" bestFit="1" customWidth="1"/>
    <col min="403" max="403" width="18.453125" style="2" bestFit="1" customWidth="1"/>
    <col min="404" max="404" width="22.453125" style="2" bestFit="1" customWidth="1"/>
    <col min="405" max="405" width="19.453125" style="2" bestFit="1" customWidth="1"/>
    <col min="406" max="406" width="21.26953125" style="2" bestFit="1" customWidth="1"/>
    <col min="407" max="407" width="22.453125" style="2" bestFit="1" customWidth="1"/>
    <col min="408" max="410" width="20.1796875" style="2" bestFit="1" customWidth="1"/>
    <col min="411" max="411" width="19.1796875" style="2" bestFit="1" customWidth="1"/>
    <col min="412" max="412" width="20.1796875" style="2" bestFit="1" customWidth="1"/>
    <col min="413" max="413" width="21" style="2" bestFit="1" customWidth="1"/>
    <col min="414" max="414" width="20.26953125" style="2" bestFit="1" customWidth="1"/>
    <col min="415" max="415" width="21.1796875" style="2" bestFit="1" customWidth="1"/>
    <col min="416" max="416" width="20.26953125" style="2" bestFit="1" customWidth="1"/>
    <col min="417" max="417" width="17.7265625" style="2" bestFit="1" customWidth="1"/>
    <col min="418" max="418" width="21.1796875" style="2" bestFit="1" customWidth="1"/>
    <col min="419" max="419" width="19.1796875" style="2" bestFit="1" customWidth="1"/>
    <col min="420" max="421" width="20.26953125" style="2" bestFit="1" customWidth="1"/>
    <col min="422" max="422" width="21.26953125" style="2" bestFit="1" customWidth="1"/>
    <col min="423" max="423" width="20.1796875" style="2" bestFit="1" customWidth="1"/>
    <col min="424" max="424" width="20.26953125" style="2" bestFit="1" customWidth="1"/>
    <col min="425" max="425" width="19.1796875" style="2" bestFit="1" customWidth="1"/>
    <col min="426" max="426" width="15.7265625" style="2" bestFit="1" customWidth="1"/>
    <col min="427" max="427" width="21.1796875" style="2" bestFit="1" customWidth="1"/>
    <col min="428" max="428" width="19.1796875" style="2" bestFit="1" customWidth="1"/>
    <col min="429" max="429" width="20.1796875" style="2" bestFit="1" customWidth="1"/>
    <col min="430" max="430" width="20.26953125" style="2" bestFit="1" customWidth="1"/>
    <col min="431" max="431" width="17.7265625" style="2" bestFit="1" customWidth="1"/>
    <col min="432" max="432" width="16.453125" style="2" bestFit="1" customWidth="1"/>
    <col min="433" max="433" width="20.1796875" style="2" bestFit="1" customWidth="1"/>
    <col min="434" max="434" width="20.26953125" style="2" bestFit="1" customWidth="1"/>
    <col min="435" max="435" width="21.26953125" style="2" bestFit="1" customWidth="1"/>
    <col min="436" max="436" width="18.453125" style="2" bestFit="1" customWidth="1"/>
    <col min="437" max="437" width="17.54296875" style="2" bestFit="1" customWidth="1"/>
    <col min="438" max="438" width="17.7265625" style="2" bestFit="1" customWidth="1"/>
    <col min="439" max="439" width="20.26953125" style="2" bestFit="1" customWidth="1"/>
    <col min="440" max="440" width="18.453125" style="2" bestFit="1" customWidth="1"/>
    <col min="441" max="441" width="20.26953125" style="2" bestFit="1" customWidth="1"/>
    <col min="442" max="442" width="18.7265625" style="2" bestFit="1" customWidth="1"/>
    <col min="443" max="443" width="19.1796875" style="2" bestFit="1" customWidth="1"/>
    <col min="444" max="444" width="16.453125" style="2" bestFit="1" customWidth="1"/>
    <col min="445" max="446" width="18.7265625" style="2" bestFit="1" customWidth="1"/>
    <col min="447" max="447" width="19.1796875" style="2" bestFit="1" customWidth="1"/>
    <col min="448" max="448" width="18" style="2" bestFit="1" customWidth="1"/>
    <col min="449" max="449" width="19.1796875" style="2" bestFit="1" customWidth="1"/>
    <col min="450" max="451" width="17.7265625" style="2" bestFit="1" customWidth="1"/>
    <col min="452" max="452" width="20.26953125" style="2" bestFit="1" customWidth="1"/>
    <col min="453" max="453" width="19.1796875" style="2" bestFit="1" customWidth="1"/>
    <col min="454" max="454" width="16.54296875" style="2" bestFit="1" customWidth="1"/>
    <col min="455" max="455" width="18.7265625" style="2" bestFit="1" customWidth="1"/>
    <col min="456" max="456" width="16.453125" style="2" bestFit="1" customWidth="1"/>
    <col min="457" max="457" width="19.1796875" style="2" bestFit="1" customWidth="1"/>
    <col min="458" max="458" width="16.453125" style="2" bestFit="1" customWidth="1"/>
    <col min="459" max="459" width="17.54296875" style="2" bestFit="1" customWidth="1"/>
    <col min="460" max="460" width="15.453125" style="2" bestFit="1" customWidth="1"/>
    <col min="461" max="461" width="16.453125" style="2" bestFit="1" customWidth="1"/>
    <col min="462" max="462" width="15.453125" style="2" bestFit="1" customWidth="1"/>
    <col min="463" max="463" width="14.1796875" style="2" bestFit="1" customWidth="1"/>
    <col min="464" max="464" width="15.81640625" style="2" bestFit="1" customWidth="1"/>
    <col min="465" max="465" width="19.1796875" style="2" bestFit="1" customWidth="1"/>
    <col min="466" max="466" width="16.453125" style="2" bestFit="1" customWidth="1"/>
    <col min="467" max="467" width="21.1796875" style="2" bestFit="1" customWidth="1"/>
    <col min="468" max="469" width="22.453125" style="2" bestFit="1" customWidth="1"/>
    <col min="470" max="470" width="17.7265625" style="2" bestFit="1" customWidth="1"/>
    <col min="471" max="471" width="19.1796875" style="2" bestFit="1" customWidth="1"/>
    <col min="472" max="472" width="22.453125" style="2" bestFit="1" customWidth="1"/>
    <col min="473" max="473" width="20.1796875" style="2" bestFit="1" customWidth="1"/>
    <col min="474" max="474" width="19.1796875" style="2" bestFit="1" customWidth="1"/>
    <col min="475" max="475" width="20.26953125" style="2" bestFit="1" customWidth="1"/>
    <col min="476" max="476" width="21.26953125" style="2" bestFit="1" customWidth="1"/>
    <col min="477" max="477" width="20.1796875" style="2" bestFit="1" customWidth="1"/>
    <col min="478" max="478" width="17.54296875" style="2" bestFit="1" customWidth="1"/>
    <col min="479" max="479" width="20.1796875" style="2" bestFit="1" customWidth="1"/>
    <col min="480" max="480" width="19.1796875" style="2" bestFit="1" customWidth="1"/>
    <col min="481" max="482" width="22.453125" style="2" bestFit="1" customWidth="1"/>
    <col min="483" max="483" width="21.26953125" style="2" bestFit="1" customWidth="1"/>
    <col min="484" max="484" width="22.453125" style="2" bestFit="1" customWidth="1"/>
    <col min="485" max="485" width="24" style="2" bestFit="1" customWidth="1"/>
    <col min="486" max="486" width="21.26953125" style="2" bestFit="1" customWidth="1"/>
    <col min="487" max="487" width="22.453125" style="2" bestFit="1" customWidth="1"/>
    <col min="488" max="488" width="24" style="2" bestFit="1" customWidth="1"/>
    <col min="489" max="489" width="21.26953125" style="2" bestFit="1" customWidth="1"/>
    <col min="490" max="490" width="22.453125" style="2" bestFit="1" customWidth="1"/>
    <col min="491" max="492" width="21.26953125" style="2" bestFit="1" customWidth="1"/>
    <col min="493" max="495" width="22.453125" style="2" bestFit="1" customWidth="1"/>
    <col min="496" max="498" width="21.26953125" style="2" bestFit="1" customWidth="1"/>
    <col min="499" max="500" width="19.1796875" style="2" bestFit="1" customWidth="1"/>
    <col min="501" max="501" width="17.1796875" style="2" bestFit="1" customWidth="1"/>
    <col min="502" max="502" width="19.1796875" style="2" bestFit="1" customWidth="1"/>
    <col min="503" max="505" width="20.1796875" style="2" bestFit="1" customWidth="1"/>
    <col min="506" max="508" width="21.26953125" style="2" bestFit="1" customWidth="1"/>
    <col min="509" max="509" width="20.26953125" style="2" bestFit="1" customWidth="1"/>
    <col min="510" max="510" width="21.26953125" style="2" bestFit="1" customWidth="1"/>
    <col min="511" max="511" width="16.453125" style="2" bestFit="1" customWidth="1"/>
    <col min="512" max="512" width="19.1796875" style="2" bestFit="1" customWidth="1"/>
    <col min="513" max="513" width="22.453125" style="2" bestFit="1" customWidth="1"/>
    <col min="514" max="515" width="19.1796875" style="2" bestFit="1" customWidth="1"/>
    <col min="516" max="516" width="22.453125" style="2" bestFit="1" customWidth="1"/>
    <col min="517" max="517" width="20.26953125" style="2" bestFit="1" customWidth="1"/>
    <col min="518" max="518" width="18.7265625" style="2" bestFit="1" customWidth="1"/>
    <col min="519" max="519" width="20.26953125" style="2" bestFit="1" customWidth="1"/>
    <col min="520" max="520" width="19.1796875" style="2" bestFit="1" customWidth="1"/>
    <col min="521" max="521" width="21.26953125" style="2" bestFit="1" customWidth="1"/>
    <col min="522" max="522" width="15.26953125" style="2" bestFit="1" customWidth="1"/>
    <col min="523" max="523" width="20.26953125" style="2" bestFit="1" customWidth="1"/>
    <col min="524" max="524" width="17.54296875" style="2" bestFit="1" customWidth="1"/>
    <col min="525" max="525" width="18.7265625" style="2" bestFit="1" customWidth="1"/>
    <col min="526" max="526" width="20.26953125" style="2" bestFit="1" customWidth="1"/>
    <col min="527" max="527" width="20.1796875" style="2" bestFit="1" customWidth="1"/>
    <col min="528" max="528" width="20.26953125" style="2" bestFit="1" customWidth="1"/>
    <col min="529" max="529" width="16.54296875" style="2" bestFit="1" customWidth="1"/>
    <col min="530" max="532" width="17.7265625" style="2" bestFit="1" customWidth="1"/>
    <col min="533" max="533" width="15" style="2" bestFit="1" customWidth="1"/>
    <col min="534" max="534" width="22.453125" style="2" bestFit="1" customWidth="1"/>
    <col min="535" max="535" width="18.7265625" style="2" bestFit="1" customWidth="1"/>
    <col min="536" max="536" width="20.26953125" style="2" bestFit="1" customWidth="1"/>
    <col min="537" max="537" width="15.453125" style="2" bestFit="1" customWidth="1"/>
    <col min="538" max="538" width="17.7265625" style="2" bestFit="1" customWidth="1"/>
    <col min="539" max="539" width="21.1796875" style="2" bestFit="1" customWidth="1"/>
    <col min="540" max="540" width="20.26953125" style="2" bestFit="1" customWidth="1"/>
    <col min="541" max="541" width="18.453125" style="2" bestFit="1" customWidth="1"/>
    <col min="542" max="542" width="20.26953125" style="2" bestFit="1" customWidth="1"/>
    <col min="543" max="545" width="21.26953125" style="2" bestFit="1" customWidth="1"/>
    <col min="546" max="546" width="20.1796875" style="2" bestFit="1" customWidth="1"/>
    <col min="547" max="547" width="20.26953125" style="2" bestFit="1" customWidth="1"/>
    <col min="548" max="548" width="19.1796875" style="2" bestFit="1" customWidth="1"/>
    <col min="549" max="550" width="21.26953125" style="2" bestFit="1" customWidth="1"/>
    <col min="551" max="551" width="21.1796875" style="2" bestFit="1" customWidth="1"/>
    <col min="552" max="552" width="19.1796875" style="2" bestFit="1" customWidth="1"/>
    <col min="553" max="553" width="18.7265625" style="2" bestFit="1" customWidth="1"/>
    <col min="554" max="555" width="17.54296875" style="2" bestFit="1" customWidth="1"/>
    <col min="556" max="556" width="18.26953125" style="2" bestFit="1" customWidth="1"/>
    <col min="557" max="557" width="20.1796875" style="2" bestFit="1" customWidth="1"/>
    <col min="558" max="558" width="17.54296875" style="2" bestFit="1" customWidth="1"/>
    <col min="559" max="559" width="16.453125" style="2" bestFit="1" customWidth="1"/>
    <col min="560" max="560" width="17.54296875" style="2" bestFit="1" customWidth="1"/>
    <col min="561" max="562" width="17.7265625" style="2" bestFit="1" customWidth="1"/>
    <col min="563" max="563" width="20.1796875" style="2" bestFit="1" customWidth="1"/>
    <col min="564" max="564" width="21.26953125" style="2" bestFit="1" customWidth="1"/>
    <col min="565" max="566" width="18.7265625" style="2" bestFit="1" customWidth="1"/>
    <col min="567" max="567" width="17.1796875" style="2" bestFit="1" customWidth="1"/>
    <col min="568" max="568" width="18.7265625" style="2" bestFit="1" customWidth="1"/>
    <col min="569" max="569" width="20.1796875" style="2" bestFit="1" customWidth="1"/>
    <col min="570" max="571" width="20.26953125" style="2" bestFit="1" customWidth="1"/>
    <col min="572" max="572" width="18.7265625" style="2" bestFit="1" customWidth="1"/>
    <col min="573" max="573" width="17.1796875" style="2" bestFit="1" customWidth="1"/>
    <col min="574" max="574" width="19.453125" style="2" bestFit="1" customWidth="1"/>
    <col min="575" max="577" width="20.26953125" style="2" bestFit="1" customWidth="1"/>
    <col min="578" max="579" width="17.54296875" style="2" bestFit="1" customWidth="1"/>
    <col min="580" max="580" width="16.453125" style="2" bestFit="1" customWidth="1"/>
    <col min="581" max="581" width="20.1796875" style="2" bestFit="1" customWidth="1"/>
    <col min="582" max="582" width="19.1796875" style="2" bestFit="1" customWidth="1"/>
    <col min="583" max="583" width="16.453125" style="2" bestFit="1" customWidth="1"/>
    <col min="584" max="584" width="17.54296875" style="2" bestFit="1" customWidth="1"/>
    <col min="585" max="586" width="17.7265625" style="2" bestFit="1" customWidth="1"/>
    <col min="587" max="587" width="21.1796875" style="2" bestFit="1" customWidth="1"/>
    <col min="588" max="588" width="19.1796875" style="2" bestFit="1" customWidth="1"/>
    <col min="589" max="591" width="17.54296875" style="2" bestFit="1" customWidth="1"/>
    <col min="592" max="592" width="16.453125" style="2" bestFit="1" customWidth="1"/>
    <col min="593" max="593" width="20.1796875" style="2" bestFit="1" customWidth="1"/>
    <col min="594" max="599" width="19.1796875" style="2" bestFit="1" customWidth="1"/>
    <col min="600" max="600" width="17.54296875" style="2" bestFit="1" customWidth="1"/>
    <col min="601" max="601" width="16.453125" style="2" bestFit="1" customWidth="1"/>
    <col min="602" max="602" width="17.54296875" style="2" bestFit="1" customWidth="1"/>
    <col min="603" max="604" width="16.453125" style="2" bestFit="1" customWidth="1"/>
    <col min="605" max="605" width="20.1796875" style="2" bestFit="1" customWidth="1"/>
    <col min="606" max="610" width="19.1796875" style="2" bestFit="1" customWidth="1"/>
    <col min="611" max="611" width="20.1796875" style="2" bestFit="1" customWidth="1"/>
    <col min="612" max="612" width="17.54296875" style="2" bestFit="1" customWidth="1"/>
    <col min="613" max="613" width="16.453125" style="2" bestFit="1" customWidth="1"/>
    <col min="614" max="614" width="17.54296875" style="2" bestFit="1" customWidth="1"/>
    <col min="615" max="616" width="16.453125" style="2" bestFit="1" customWidth="1"/>
    <col min="617" max="617" width="21.1796875" style="2" bestFit="1" customWidth="1"/>
    <col min="618" max="618" width="19.1796875" style="2" bestFit="1" customWidth="1"/>
    <col min="619" max="620" width="17.54296875" style="2" bestFit="1" customWidth="1"/>
    <col min="621" max="621" width="19.1796875" style="2" bestFit="1" customWidth="1"/>
    <col min="622" max="622" width="16.453125" style="2" bestFit="1" customWidth="1"/>
    <col min="623" max="623" width="20.1796875" style="2" bestFit="1" customWidth="1"/>
    <col min="624" max="624" width="17.54296875" style="2" bestFit="1" customWidth="1"/>
    <col min="625" max="625" width="16.453125" style="2" bestFit="1" customWidth="1"/>
    <col min="626" max="627" width="17.54296875" style="2" bestFit="1" customWidth="1"/>
    <col min="628" max="628" width="17.1796875" style="2" bestFit="1" customWidth="1"/>
    <col min="629" max="629" width="21.1796875" style="2" bestFit="1" customWidth="1"/>
    <col min="630" max="630" width="19.1796875" style="2" bestFit="1" customWidth="1"/>
    <col min="631" max="631" width="17.54296875" style="2" bestFit="1" customWidth="1"/>
    <col min="632" max="633" width="19.1796875" style="2" bestFit="1" customWidth="1"/>
    <col min="634" max="634" width="18.26953125" style="2" bestFit="1" customWidth="1"/>
    <col min="635" max="635" width="20.1796875" style="2" bestFit="1" customWidth="1"/>
    <col min="636" max="636" width="17.54296875" style="2" bestFit="1" customWidth="1"/>
    <col min="637" max="637" width="16.453125" style="2" bestFit="1" customWidth="1"/>
    <col min="638" max="639" width="17.54296875" style="2" bestFit="1" customWidth="1"/>
    <col min="640" max="640" width="18.26953125" style="2" bestFit="1" customWidth="1"/>
    <col min="641" max="641" width="21.1796875" style="2" bestFit="1" customWidth="1"/>
    <col min="642" max="642" width="19.1796875" style="2" bestFit="1" customWidth="1"/>
    <col min="643" max="643" width="17.54296875" style="2" bestFit="1" customWidth="1"/>
    <col min="644" max="645" width="19.1796875" style="2" bestFit="1" customWidth="1"/>
    <col min="646" max="646" width="19.81640625" style="2" bestFit="1" customWidth="1"/>
    <col min="647" max="647" width="21.1796875" style="2" bestFit="1" customWidth="1"/>
    <col min="648" max="648" width="19.1796875" style="2" bestFit="1" customWidth="1"/>
    <col min="649" max="649" width="17.54296875" style="2" bestFit="1" customWidth="1"/>
    <col min="650" max="650" width="19.1796875" style="2" bestFit="1" customWidth="1"/>
    <col min="651" max="652" width="17.54296875" style="2" bestFit="1" customWidth="1"/>
    <col min="653" max="653" width="22.81640625" style="2" bestFit="1" customWidth="1"/>
    <col min="654" max="654" width="20.1796875" style="2" bestFit="1" customWidth="1"/>
    <col min="655" max="655" width="19.1796875" style="2" bestFit="1" customWidth="1"/>
    <col min="656" max="656" width="20.1796875" style="2" bestFit="1" customWidth="1"/>
    <col min="657" max="658" width="19.1796875" style="2" bestFit="1" customWidth="1"/>
    <col min="659" max="659" width="21.1796875" style="2" bestFit="1" customWidth="1"/>
    <col min="660" max="660" width="20.1796875" style="2" bestFit="1" customWidth="1"/>
    <col min="661" max="663" width="19.1796875" style="2" bestFit="1" customWidth="1"/>
    <col min="664" max="664" width="17.54296875" style="2" bestFit="1" customWidth="1"/>
    <col min="665" max="665" width="22.81640625" style="2" bestFit="1" customWidth="1"/>
    <col min="666" max="666" width="20.1796875" style="2" bestFit="1" customWidth="1"/>
    <col min="667" max="667" width="19.1796875" style="2" bestFit="1" customWidth="1"/>
    <col min="668" max="669" width="20.1796875" style="2" bestFit="1" customWidth="1"/>
    <col min="670" max="670" width="19.1796875" style="2" bestFit="1" customWidth="1"/>
    <col min="671" max="671" width="21.1796875" style="2" bestFit="1" customWidth="1"/>
    <col min="672" max="673" width="16.453125" style="2" bestFit="1" customWidth="1"/>
    <col min="674" max="674" width="14.26953125" style="2" bestFit="1" customWidth="1"/>
    <col min="675" max="677" width="20.1796875" style="2" bestFit="1" customWidth="1"/>
    <col min="678" max="678" width="19.1796875" style="2" bestFit="1" customWidth="1"/>
    <col min="679" max="679" width="21.1796875" style="2" bestFit="1" customWidth="1"/>
    <col min="680" max="681" width="19.1796875" style="2" bestFit="1" customWidth="1"/>
    <col min="682" max="682" width="17.54296875" style="2" bestFit="1" customWidth="1"/>
    <col min="683" max="683" width="20.1796875" style="2" bestFit="1" customWidth="1"/>
    <col min="684" max="684" width="19.1796875" style="2" bestFit="1" customWidth="1"/>
    <col min="685" max="686" width="17.54296875" style="2" bestFit="1" customWidth="1"/>
    <col min="687" max="687" width="20.1796875" style="2" bestFit="1" customWidth="1"/>
    <col min="688" max="689" width="19.1796875" style="2" bestFit="1" customWidth="1"/>
    <col min="690" max="690" width="17.54296875" style="2" bestFit="1" customWidth="1"/>
    <col min="691" max="691" width="20.1796875" style="2" bestFit="1" customWidth="1"/>
    <col min="692" max="693" width="19.1796875" style="2" bestFit="1" customWidth="1"/>
    <col min="694" max="694" width="17.54296875" style="2" bestFit="1" customWidth="1"/>
    <col min="695" max="695" width="20.1796875" style="2" bestFit="1" customWidth="1"/>
    <col min="696" max="697" width="19.1796875" style="2" bestFit="1" customWidth="1"/>
    <col min="698" max="698" width="17.54296875" style="2" bestFit="1" customWidth="1"/>
    <col min="699" max="699" width="20.1796875" style="2" bestFit="1" customWidth="1"/>
    <col min="700" max="701" width="17.54296875" style="2" bestFit="1" customWidth="1"/>
    <col min="702" max="702" width="16.453125" style="2" bestFit="1" customWidth="1"/>
    <col min="703" max="703" width="21.1796875" style="2" bestFit="1" customWidth="1"/>
    <col min="704" max="706" width="19.1796875" style="2" bestFit="1" customWidth="1"/>
    <col min="707" max="707" width="21.1796875" style="2" bestFit="1" customWidth="1"/>
    <col min="708" max="708" width="20.1796875" style="2" bestFit="1" customWidth="1"/>
    <col min="709" max="710" width="19.1796875" style="2" bestFit="1" customWidth="1"/>
    <col min="711" max="711" width="20.1796875" style="2" bestFit="1" customWidth="1"/>
    <col min="712" max="713" width="19.1796875" style="2" bestFit="1" customWidth="1"/>
    <col min="714" max="714" width="17.54296875" style="2" bestFit="1" customWidth="1"/>
    <col min="715" max="715" width="22.81640625" style="2" bestFit="1" customWidth="1"/>
    <col min="716" max="717" width="20.1796875" style="2" bestFit="1" customWidth="1"/>
    <col min="718" max="718" width="19.1796875" style="2" bestFit="1" customWidth="1"/>
    <col min="719" max="719" width="21.1796875" style="2" bestFit="1" customWidth="1"/>
    <col min="720" max="721" width="20.1796875" style="2" bestFit="1" customWidth="1"/>
    <col min="722" max="722" width="19.1796875" style="2" bestFit="1" customWidth="1"/>
    <col min="723" max="723" width="22.81640625" style="2" bestFit="1" customWidth="1"/>
    <col min="724" max="724" width="21.1796875" style="2" bestFit="1" customWidth="1"/>
    <col min="725" max="727" width="20.1796875" style="2" bestFit="1" customWidth="1"/>
    <col min="728" max="728" width="15.453125" style="2" bestFit="1" customWidth="1"/>
    <col min="729" max="729" width="21.1796875" style="2" bestFit="1" customWidth="1"/>
    <col min="730" max="730" width="19.1796875" style="2" bestFit="1" customWidth="1"/>
    <col min="731" max="731" width="17.54296875" style="2" bestFit="1" customWidth="1"/>
    <col min="732" max="732" width="22.81640625" style="2" bestFit="1" customWidth="1"/>
    <col min="733" max="733" width="21.1796875" style="2" bestFit="1" customWidth="1"/>
    <col min="734" max="734" width="19.1796875" style="2" bestFit="1" customWidth="1"/>
    <col min="735" max="736" width="21.1796875" style="2" bestFit="1" customWidth="1"/>
    <col min="737" max="737" width="19.1796875" style="2" bestFit="1" customWidth="1"/>
    <col min="738" max="738" width="22.81640625" style="2" bestFit="1" customWidth="1"/>
    <col min="739" max="739" width="21.1796875" style="2" bestFit="1" customWidth="1"/>
    <col min="740" max="741" width="19.1796875" style="2" bestFit="1" customWidth="1"/>
    <col min="742" max="742" width="20.1796875" style="2" bestFit="1" customWidth="1"/>
    <col min="743" max="744" width="19.1796875" style="2" bestFit="1" customWidth="1"/>
    <col min="745" max="745" width="17.54296875" style="2" bestFit="1" customWidth="1"/>
    <col min="746" max="746" width="20.1796875" style="2" bestFit="1" customWidth="1"/>
    <col min="747" max="747" width="19.1796875" style="2" bestFit="1" customWidth="1"/>
    <col min="748" max="749" width="17.54296875" style="2" bestFit="1" customWidth="1"/>
    <col min="750" max="750" width="20.1796875" style="2" bestFit="1" customWidth="1"/>
    <col min="751" max="751" width="19.1796875" style="2" bestFit="1" customWidth="1"/>
    <col min="752" max="753" width="17.54296875" style="2" bestFit="1" customWidth="1"/>
    <col min="754" max="754" width="21.1796875" style="2" bestFit="1" customWidth="1"/>
    <col min="755" max="755" width="19.1796875" style="2" bestFit="1" customWidth="1"/>
    <col min="756" max="757" width="17.54296875" style="2" bestFit="1" customWidth="1"/>
    <col min="758" max="758" width="21.1796875" style="2" bestFit="1" customWidth="1"/>
    <col min="759" max="759" width="19.1796875" style="2" bestFit="1" customWidth="1"/>
    <col min="760" max="761" width="17.54296875" style="2" bestFit="1" customWidth="1"/>
    <col min="762" max="762" width="21.1796875" style="2" bestFit="1" customWidth="1"/>
    <col min="763" max="763" width="19.1796875" style="2" bestFit="1" customWidth="1"/>
    <col min="764" max="764" width="17.54296875" style="2" bestFit="1" customWidth="1"/>
    <col min="765" max="765" width="16.453125" style="2" bestFit="1" customWidth="1"/>
    <col min="766" max="766" width="20.1796875" style="2" bestFit="1" customWidth="1"/>
    <col min="767" max="767" width="19.1796875" style="2" bestFit="1" customWidth="1"/>
    <col min="768" max="768" width="17.54296875" style="2" bestFit="1" customWidth="1"/>
    <col min="769" max="769" width="16.453125" style="2" bestFit="1" customWidth="1"/>
    <col min="770" max="770" width="20.1796875" style="2" bestFit="1" customWidth="1"/>
    <col min="771" max="772" width="19.1796875" style="2" bestFit="1" customWidth="1"/>
    <col min="773" max="773" width="16.453125" style="2" bestFit="1" customWidth="1"/>
    <col min="774" max="774" width="20.1796875" style="2" bestFit="1" customWidth="1"/>
    <col min="775" max="776" width="19.1796875" style="2" bestFit="1" customWidth="1"/>
    <col min="777" max="777" width="16.453125" style="2" bestFit="1" customWidth="1"/>
    <col min="778" max="778" width="20.1796875" style="2" bestFit="1" customWidth="1"/>
    <col min="779" max="779" width="19.1796875" style="2" bestFit="1" customWidth="1"/>
    <col min="780" max="780" width="17.54296875" style="2" bestFit="1" customWidth="1"/>
    <col min="781" max="781" width="16.453125" style="2" bestFit="1" customWidth="1"/>
    <col min="782" max="782" width="20.1796875" style="2" bestFit="1" customWidth="1"/>
    <col min="783" max="783" width="19.1796875" style="2" bestFit="1" customWidth="1"/>
    <col min="784" max="784" width="17.54296875" style="2" bestFit="1" customWidth="1"/>
    <col min="785" max="785" width="16.453125" style="2" bestFit="1" customWidth="1"/>
    <col min="786" max="786" width="21.1796875" style="2" bestFit="1" customWidth="1"/>
    <col min="787" max="787" width="19.1796875" style="2" bestFit="1" customWidth="1"/>
    <col min="788" max="788" width="16.453125" style="2" bestFit="1" customWidth="1"/>
    <col min="789" max="789" width="15.453125" style="2" bestFit="1" customWidth="1"/>
    <col min="790" max="790" width="21.1796875" style="2" bestFit="1" customWidth="1"/>
    <col min="791" max="791" width="19.1796875" style="2" bestFit="1" customWidth="1"/>
    <col min="792" max="792" width="17.54296875" style="2" bestFit="1" customWidth="1"/>
    <col min="793" max="793" width="16.453125" style="2" bestFit="1" customWidth="1"/>
    <col min="794" max="794" width="21.1796875" style="2" bestFit="1" customWidth="1"/>
    <col min="795" max="796" width="17.54296875" style="2" bestFit="1" customWidth="1"/>
    <col min="797" max="797" width="19.1796875" style="2" bestFit="1" customWidth="1"/>
    <col min="798" max="798" width="22.81640625" style="2" bestFit="1" customWidth="1"/>
    <col min="799" max="800" width="20.1796875" style="2" bestFit="1" customWidth="1"/>
    <col min="801" max="801" width="19.1796875" style="2" bestFit="1" customWidth="1"/>
    <col min="802" max="803" width="17.54296875" style="2" bestFit="1" customWidth="1"/>
    <col min="804" max="804" width="19.1796875" style="2" bestFit="1" customWidth="1"/>
    <col min="805" max="806" width="17.54296875" style="2" bestFit="1" customWidth="1"/>
    <col min="807" max="807" width="20.1796875" style="2" bestFit="1" customWidth="1"/>
    <col min="808" max="808" width="19.1796875" style="2" bestFit="1" customWidth="1"/>
    <col min="809" max="809" width="13.81640625" style="2" bestFit="1" customWidth="1"/>
    <col min="810" max="810" width="19.1796875" style="2" bestFit="1" customWidth="1"/>
    <col min="811" max="811" width="16.453125" style="2" bestFit="1" customWidth="1"/>
    <col min="812" max="813" width="19.1796875" style="2" bestFit="1" customWidth="1"/>
    <col min="814" max="814" width="13.81640625" style="2" bestFit="1" customWidth="1"/>
    <col min="815" max="815" width="20.1796875" style="2" bestFit="1" customWidth="1"/>
    <col min="816" max="816" width="17.54296875" style="2" bestFit="1" customWidth="1"/>
    <col min="817" max="817" width="19.1796875" style="2" bestFit="1" customWidth="1"/>
    <col min="818" max="818" width="13.81640625" style="2" bestFit="1" customWidth="1"/>
    <col min="819" max="819" width="19.1796875" style="2" bestFit="1" customWidth="1"/>
    <col min="820" max="820" width="16.453125" style="2" bestFit="1" customWidth="1"/>
    <col min="821" max="821" width="19.1796875" style="2" bestFit="1" customWidth="1"/>
    <col min="822" max="822" width="13.26953125" style="2" bestFit="1" customWidth="1"/>
    <col min="823" max="823" width="20.1796875" style="2" bestFit="1" customWidth="1"/>
    <col min="824" max="824" width="17.54296875" style="2" bestFit="1" customWidth="1"/>
    <col min="825" max="825" width="19.1796875" style="2" bestFit="1" customWidth="1"/>
    <col min="826" max="826" width="14.26953125" style="2" bestFit="1" customWidth="1"/>
    <col min="827" max="828" width="20.1796875" style="2" bestFit="1" customWidth="1"/>
    <col min="829" max="830" width="21.1796875" style="2" bestFit="1" customWidth="1"/>
    <col min="831" max="831" width="20.1796875" style="2" bestFit="1" customWidth="1"/>
    <col min="832" max="833" width="21.1796875" style="2" bestFit="1" customWidth="1"/>
    <col min="834" max="834" width="20.1796875" style="2" bestFit="1" customWidth="1"/>
    <col min="835" max="837" width="21.1796875" style="2" bestFit="1" customWidth="1"/>
    <col min="838" max="838" width="22.81640625" style="2" bestFit="1" customWidth="1"/>
    <col min="839" max="839" width="21.1796875" style="2" bestFit="1" customWidth="1"/>
    <col min="840" max="840" width="19.1796875" style="2" bestFit="1" customWidth="1"/>
    <col min="841" max="841" width="20.1796875" style="2" bestFit="1" customWidth="1"/>
    <col min="842" max="843" width="19.1796875" style="2" bestFit="1" customWidth="1"/>
    <col min="844" max="844" width="20.1796875" style="2" bestFit="1" customWidth="1"/>
    <col min="845" max="845" width="19.1796875" style="2" bestFit="1" customWidth="1"/>
    <col min="846" max="846" width="20.1796875" style="2" bestFit="1" customWidth="1"/>
    <col min="847" max="847" width="19.1796875" style="2" bestFit="1" customWidth="1"/>
    <col min="848" max="849" width="17.54296875" style="2" bestFit="1" customWidth="1"/>
    <col min="850" max="850" width="13.81640625" style="2" bestFit="1" customWidth="1"/>
    <col min="851" max="852" width="17.54296875" style="2" bestFit="1" customWidth="1"/>
    <col min="853" max="853" width="11.7265625" style="2" bestFit="1" customWidth="1"/>
    <col min="854" max="854" width="17.54296875" style="2" bestFit="1" customWidth="1"/>
    <col min="855" max="855" width="21.1796875" style="2" bestFit="1" customWidth="1"/>
    <col min="856" max="860" width="20.1796875" style="2" bestFit="1" customWidth="1"/>
    <col min="861" max="861" width="16.453125" style="2" bestFit="1" customWidth="1"/>
    <col min="862" max="862" width="19.1796875" style="2" bestFit="1" customWidth="1"/>
    <col min="863" max="863" width="16.453125" style="2" bestFit="1" customWidth="1"/>
    <col min="864" max="864" width="21.1796875" style="2" bestFit="1" customWidth="1"/>
    <col min="865" max="865" width="20.1796875" style="2" bestFit="1" customWidth="1"/>
    <col min="866" max="866" width="21.1796875" style="2" bestFit="1" customWidth="1"/>
    <col min="867" max="867" width="17.54296875" style="2" bestFit="1" customWidth="1"/>
    <col min="868" max="868" width="20.1796875" style="2" bestFit="1" customWidth="1"/>
    <col min="869" max="869" width="17.54296875" style="2" bestFit="1" customWidth="1"/>
    <col min="870" max="870" width="15.26953125" style="2" bestFit="1" customWidth="1"/>
    <col min="871" max="871" width="13.81640625" style="2" bestFit="1" customWidth="1"/>
    <col min="872" max="872" width="14.26953125" style="2" bestFit="1" customWidth="1"/>
    <col min="873" max="873" width="12.7265625" style="2" bestFit="1" customWidth="1"/>
    <col min="874" max="874" width="13.81640625" style="2" bestFit="1" customWidth="1"/>
    <col min="875" max="875" width="15.453125" style="2" bestFit="1" customWidth="1"/>
    <col min="876" max="877" width="16.453125" style="2" bestFit="1" customWidth="1"/>
    <col min="878" max="878" width="12.7265625" style="2" bestFit="1" customWidth="1"/>
    <col min="879" max="879" width="11.7265625" style="2" bestFit="1" customWidth="1"/>
    <col min="880" max="880" width="12.7265625" style="2" bestFit="1" customWidth="1"/>
    <col min="881" max="883" width="9.26953125" style="2" bestFit="1" customWidth="1"/>
    <col min="884" max="884" width="10.54296875" style="2" bestFit="1" customWidth="1"/>
    <col min="885" max="885" width="9.26953125" style="2" bestFit="1" customWidth="1"/>
    <col min="886" max="886" width="10.54296875" style="2" bestFit="1" customWidth="1"/>
    <col min="887" max="16384" width="9.1796875" style="2"/>
  </cols>
  <sheetData>
    <row r="1" spans="1:66" x14ac:dyDescent="0.35">
      <c r="A1" s="159" t="s">
        <v>989</v>
      </c>
      <c r="B1" s="159" t="s">
        <v>991</v>
      </c>
      <c r="C1" s="159" t="s">
        <v>1982</v>
      </c>
      <c r="D1" s="159" t="s">
        <v>1990</v>
      </c>
      <c r="E1" s="159" t="s">
        <v>1950</v>
      </c>
      <c r="F1" s="159" t="s">
        <v>1994</v>
      </c>
      <c r="G1" s="159" t="s">
        <v>1938</v>
      </c>
      <c r="H1" s="159" t="s">
        <v>1966</v>
      </c>
      <c r="I1" s="159" t="s">
        <v>1962</v>
      </c>
      <c r="J1" s="159" t="s">
        <v>1970</v>
      </c>
      <c r="K1" s="159" t="s">
        <v>1954</v>
      </c>
      <c r="L1" s="159" t="s">
        <v>1942</v>
      </c>
      <c r="M1" s="159" t="s">
        <v>1978</v>
      </c>
      <c r="N1" s="159" t="s">
        <v>1974</v>
      </c>
      <c r="O1" s="159" t="s">
        <v>1986</v>
      </c>
      <c r="P1" s="159" t="s">
        <v>1934</v>
      </c>
      <c r="Q1" s="159" t="s">
        <v>1946</v>
      </c>
      <c r="R1" s="159" t="s">
        <v>1958</v>
      </c>
      <c r="S1" s="159" t="s">
        <v>1983</v>
      </c>
      <c r="T1" s="159" t="s">
        <v>1991</v>
      </c>
      <c r="U1" s="159" t="s">
        <v>1951</v>
      </c>
      <c r="V1" s="159" t="s">
        <v>1995</v>
      </c>
      <c r="W1" s="159" t="s">
        <v>1939</v>
      </c>
      <c r="X1" s="159" t="s">
        <v>1967</v>
      </c>
      <c r="Y1" s="159" t="s">
        <v>1963</v>
      </c>
      <c r="Z1" s="159" t="s">
        <v>1971</v>
      </c>
      <c r="AA1" s="159" t="s">
        <v>1955</v>
      </c>
      <c r="AB1" s="159" t="s">
        <v>1943</v>
      </c>
      <c r="AC1" s="159" t="s">
        <v>1979</v>
      </c>
      <c r="AD1" s="159" t="s">
        <v>1975</v>
      </c>
      <c r="AE1" s="159" t="s">
        <v>1987</v>
      </c>
      <c r="AF1" s="159" t="s">
        <v>1935</v>
      </c>
      <c r="AG1" s="159" t="s">
        <v>1947</v>
      </c>
      <c r="AH1" s="159" t="s">
        <v>1959</v>
      </c>
      <c r="AI1" s="159" t="s">
        <v>1980</v>
      </c>
      <c r="AJ1" s="159" t="s">
        <v>1988</v>
      </c>
      <c r="AK1" s="159" t="s">
        <v>1948</v>
      </c>
      <c r="AL1" s="159" t="s">
        <v>1992</v>
      </c>
      <c r="AM1" s="159" t="s">
        <v>1936</v>
      </c>
      <c r="AN1" s="159" t="s">
        <v>1964</v>
      </c>
      <c r="AO1" s="159" t="s">
        <v>1960</v>
      </c>
      <c r="AP1" s="159" t="s">
        <v>1968</v>
      </c>
      <c r="AQ1" s="159" t="s">
        <v>1952</v>
      </c>
      <c r="AR1" s="159" t="s">
        <v>1940</v>
      </c>
      <c r="AS1" s="159" t="s">
        <v>1976</v>
      </c>
      <c r="AT1" s="159" t="s">
        <v>1972</v>
      </c>
      <c r="AU1" s="159" t="s">
        <v>1984</v>
      </c>
      <c r="AV1" s="159" t="s">
        <v>1932</v>
      </c>
      <c r="AW1" s="159" t="s">
        <v>1944</v>
      </c>
      <c r="AX1" s="159" t="s">
        <v>1956</v>
      </c>
      <c r="AY1" s="159" t="s">
        <v>1981</v>
      </c>
      <c r="AZ1" s="159" t="s">
        <v>1989</v>
      </c>
      <c r="BA1" s="159" t="s">
        <v>1949</v>
      </c>
      <c r="BB1" s="159" t="s">
        <v>1993</v>
      </c>
      <c r="BC1" s="159" t="s">
        <v>1937</v>
      </c>
      <c r="BD1" s="159" t="s">
        <v>1965</v>
      </c>
      <c r="BE1" s="159" t="s">
        <v>1961</v>
      </c>
      <c r="BF1" s="159" t="s">
        <v>1969</v>
      </c>
      <c r="BG1" s="159" t="s">
        <v>1953</v>
      </c>
      <c r="BH1" s="159" t="s">
        <v>1941</v>
      </c>
      <c r="BI1" s="159" t="s">
        <v>1977</v>
      </c>
      <c r="BJ1" s="159" t="s">
        <v>1973</v>
      </c>
      <c r="BK1" s="159" t="s">
        <v>1985</v>
      </c>
      <c r="BL1" s="159" t="s">
        <v>1933</v>
      </c>
      <c r="BM1" s="159" t="s">
        <v>1945</v>
      </c>
      <c r="BN1" s="159" t="s">
        <v>1957</v>
      </c>
    </row>
    <row r="2" spans="1:66" x14ac:dyDescent="0.35">
      <c r="A2" s="160" t="s">
        <v>1996</v>
      </c>
      <c r="B2" s="161">
        <v>46</v>
      </c>
      <c r="C2" s="162">
        <v>70671618</v>
      </c>
      <c r="D2" s="162">
        <v>733517</v>
      </c>
      <c r="E2" s="162">
        <v>12715714</v>
      </c>
      <c r="F2" s="162">
        <v>326108437</v>
      </c>
      <c r="G2" s="162">
        <v>20715667</v>
      </c>
      <c r="H2" s="162">
        <v>60602773</v>
      </c>
      <c r="I2" s="162">
        <v>2824030</v>
      </c>
      <c r="J2" s="162">
        <v>47173320</v>
      </c>
      <c r="K2" s="162">
        <v>23266573</v>
      </c>
      <c r="L2" s="162">
        <v>16129359</v>
      </c>
      <c r="M2" s="162">
        <v>228229423</v>
      </c>
      <c r="N2" s="162">
        <v>19598460</v>
      </c>
      <c r="O2" s="162">
        <v>97451454</v>
      </c>
      <c r="P2" s="162">
        <v>427561</v>
      </c>
      <c r="Q2" s="162">
        <v>8898143</v>
      </c>
      <c r="R2" s="162">
        <v>16305385</v>
      </c>
      <c r="S2" s="162">
        <v>473107228</v>
      </c>
      <c r="T2" s="162">
        <v>1571604</v>
      </c>
      <c r="U2" s="162">
        <v>41704543</v>
      </c>
      <c r="V2" s="162">
        <v>2059330575</v>
      </c>
      <c r="W2" s="162">
        <v>58046444</v>
      </c>
      <c r="X2" s="162">
        <v>246850230</v>
      </c>
      <c r="Y2" s="162">
        <v>37899283</v>
      </c>
      <c r="Z2" s="162">
        <v>289836510</v>
      </c>
      <c r="AA2" s="162">
        <v>101887194</v>
      </c>
      <c r="AB2" s="162">
        <v>247212316</v>
      </c>
      <c r="AC2" s="162">
        <v>1302128608</v>
      </c>
      <c r="AD2" s="162">
        <v>118251586</v>
      </c>
      <c r="AE2" s="162">
        <v>700127236</v>
      </c>
      <c r="AF2" s="162">
        <v>57074725</v>
      </c>
      <c r="AG2" s="162">
        <v>94468169</v>
      </c>
      <c r="AH2" s="162">
        <v>65972345</v>
      </c>
      <c r="AI2" s="162">
        <v>8082292</v>
      </c>
      <c r="AJ2" s="162">
        <v>56079</v>
      </c>
      <c r="AK2" s="162">
        <v>5322263</v>
      </c>
      <c r="AL2" s="162">
        <v>100302178</v>
      </c>
      <c r="AM2" s="162">
        <v>13730556</v>
      </c>
      <c r="AN2" s="162">
        <v>5807264</v>
      </c>
      <c r="AO2" s="162">
        <v>735936</v>
      </c>
      <c r="AP2" s="162">
        <v>9171458</v>
      </c>
      <c r="AQ2" s="162">
        <v>6784651</v>
      </c>
      <c r="AR2" s="162">
        <v>12766028</v>
      </c>
      <c r="AS2" s="162">
        <v>77333073</v>
      </c>
      <c r="AT2" s="162">
        <v>5715713</v>
      </c>
      <c r="AU2" s="162">
        <v>22965884</v>
      </c>
      <c r="AV2" s="162">
        <v>3217</v>
      </c>
      <c r="AW2" s="162">
        <v>1904969</v>
      </c>
      <c r="AX2" s="162">
        <v>15394238</v>
      </c>
      <c r="AY2" s="162">
        <v>2016956</v>
      </c>
      <c r="AZ2" s="162">
        <v>84265</v>
      </c>
      <c r="BA2" s="162">
        <v>1178431</v>
      </c>
      <c r="BB2" s="162">
        <v>30460987</v>
      </c>
      <c r="BC2" s="162">
        <v>4748131</v>
      </c>
      <c r="BD2" s="162">
        <v>1141908</v>
      </c>
      <c r="BE2" s="162">
        <v>166655</v>
      </c>
      <c r="BF2" s="162">
        <v>2368285</v>
      </c>
      <c r="BG2" s="162">
        <v>2690546</v>
      </c>
      <c r="BH2" s="162">
        <v>1742046</v>
      </c>
      <c r="BI2" s="162">
        <v>17552294</v>
      </c>
      <c r="BJ2" s="162">
        <v>2068765</v>
      </c>
      <c r="BK2" s="162">
        <v>12908280</v>
      </c>
      <c r="BL2" s="162">
        <v>410</v>
      </c>
      <c r="BM2" s="162">
        <v>344637</v>
      </c>
      <c r="BN2" s="162">
        <v>1102894</v>
      </c>
    </row>
    <row r="3" spans="1:66" x14ac:dyDescent="0.35">
      <c r="A3" s="160" t="s">
        <v>1931</v>
      </c>
      <c r="B3" s="161">
        <v>5</v>
      </c>
      <c r="C3" s="162">
        <v>57361707</v>
      </c>
      <c r="D3" s="162">
        <v>31050</v>
      </c>
      <c r="E3" s="162">
        <v>7989465</v>
      </c>
      <c r="F3" s="162">
        <v>204846423</v>
      </c>
      <c r="G3" s="162">
        <v>9710588</v>
      </c>
      <c r="H3" s="162">
        <v>56308490</v>
      </c>
      <c r="I3" s="162">
        <v>2154972</v>
      </c>
      <c r="J3" s="162">
        <v>34958555</v>
      </c>
      <c r="K3" s="162">
        <v>17287414</v>
      </c>
      <c r="L3" s="162">
        <v>13172034</v>
      </c>
      <c r="M3" s="162">
        <v>173509254</v>
      </c>
      <c r="N3" s="162">
        <v>11661190</v>
      </c>
      <c r="O3" s="162">
        <v>30925289</v>
      </c>
      <c r="P3" s="162">
        <v>411878</v>
      </c>
      <c r="Q3" s="162">
        <v>7141371</v>
      </c>
      <c r="R3" s="162">
        <v>13125177</v>
      </c>
      <c r="S3" s="162">
        <v>441022723</v>
      </c>
      <c r="T3" s="162">
        <v>368736</v>
      </c>
      <c r="U3" s="162">
        <v>33227324</v>
      </c>
      <c r="V3" s="162">
        <v>1805304126</v>
      </c>
      <c r="W3" s="162">
        <v>46884015</v>
      </c>
      <c r="X3" s="162">
        <v>224361069</v>
      </c>
      <c r="Y3" s="162">
        <v>36981516</v>
      </c>
      <c r="Z3" s="162">
        <v>267912812</v>
      </c>
      <c r="AA3" s="162">
        <v>92343798</v>
      </c>
      <c r="AB3" s="162">
        <v>242229676</v>
      </c>
      <c r="AC3" s="162">
        <v>1197459918</v>
      </c>
      <c r="AD3" s="162">
        <v>102278117</v>
      </c>
      <c r="AE3" s="162">
        <v>554225526</v>
      </c>
      <c r="AF3" s="162">
        <v>53618681</v>
      </c>
      <c r="AG3" s="162">
        <v>88562112</v>
      </c>
      <c r="AH3" s="162">
        <v>62679482</v>
      </c>
      <c r="AI3" s="162">
        <v>5483647</v>
      </c>
      <c r="AJ3" s="162">
        <v>768</v>
      </c>
      <c r="AK3" s="162">
        <v>4331258</v>
      </c>
      <c r="AL3" s="162">
        <v>72894551</v>
      </c>
      <c r="AM3" s="162">
        <v>5635796</v>
      </c>
      <c r="AN3" s="162">
        <v>4823499</v>
      </c>
      <c r="AO3" s="162">
        <v>589194</v>
      </c>
      <c r="AP3" s="162">
        <v>6448644</v>
      </c>
      <c r="AQ3" s="162">
        <v>5124534</v>
      </c>
      <c r="AR3" s="162">
        <v>11871234</v>
      </c>
      <c r="AS3" s="162">
        <v>59102380</v>
      </c>
      <c r="AT3" s="162">
        <v>4275544</v>
      </c>
      <c r="AU3" s="162">
        <v>13790175</v>
      </c>
      <c r="AV3" s="162">
        <v>1995</v>
      </c>
      <c r="AW3" s="162">
        <v>1566270</v>
      </c>
      <c r="AX3" s="162">
        <v>14436406</v>
      </c>
      <c r="AY3" s="162">
        <v>103054</v>
      </c>
      <c r="AZ3" s="162">
        <v>10050</v>
      </c>
      <c r="BA3" s="162">
        <v>478845</v>
      </c>
      <c r="BB3" s="162">
        <v>15375076</v>
      </c>
      <c r="BC3" s="162">
        <v>996880</v>
      </c>
      <c r="BD3" s="162">
        <v>678376</v>
      </c>
      <c r="BE3" s="162">
        <v>96664</v>
      </c>
      <c r="BF3" s="162">
        <v>1201756</v>
      </c>
      <c r="BG3" s="162">
        <v>1342178</v>
      </c>
      <c r="BH3" s="162">
        <v>1103582</v>
      </c>
      <c r="BI3" s="162">
        <v>7770646</v>
      </c>
      <c r="BJ3" s="162">
        <v>987941</v>
      </c>
      <c r="BK3" s="162">
        <v>7604430</v>
      </c>
      <c r="BL3" s="162">
        <v>0</v>
      </c>
      <c r="BM3" s="162">
        <v>214061</v>
      </c>
      <c r="BN3" s="162">
        <v>670365</v>
      </c>
    </row>
    <row r="4" spans="1:66" x14ac:dyDescent="0.35">
      <c r="A4" s="160" t="s">
        <v>1997</v>
      </c>
      <c r="B4" s="161">
        <v>11</v>
      </c>
      <c r="C4" s="162">
        <v>7646843</v>
      </c>
      <c r="D4" s="162">
        <v>94429</v>
      </c>
      <c r="E4" s="162">
        <v>3071554</v>
      </c>
      <c r="F4" s="162">
        <v>79317172</v>
      </c>
      <c r="G4" s="162">
        <v>7630165</v>
      </c>
      <c r="H4" s="162">
        <v>2597414</v>
      </c>
      <c r="I4" s="162">
        <v>448065</v>
      </c>
      <c r="J4" s="162">
        <v>8609158</v>
      </c>
      <c r="K4" s="162">
        <v>4060313</v>
      </c>
      <c r="L4" s="162">
        <v>2198427</v>
      </c>
      <c r="M4" s="162">
        <v>37796471</v>
      </c>
      <c r="N4" s="162">
        <v>5703214</v>
      </c>
      <c r="O4" s="162">
        <v>41506271</v>
      </c>
      <c r="P4" s="162">
        <v>14429</v>
      </c>
      <c r="Q4" s="162">
        <v>1458565</v>
      </c>
      <c r="R4" s="162">
        <v>2019595</v>
      </c>
      <c r="S4" s="162">
        <v>24307568</v>
      </c>
      <c r="T4" s="162">
        <v>467376</v>
      </c>
      <c r="U4" s="162">
        <v>6263753</v>
      </c>
      <c r="V4" s="162">
        <v>183905023</v>
      </c>
      <c r="W4" s="162">
        <v>7551165</v>
      </c>
      <c r="X4" s="162">
        <v>19463252</v>
      </c>
      <c r="Y4" s="162">
        <v>691571</v>
      </c>
      <c r="Z4" s="162">
        <v>17147755</v>
      </c>
      <c r="AA4" s="162">
        <v>6461508</v>
      </c>
      <c r="AB4" s="162">
        <v>3864768</v>
      </c>
      <c r="AC4" s="162">
        <v>80173739</v>
      </c>
      <c r="AD4" s="162">
        <v>11700035</v>
      </c>
      <c r="AE4" s="162">
        <v>101751550</v>
      </c>
      <c r="AF4" s="162">
        <v>1979733</v>
      </c>
      <c r="AG4" s="162">
        <v>4968888</v>
      </c>
      <c r="AH4" s="162">
        <v>2061047</v>
      </c>
      <c r="AI4" s="162">
        <v>940518</v>
      </c>
      <c r="AJ4" s="162">
        <v>3747</v>
      </c>
      <c r="AK4" s="162">
        <v>673514</v>
      </c>
      <c r="AL4" s="162">
        <v>18750113</v>
      </c>
      <c r="AM4" s="162">
        <v>6313029</v>
      </c>
      <c r="AN4" s="162">
        <v>820051</v>
      </c>
      <c r="AO4" s="162">
        <v>121558</v>
      </c>
      <c r="AP4" s="162">
        <v>2095982</v>
      </c>
      <c r="AQ4" s="162">
        <v>1206068</v>
      </c>
      <c r="AR4" s="162">
        <v>553533</v>
      </c>
      <c r="AS4" s="162">
        <v>13793961</v>
      </c>
      <c r="AT4" s="162">
        <v>1044786</v>
      </c>
      <c r="AU4" s="162">
        <v>4954931</v>
      </c>
      <c r="AV4" s="162">
        <v>1222</v>
      </c>
      <c r="AW4" s="162">
        <v>268588</v>
      </c>
      <c r="AX4" s="162">
        <v>696852</v>
      </c>
      <c r="AY4" s="162">
        <v>865905</v>
      </c>
      <c r="AZ4" s="162">
        <v>12621</v>
      </c>
      <c r="BA4" s="162">
        <v>364852</v>
      </c>
      <c r="BB4" s="162">
        <v>9922034</v>
      </c>
      <c r="BC4" s="162">
        <v>2693067</v>
      </c>
      <c r="BD4" s="162">
        <v>378089</v>
      </c>
      <c r="BE4" s="162">
        <v>47185</v>
      </c>
      <c r="BF4" s="162">
        <v>661845</v>
      </c>
      <c r="BG4" s="162">
        <v>930601</v>
      </c>
      <c r="BH4" s="162">
        <v>370140</v>
      </c>
      <c r="BI4" s="162">
        <v>6498487</v>
      </c>
      <c r="BJ4" s="162">
        <v>631891</v>
      </c>
      <c r="BK4" s="162">
        <v>3423137</v>
      </c>
      <c r="BL4" s="162">
        <v>410</v>
      </c>
      <c r="BM4" s="162">
        <v>124790</v>
      </c>
      <c r="BN4" s="162">
        <v>296027</v>
      </c>
    </row>
    <row r="5" spans="1:66" x14ac:dyDescent="0.35">
      <c r="A5" s="160" t="s">
        <v>1998</v>
      </c>
      <c r="B5" s="161">
        <v>30</v>
      </c>
      <c r="C5" s="162">
        <v>5663068</v>
      </c>
      <c r="D5" s="162">
        <v>608038</v>
      </c>
      <c r="E5" s="162">
        <v>1654695</v>
      </c>
      <c r="F5" s="162">
        <v>41944842</v>
      </c>
      <c r="G5" s="162">
        <v>3374914</v>
      </c>
      <c r="H5" s="162">
        <v>1696869</v>
      </c>
      <c r="I5" s="162">
        <v>220993</v>
      </c>
      <c r="J5" s="162">
        <v>3605607</v>
      </c>
      <c r="K5" s="162">
        <v>1918846</v>
      </c>
      <c r="L5" s="162">
        <v>758898</v>
      </c>
      <c r="M5" s="162">
        <v>16923698</v>
      </c>
      <c r="N5" s="162">
        <v>2234056</v>
      </c>
      <c r="O5" s="162">
        <v>25019894</v>
      </c>
      <c r="P5" s="162">
        <v>1254</v>
      </c>
      <c r="Q5" s="162">
        <v>298207</v>
      </c>
      <c r="R5" s="162">
        <v>1160613</v>
      </c>
      <c r="S5" s="162">
        <v>7776937</v>
      </c>
      <c r="T5" s="162">
        <v>735492</v>
      </c>
      <c r="U5" s="162">
        <v>2213466</v>
      </c>
      <c r="V5" s="162">
        <v>70121426</v>
      </c>
      <c r="W5" s="162">
        <v>3611264</v>
      </c>
      <c r="X5" s="162">
        <v>3025909</v>
      </c>
      <c r="Y5" s="162">
        <v>226196</v>
      </c>
      <c r="Z5" s="162">
        <v>4775943</v>
      </c>
      <c r="AA5" s="162">
        <v>3081888</v>
      </c>
      <c r="AB5" s="162">
        <v>1117872</v>
      </c>
      <c r="AC5" s="162">
        <v>24494951</v>
      </c>
      <c r="AD5" s="162">
        <v>4273434</v>
      </c>
      <c r="AE5" s="162">
        <v>44150160</v>
      </c>
      <c r="AF5" s="162">
        <v>1476311</v>
      </c>
      <c r="AG5" s="162">
        <v>937169</v>
      </c>
      <c r="AH5" s="162">
        <v>1231816</v>
      </c>
      <c r="AI5" s="162">
        <v>1658127</v>
      </c>
      <c r="AJ5" s="162">
        <v>51564</v>
      </c>
      <c r="AK5" s="162">
        <v>317491</v>
      </c>
      <c r="AL5" s="162">
        <v>8657514</v>
      </c>
      <c r="AM5" s="162">
        <v>1781731</v>
      </c>
      <c r="AN5" s="162">
        <v>163714</v>
      </c>
      <c r="AO5" s="162">
        <v>25184</v>
      </c>
      <c r="AP5" s="162">
        <v>626832</v>
      </c>
      <c r="AQ5" s="162">
        <v>454049</v>
      </c>
      <c r="AR5" s="162">
        <v>341261</v>
      </c>
      <c r="AS5" s="162">
        <v>4436732</v>
      </c>
      <c r="AT5" s="162">
        <v>395383</v>
      </c>
      <c r="AU5" s="162">
        <v>4220778</v>
      </c>
      <c r="AV5" s="162">
        <v>0</v>
      </c>
      <c r="AW5" s="162">
        <v>70111</v>
      </c>
      <c r="AX5" s="162">
        <v>260980</v>
      </c>
      <c r="AY5" s="162">
        <v>1047997</v>
      </c>
      <c r="AZ5" s="162">
        <v>61594</v>
      </c>
      <c r="BA5" s="162">
        <v>334734</v>
      </c>
      <c r="BB5" s="162">
        <v>5163877</v>
      </c>
      <c r="BC5" s="162">
        <v>1058184</v>
      </c>
      <c r="BD5" s="162">
        <v>85443</v>
      </c>
      <c r="BE5" s="162">
        <v>22806</v>
      </c>
      <c r="BF5" s="162">
        <v>504684</v>
      </c>
      <c r="BG5" s="162">
        <v>417767</v>
      </c>
      <c r="BH5" s="162">
        <v>268324</v>
      </c>
      <c r="BI5" s="162">
        <v>3283161</v>
      </c>
      <c r="BJ5" s="162">
        <v>448933</v>
      </c>
      <c r="BK5" s="162">
        <v>1880713</v>
      </c>
      <c r="BL5" s="162">
        <v>0</v>
      </c>
      <c r="BM5" s="162">
        <v>5786</v>
      </c>
      <c r="BN5" s="162">
        <v>136502</v>
      </c>
    </row>
  </sheetData>
  <sheetProtection algorithmName="SHA-512" hashValue="FhULWX2ZBZAqDqLCUVi+oV0u1cgTUh2FT9VZbveww4Y30T8lT6yzUauXQpD7vBxEaxQ2iReMQS9P9rfaJ9p2Hg==" saltValue="8gV5tQXZFWrI7Um2dRaqqA==" spinCount="100000"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25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9.54296875" style="3" hidden="1" customWidth="1"/>
    <col min="3" max="3" width="3.26953125" style="3" bestFit="1" customWidth="1"/>
    <col min="4" max="4" width="4" style="3" bestFit="1" customWidth="1"/>
    <col min="5" max="5" width="89" style="3" customWidth="1"/>
    <col min="6" max="6" width="15.26953125" style="3" customWidth="1"/>
    <col min="7" max="7" width="9.1796875" style="3" customWidth="1"/>
    <col min="8" max="16384" width="9.1796875" style="3" hidden="1"/>
  </cols>
  <sheetData>
    <row r="1" spans="1:6" x14ac:dyDescent="0.35">
      <c r="C1" s="173" t="s">
        <v>1867</v>
      </c>
      <c r="D1" s="173"/>
      <c r="E1" s="173"/>
    </row>
    <row r="2" spans="1:6" x14ac:dyDescent="0.35"/>
    <row r="3" spans="1:6" ht="46.5" customHeight="1" x14ac:dyDescent="0.35">
      <c r="C3" s="170" t="s">
        <v>1844</v>
      </c>
      <c r="D3" s="171"/>
      <c r="E3" s="171"/>
      <c r="F3" s="172"/>
    </row>
    <row r="4" spans="1:6" ht="15" customHeight="1" x14ac:dyDescent="0.35">
      <c r="C4" s="190" t="s">
        <v>1506</v>
      </c>
      <c r="D4" s="191"/>
      <c r="E4" s="191"/>
      <c r="F4" s="192"/>
    </row>
    <row r="5" spans="1:6" ht="27" x14ac:dyDescent="0.35">
      <c r="C5" s="12"/>
      <c r="D5" s="12"/>
      <c r="E5" s="31"/>
      <c r="F5" s="18" t="s">
        <v>731</v>
      </c>
    </row>
    <row r="6" spans="1:6" x14ac:dyDescent="0.35">
      <c r="A6" s="27" t="s">
        <v>31</v>
      </c>
      <c r="B6" s="16" t="s">
        <v>742</v>
      </c>
      <c r="C6" s="12"/>
      <c r="D6" s="12"/>
      <c r="E6" s="13" t="s">
        <v>954</v>
      </c>
      <c r="F6" s="12"/>
    </row>
    <row r="7" spans="1:6" x14ac:dyDescent="0.35">
      <c r="A7" s="71" t="s">
        <v>108</v>
      </c>
      <c r="B7" s="3" t="s">
        <v>1728</v>
      </c>
      <c r="C7" s="12"/>
      <c r="D7" s="12" t="s">
        <v>803</v>
      </c>
      <c r="E7" s="12" t="s">
        <v>58</v>
      </c>
      <c r="F7" s="25">
        <v>6690762</v>
      </c>
    </row>
    <row r="8" spans="1:6" ht="27" x14ac:dyDescent="0.35">
      <c r="A8" s="71" t="s">
        <v>743</v>
      </c>
      <c r="B8" s="3" t="s">
        <v>1727</v>
      </c>
      <c r="C8" s="12"/>
      <c r="D8" s="12" t="s">
        <v>804</v>
      </c>
      <c r="E8" s="29" t="s">
        <v>732</v>
      </c>
      <c r="F8" s="25">
        <v>143316</v>
      </c>
    </row>
    <row r="9" spans="1:6" x14ac:dyDescent="0.35">
      <c r="A9" s="71" t="s">
        <v>107</v>
      </c>
      <c r="B9" s="3" t="s">
        <v>1729</v>
      </c>
      <c r="C9" s="12"/>
      <c r="D9" s="12" t="s">
        <v>805</v>
      </c>
      <c r="E9" s="12" t="s">
        <v>57</v>
      </c>
      <c r="F9" s="25">
        <v>990838</v>
      </c>
    </row>
    <row r="10" spans="1:6" x14ac:dyDescent="0.35">
      <c r="A10" s="71" t="s">
        <v>744</v>
      </c>
      <c r="B10" s="3" t="s">
        <v>1730</v>
      </c>
      <c r="C10" s="12"/>
      <c r="D10" s="12" t="s">
        <v>806</v>
      </c>
      <c r="E10" s="12" t="s">
        <v>733</v>
      </c>
      <c r="F10" s="25">
        <v>895539</v>
      </c>
    </row>
    <row r="11" spans="1:6" x14ac:dyDescent="0.35">
      <c r="A11" s="71" t="s">
        <v>745</v>
      </c>
      <c r="B11" s="3" t="s">
        <v>1731</v>
      </c>
      <c r="C11" s="12"/>
      <c r="D11" s="12" t="s">
        <v>807</v>
      </c>
      <c r="E11" s="12" t="s">
        <v>734</v>
      </c>
      <c r="F11" s="25">
        <v>899945</v>
      </c>
    </row>
    <row r="12" spans="1:6" x14ac:dyDescent="0.35">
      <c r="A12" s="71" t="s">
        <v>746</v>
      </c>
      <c r="B12" s="3" t="s">
        <v>1720</v>
      </c>
      <c r="C12" s="12"/>
      <c r="D12" s="12" t="s">
        <v>808</v>
      </c>
      <c r="E12" s="12" t="s">
        <v>735</v>
      </c>
      <c r="F12" s="25">
        <v>608271</v>
      </c>
    </row>
    <row r="13" spans="1:6" x14ac:dyDescent="0.35">
      <c r="A13" s="71" t="s">
        <v>747</v>
      </c>
      <c r="B13" s="3" t="s">
        <v>1723</v>
      </c>
      <c r="C13" s="13" t="s">
        <v>0</v>
      </c>
      <c r="D13" s="13"/>
      <c r="E13" s="13" t="s">
        <v>886</v>
      </c>
      <c r="F13" s="25">
        <v>10228669</v>
      </c>
    </row>
    <row r="14" spans="1:6" x14ac:dyDescent="0.35">
      <c r="A14" s="71" t="s">
        <v>748</v>
      </c>
      <c r="B14" s="3" t="s">
        <v>1722</v>
      </c>
      <c r="C14" s="13" t="s">
        <v>1</v>
      </c>
      <c r="D14" s="13"/>
      <c r="E14" s="13" t="s">
        <v>736</v>
      </c>
      <c r="F14" s="25">
        <v>2562831</v>
      </c>
    </row>
    <row r="15" spans="1:6" ht="27" x14ac:dyDescent="0.35">
      <c r="A15" s="71" t="s">
        <v>749</v>
      </c>
      <c r="B15" s="3" t="s">
        <v>1718</v>
      </c>
      <c r="C15" s="13" t="s">
        <v>2</v>
      </c>
      <c r="D15" s="13"/>
      <c r="E15" s="31" t="s">
        <v>737</v>
      </c>
      <c r="F15" s="72">
        <v>0.75601101800457637</v>
      </c>
    </row>
    <row r="16" spans="1:6" x14ac:dyDescent="0.35">
      <c r="A16" s="71" t="s">
        <v>750</v>
      </c>
      <c r="B16" s="3" t="s">
        <v>1725</v>
      </c>
      <c r="C16" s="13" t="s">
        <v>3</v>
      </c>
      <c r="D16" s="13"/>
      <c r="E16" s="13" t="s">
        <v>738</v>
      </c>
      <c r="F16" s="25">
        <v>3041168</v>
      </c>
    </row>
    <row r="17" spans="1:6" x14ac:dyDescent="0.35">
      <c r="A17" s="12"/>
      <c r="C17" s="12"/>
      <c r="D17" s="12"/>
      <c r="E17" s="12" t="s">
        <v>443</v>
      </c>
      <c r="F17" s="12"/>
    </row>
    <row r="18" spans="1:6" x14ac:dyDescent="0.35">
      <c r="A18" s="71" t="s">
        <v>751</v>
      </c>
      <c r="B18" s="3" t="s">
        <v>1721</v>
      </c>
      <c r="C18" s="12"/>
      <c r="D18" s="12"/>
      <c r="E18" s="68" t="s">
        <v>739</v>
      </c>
      <c r="F18" s="25">
        <v>111895</v>
      </c>
    </row>
    <row r="19" spans="1:6" x14ac:dyDescent="0.35">
      <c r="A19" s="71" t="s">
        <v>752</v>
      </c>
      <c r="B19" s="3" t="s">
        <v>1719</v>
      </c>
      <c r="C19" s="12"/>
      <c r="D19" s="12"/>
      <c r="E19" s="68" t="s">
        <v>740</v>
      </c>
      <c r="F19" s="25">
        <v>2929273</v>
      </c>
    </row>
    <row r="20" spans="1:6" ht="27" x14ac:dyDescent="0.35">
      <c r="A20" s="71" t="s">
        <v>753</v>
      </c>
      <c r="B20" s="3" t="s">
        <v>1724</v>
      </c>
      <c r="C20" s="13" t="s">
        <v>4</v>
      </c>
      <c r="D20" s="13"/>
      <c r="E20" s="31" t="s">
        <v>887</v>
      </c>
      <c r="F20" s="25">
        <v>5603999</v>
      </c>
    </row>
    <row r="21" spans="1:6" ht="27" x14ac:dyDescent="0.35">
      <c r="A21" s="71" t="s">
        <v>754</v>
      </c>
      <c r="B21" s="3" t="s">
        <v>1726</v>
      </c>
      <c r="C21" s="13" t="s">
        <v>5</v>
      </c>
      <c r="D21" s="13"/>
      <c r="E21" s="31" t="s">
        <v>741</v>
      </c>
      <c r="F21" s="72">
        <v>1.6531269478504935</v>
      </c>
    </row>
    <row r="22" spans="1:6" x14ac:dyDescent="0.35"/>
    <row r="23" spans="1:6" ht="15" hidden="1" customHeight="1" x14ac:dyDescent="0.35"/>
    <row r="24" spans="1:6" ht="15" hidden="1" customHeight="1" x14ac:dyDescent="0.35"/>
    <row r="25" spans="1:6" ht="15" hidden="1" customHeight="1" x14ac:dyDescent="0.35"/>
  </sheetData>
  <mergeCells count="3">
    <mergeCell ref="C3:F3"/>
    <mergeCell ref="C4:F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10"/>
  <sheetViews>
    <sheetView showGridLines="0" topLeftCell="G1" zoomScaleNormal="100" workbookViewId="0">
      <selection activeCell="G1" sqref="G1:I1"/>
    </sheetView>
  </sheetViews>
  <sheetFormatPr defaultColWidth="0" defaultRowHeight="14.5" zeroHeight="1" x14ac:dyDescent="0.35"/>
  <cols>
    <col min="1" max="1" width="12.81640625" style="3" hidden="1" customWidth="1"/>
    <col min="2" max="2" width="15.81640625" style="3" hidden="1" customWidth="1"/>
    <col min="3" max="3" width="20" style="3" hidden="1" customWidth="1"/>
    <col min="4" max="4" width="16.453125" style="3" hidden="1" customWidth="1"/>
    <col min="5" max="5" width="20.453125" style="3" hidden="1" customWidth="1"/>
    <col min="6" max="6" width="17.1796875" style="3" hidden="1" customWidth="1"/>
    <col min="7" max="7" width="41.1796875" style="3" bestFit="1" customWidth="1"/>
    <col min="8" max="12" width="22.453125" style="3" customWidth="1"/>
    <col min="13" max="13" width="9.1796875" style="3" customWidth="1"/>
    <col min="14" max="16384" width="9.1796875" style="3" hidden="1"/>
  </cols>
  <sheetData>
    <row r="1" spans="1:13" x14ac:dyDescent="0.35">
      <c r="G1" s="173" t="s">
        <v>1867</v>
      </c>
      <c r="H1" s="173"/>
      <c r="I1" s="173"/>
    </row>
    <row r="2" spans="1:13" x14ac:dyDescent="0.35"/>
    <row r="3" spans="1:13" ht="23.25" customHeight="1" x14ac:dyDescent="0.35">
      <c r="G3" s="195" t="s">
        <v>1845</v>
      </c>
      <c r="H3" s="196"/>
      <c r="I3" s="196"/>
      <c r="J3" s="196"/>
      <c r="K3" s="196"/>
      <c r="L3" s="196"/>
    </row>
    <row r="4" spans="1:13" ht="25.5" customHeight="1" x14ac:dyDescent="0.35">
      <c r="G4" s="13"/>
      <c r="H4" s="193" t="s">
        <v>717</v>
      </c>
      <c r="I4" s="194"/>
      <c r="J4" s="193" t="s">
        <v>947</v>
      </c>
      <c r="K4" s="194"/>
      <c r="L4" s="69" t="s">
        <v>884</v>
      </c>
    </row>
    <row r="5" spans="1:13" ht="81" x14ac:dyDescent="0.35">
      <c r="A5" s="10" t="s">
        <v>31</v>
      </c>
      <c r="B5" s="169" t="s">
        <v>726</v>
      </c>
      <c r="C5" s="169" t="s">
        <v>725</v>
      </c>
      <c r="D5" s="169" t="s">
        <v>727</v>
      </c>
      <c r="E5" s="169" t="s">
        <v>728</v>
      </c>
      <c r="F5" s="169" t="s">
        <v>724</v>
      </c>
      <c r="G5" s="12"/>
      <c r="H5" s="18" t="s">
        <v>720</v>
      </c>
      <c r="I5" s="18" t="s">
        <v>721</v>
      </c>
      <c r="J5" s="18" t="s">
        <v>722</v>
      </c>
      <c r="K5" s="18" t="s">
        <v>723</v>
      </c>
      <c r="L5" s="70" t="s">
        <v>885</v>
      </c>
      <c r="M5" s="10"/>
    </row>
    <row r="6" spans="1:13" x14ac:dyDescent="0.35">
      <c r="A6" s="16" t="s">
        <v>729</v>
      </c>
      <c r="B6" s="3" t="s">
        <v>1741</v>
      </c>
      <c r="C6" s="3" t="s">
        <v>1737</v>
      </c>
      <c r="D6" s="3" t="s">
        <v>1738</v>
      </c>
      <c r="E6" s="3" t="s">
        <v>1739</v>
      </c>
      <c r="G6" s="12" t="s">
        <v>718</v>
      </c>
      <c r="H6" s="25">
        <v>8738248</v>
      </c>
      <c r="I6" s="25">
        <v>11991</v>
      </c>
      <c r="J6" s="25">
        <v>2515781</v>
      </c>
      <c r="K6" s="25">
        <v>1362</v>
      </c>
      <c r="L6" s="28"/>
    </row>
    <row r="7" spans="1:13" x14ac:dyDescent="0.35">
      <c r="A7" s="16" t="s">
        <v>730</v>
      </c>
      <c r="B7" s="3" t="s">
        <v>1740</v>
      </c>
      <c r="C7" s="3" t="s">
        <v>1742</v>
      </c>
      <c r="D7" s="3" t="s">
        <v>1743</v>
      </c>
      <c r="E7" s="3" t="s">
        <v>1736</v>
      </c>
      <c r="G7" s="12" t="s">
        <v>719</v>
      </c>
      <c r="H7" s="25">
        <v>2750677</v>
      </c>
      <c r="I7" s="25">
        <v>0</v>
      </c>
      <c r="J7" s="25">
        <v>1372711</v>
      </c>
      <c r="K7" s="25">
        <v>0</v>
      </c>
      <c r="L7" s="28"/>
    </row>
    <row r="8" spans="1:13" x14ac:dyDescent="0.35">
      <c r="A8" s="16" t="s">
        <v>673</v>
      </c>
      <c r="B8" s="3" t="s">
        <v>1744</v>
      </c>
      <c r="C8" s="3" t="s">
        <v>1734</v>
      </c>
      <c r="D8" s="3" t="s">
        <v>1735</v>
      </c>
      <c r="E8" s="3" t="s">
        <v>1733</v>
      </c>
      <c r="F8" s="3" t="s">
        <v>1732</v>
      </c>
      <c r="G8" s="12" t="s">
        <v>214</v>
      </c>
      <c r="H8" s="25">
        <v>11488926</v>
      </c>
      <c r="I8" s="25">
        <v>11991</v>
      </c>
      <c r="J8" s="25">
        <v>3888491</v>
      </c>
      <c r="K8" s="25">
        <v>1362</v>
      </c>
      <c r="L8" s="25">
        <v>7611062</v>
      </c>
    </row>
    <row r="9" spans="1:13" x14ac:dyDescent="0.35"/>
    <row r="10" spans="1:13" ht="15" hidden="1" customHeight="1" x14ac:dyDescent="0.35"/>
  </sheetData>
  <mergeCells count="4">
    <mergeCell ref="H4:I4"/>
    <mergeCell ref="J4:K4"/>
    <mergeCell ref="G3:L3"/>
    <mergeCell ref="G1:I1"/>
  </mergeCells>
  <hyperlinks>
    <hyperlink ref="G1:H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2"/>
  <sheetViews>
    <sheetView showGridLines="0" topLeftCell="E1" zoomScaleNormal="100" workbookViewId="0">
      <selection activeCell="E1" sqref="E1:G1"/>
    </sheetView>
  </sheetViews>
  <sheetFormatPr defaultColWidth="0" defaultRowHeight="14.5" zeroHeight="1" x14ac:dyDescent="0.35"/>
  <cols>
    <col min="1" max="3" width="0" style="3" hidden="1" customWidth="1"/>
    <col min="4" max="4" width="14.54296875" style="3" hidden="1" customWidth="1"/>
    <col min="5" max="5" width="5.7265625" style="3" customWidth="1"/>
    <col min="6" max="6" width="56.1796875" style="3" customWidth="1"/>
    <col min="7" max="9" width="16" style="3" customWidth="1"/>
    <col min="10" max="10" width="3.81640625" style="3" customWidth="1"/>
    <col min="11" max="16384" width="9.1796875" style="3" hidden="1"/>
  </cols>
  <sheetData>
    <row r="1" spans="1:10" x14ac:dyDescent="0.35">
      <c r="E1" s="173" t="s">
        <v>1867</v>
      </c>
      <c r="F1" s="173"/>
      <c r="G1" s="173"/>
    </row>
    <row r="2" spans="1:10" x14ac:dyDescent="0.35"/>
    <row r="3" spans="1:10" ht="23.25" customHeight="1" x14ac:dyDescent="0.35">
      <c r="E3" s="170" t="s">
        <v>1846</v>
      </c>
      <c r="F3" s="171"/>
      <c r="G3" s="171"/>
      <c r="H3" s="171"/>
      <c r="I3" s="172"/>
    </row>
    <row r="4" spans="1:10" ht="48.75" customHeight="1" x14ac:dyDescent="0.35">
      <c r="A4" s="10" t="s">
        <v>31</v>
      </c>
      <c r="E4" s="12"/>
      <c r="F4" s="13"/>
      <c r="G4" s="18" t="s">
        <v>881</v>
      </c>
      <c r="H4" s="18" t="s">
        <v>882</v>
      </c>
      <c r="I4" s="18" t="s">
        <v>883</v>
      </c>
      <c r="J4" s="66"/>
    </row>
    <row r="5" spans="1:10" x14ac:dyDescent="0.35">
      <c r="A5" s="67"/>
      <c r="B5" s="169" t="s">
        <v>574</v>
      </c>
      <c r="C5" s="169" t="s">
        <v>575</v>
      </c>
      <c r="D5" s="169" t="s">
        <v>576</v>
      </c>
      <c r="E5" s="13" t="s">
        <v>0</v>
      </c>
      <c r="F5" s="13" t="s">
        <v>185</v>
      </c>
      <c r="G5" s="12"/>
      <c r="H5" s="12"/>
      <c r="I5" s="12"/>
    </row>
    <row r="6" spans="1:10" x14ac:dyDescent="0.35">
      <c r="A6" s="16" t="s">
        <v>570</v>
      </c>
      <c r="B6" s="3" t="s">
        <v>1754</v>
      </c>
      <c r="C6" s="3" t="s">
        <v>1755</v>
      </c>
      <c r="D6" s="3" t="s">
        <v>1756</v>
      </c>
      <c r="E6" s="13"/>
      <c r="F6" s="12" t="s">
        <v>562</v>
      </c>
      <c r="G6" s="25">
        <v>42378786</v>
      </c>
      <c r="H6" s="25">
        <v>590847737</v>
      </c>
      <c r="I6" s="25">
        <v>82486553</v>
      </c>
    </row>
    <row r="7" spans="1:10" x14ac:dyDescent="0.35">
      <c r="A7" s="16"/>
      <c r="E7" s="13"/>
      <c r="F7" s="12"/>
      <c r="G7" s="12"/>
      <c r="H7" s="12"/>
      <c r="I7" s="12"/>
    </row>
    <row r="8" spans="1:10" x14ac:dyDescent="0.35">
      <c r="A8" s="16"/>
      <c r="E8" s="13" t="s">
        <v>1</v>
      </c>
      <c r="F8" s="13" t="s">
        <v>563</v>
      </c>
      <c r="G8" s="12"/>
      <c r="H8" s="12"/>
      <c r="I8" s="12"/>
    </row>
    <row r="9" spans="1:10" x14ac:dyDescent="0.35">
      <c r="A9" s="16" t="s">
        <v>571</v>
      </c>
      <c r="B9" s="3" t="s">
        <v>1750</v>
      </c>
      <c r="C9" s="3" t="s">
        <v>1747</v>
      </c>
      <c r="D9" s="3" t="s">
        <v>1752</v>
      </c>
      <c r="E9" s="12"/>
      <c r="F9" s="68" t="s">
        <v>920</v>
      </c>
      <c r="G9" s="25">
        <v>8083037</v>
      </c>
      <c r="H9" s="25">
        <v>307111427</v>
      </c>
      <c r="I9" s="25">
        <v>190951622</v>
      </c>
    </row>
    <row r="10" spans="1:10" x14ac:dyDescent="0.35">
      <c r="A10" s="16" t="s">
        <v>572</v>
      </c>
      <c r="B10" s="3" t="s">
        <v>1746</v>
      </c>
      <c r="C10" s="3" t="s">
        <v>1749</v>
      </c>
      <c r="D10" s="3" t="s">
        <v>1751</v>
      </c>
      <c r="E10" s="12"/>
      <c r="F10" s="68" t="s">
        <v>921</v>
      </c>
      <c r="G10" s="25">
        <v>2159862</v>
      </c>
      <c r="H10" s="25">
        <v>284233310</v>
      </c>
      <c r="I10" s="25">
        <v>188335746</v>
      </c>
    </row>
    <row r="11" spans="1:10" x14ac:dyDescent="0.35">
      <c r="A11" s="16" t="s">
        <v>573</v>
      </c>
      <c r="B11" s="3" t="s">
        <v>1748</v>
      </c>
      <c r="C11" s="3" t="s">
        <v>1753</v>
      </c>
      <c r="D11" s="3" t="s">
        <v>1745</v>
      </c>
      <c r="E11" s="12"/>
      <c r="F11" s="13" t="s">
        <v>214</v>
      </c>
      <c r="G11" s="25">
        <v>52621676</v>
      </c>
      <c r="H11" s="25">
        <v>1182192476</v>
      </c>
      <c r="I11" s="25">
        <v>461773923</v>
      </c>
    </row>
    <row r="12" spans="1:10" x14ac:dyDescent="0.35"/>
  </sheetData>
  <mergeCells count="2">
    <mergeCell ref="E3:I3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0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0" style="3" hidden="1" customWidth="1"/>
    <col min="2" max="2" width="12.1796875" style="3" hidden="1" customWidth="1"/>
    <col min="3" max="4" width="4.54296875" style="3" customWidth="1"/>
    <col min="5" max="5" width="79.1796875" style="3" customWidth="1"/>
    <col min="6" max="6" width="16.54296875" style="3" customWidth="1"/>
    <col min="7" max="7" width="9.1796875" style="3" customWidth="1"/>
    <col min="8" max="16384" width="9.1796875" style="3" hidden="1"/>
  </cols>
  <sheetData>
    <row r="1" spans="1:6" x14ac:dyDescent="0.35">
      <c r="C1" s="173" t="s">
        <v>1867</v>
      </c>
      <c r="D1" s="173"/>
      <c r="E1" s="173"/>
    </row>
    <row r="2" spans="1:6" x14ac:dyDescent="0.35"/>
    <row r="3" spans="1:6" ht="23.25" customHeight="1" x14ac:dyDescent="0.35">
      <c r="C3" s="170" t="s">
        <v>1847</v>
      </c>
      <c r="D3" s="171"/>
      <c r="E3" s="171"/>
      <c r="F3" s="172"/>
    </row>
    <row r="4" spans="1:6" ht="30" customHeight="1" x14ac:dyDescent="0.35">
      <c r="B4" s="16" t="s">
        <v>778</v>
      </c>
      <c r="C4" s="12"/>
      <c r="D4" s="12"/>
      <c r="E4" s="31"/>
      <c r="F4" s="18" t="s">
        <v>814</v>
      </c>
    </row>
    <row r="5" spans="1:6" x14ac:dyDescent="0.35">
      <c r="A5" s="169" t="s">
        <v>478</v>
      </c>
      <c r="B5" s="3" t="s">
        <v>1772</v>
      </c>
      <c r="C5" s="13" t="s">
        <v>0</v>
      </c>
      <c r="D5" s="12"/>
      <c r="E5" s="13" t="s">
        <v>755</v>
      </c>
      <c r="F5" s="25">
        <v>887629</v>
      </c>
    </row>
    <row r="6" spans="1:6" x14ac:dyDescent="0.35">
      <c r="A6" s="12"/>
      <c r="C6" s="13"/>
      <c r="D6" s="12"/>
      <c r="E6" s="12"/>
      <c r="F6" s="12"/>
    </row>
    <row r="7" spans="1:6" x14ac:dyDescent="0.35">
      <c r="A7" s="169" t="s">
        <v>779</v>
      </c>
      <c r="B7" s="3" t="s">
        <v>1782</v>
      </c>
      <c r="C7" s="13" t="s">
        <v>1</v>
      </c>
      <c r="D7" s="12"/>
      <c r="E7" s="13" t="s">
        <v>756</v>
      </c>
      <c r="F7" s="25">
        <v>12780745</v>
      </c>
    </row>
    <row r="8" spans="1:6" x14ac:dyDescent="0.35">
      <c r="A8" s="169" t="s">
        <v>781</v>
      </c>
      <c r="B8" s="3" t="s">
        <v>1779</v>
      </c>
      <c r="C8" s="12"/>
      <c r="D8" s="12" t="s">
        <v>643</v>
      </c>
      <c r="E8" s="12" t="s">
        <v>757</v>
      </c>
      <c r="F8" s="25">
        <v>8878781</v>
      </c>
    </row>
    <row r="9" spans="1:6" x14ac:dyDescent="0.35">
      <c r="A9" s="169" t="s">
        <v>780</v>
      </c>
      <c r="B9" s="3" t="s">
        <v>1784</v>
      </c>
      <c r="C9" s="12"/>
      <c r="D9" s="12" t="s">
        <v>644</v>
      </c>
      <c r="E9" s="12" t="s">
        <v>767</v>
      </c>
      <c r="F9" s="25">
        <v>3901962</v>
      </c>
    </row>
    <row r="10" spans="1:6" x14ac:dyDescent="0.35">
      <c r="A10" s="12"/>
      <c r="C10" s="12"/>
      <c r="D10" s="12"/>
      <c r="E10" s="12"/>
      <c r="F10" s="12"/>
    </row>
    <row r="11" spans="1:6" x14ac:dyDescent="0.35">
      <c r="A11" s="169" t="s">
        <v>782</v>
      </c>
      <c r="B11" s="3" t="s">
        <v>1786</v>
      </c>
      <c r="C11" s="13" t="s">
        <v>2</v>
      </c>
      <c r="D11" s="12"/>
      <c r="E11" s="13" t="s">
        <v>758</v>
      </c>
      <c r="F11" s="25">
        <v>11949883</v>
      </c>
    </row>
    <row r="12" spans="1:6" x14ac:dyDescent="0.35">
      <c r="A12" s="169" t="s">
        <v>783</v>
      </c>
      <c r="B12" s="3" t="s">
        <v>1780</v>
      </c>
      <c r="C12" s="12"/>
      <c r="D12" s="12" t="s">
        <v>759</v>
      </c>
      <c r="E12" s="12" t="s">
        <v>757</v>
      </c>
      <c r="F12" s="25">
        <v>3518540</v>
      </c>
    </row>
    <row r="13" spans="1:6" x14ac:dyDescent="0.35">
      <c r="A13" s="169" t="s">
        <v>784</v>
      </c>
      <c r="B13" s="3" t="s">
        <v>1785</v>
      </c>
      <c r="C13" s="12"/>
      <c r="D13" s="12" t="s">
        <v>760</v>
      </c>
      <c r="E13" s="12" t="s">
        <v>767</v>
      </c>
      <c r="F13" s="25">
        <v>8431338</v>
      </c>
    </row>
    <row r="14" spans="1:6" x14ac:dyDescent="0.35">
      <c r="A14" s="12"/>
      <c r="C14" s="12"/>
      <c r="D14" s="12"/>
      <c r="E14" s="12"/>
      <c r="F14" s="12"/>
    </row>
    <row r="15" spans="1:6" x14ac:dyDescent="0.35">
      <c r="A15" s="169" t="s">
        <v>472</v>
      </c>
      <c r="B15" s="3" t="s">
        <v>1781</v>
      </c>
      <c r="C15" s="13" t="s">
        <v>3</v>
      </c>
      <c r="D15" s="12"/>
      <c r="E15" s="13" t="s">
        <v>763</v>
      </c>
      <c r="F15" s="25">
        <v>764393</v>
      </c>
    </row>
    <row r="16" spans="1:6" x14ac:dyDescent="0.35">
      <c r="A16" s="169" t="s">
        <v>785</v>
      </c>
      <c r="B16" s="3" t="s">
        <v>1777</v>
      </c>
      <c r="C16" s="12"/>
      <c r="D16" s="12" t="s">
        <v>761</v>
      </c>
      <c r="E16" s="12" t="s">
        <v>757</v>
      </c>
      <c r="F16" s="25">
        <v>479691</v>
      </c>
    </row>
    <row r="17" spans="1:6" x14ac:dyDescent="0.35">
      <c r="A17" s="169" t="s">
        <v>786</v>
      </c>
      <c r="B17" s="3" t="s">
        <v>1778</v>
      </c>
      <c r="C17" s="12"/>
      <c r="D17" s="12" t="s">
        <v>762</v>
      </c>
      <c r="E17" s="12" t="s">
        <v>767</v>
      </c>
      <c r="F17" s="25">
        <v>284700</v>
      </c>
    </row>
    <row r="18" spans="1:6" x14ac:dyDescent="0.35">
      <c r="A18" s="12"/>
      <c r="C18" s="12"/>
      <c r="D18" s="12"/>
      <c r="E18" s="12"/>
      <c r="F18" s="12"/>
    </row>
    <row r="19" spans="1:6" x14ac:dyDescent="0.35">
      <c r="A19" s="169" t="s">
        <v>787</v>
      </c>
      <c r="B19" s="3" t="s">
        <v>1774</v>
      </c>
      <c r="C19" s="13" t="s">
        <v>4</v>
      </c>
      <c r="D19" s="12"/>
      <c r="E19" s="13" t="s">
        <v>764</v>
      </c>
      <c r="F19" s="25">
        <v>196</v>
      </c>
    </row>
    <row r="20" spans="1:6" x14ac:dyDescent="0.35">
      <c r="A20" s="12"/>
      <c r="C20" s="13"/>
      <c r="D20" s="12"/>
      <c r="E20" s="12"/>
      <c r="F20" s="12"/>
    </row>
    <row r="21" spans="1:6" x14ac:dyDescent="0.35">
      <c r="A21" s="169" t="s">
        <v>788</v>
      </c>
      <c r="B21" s="3" t="s">
        <v>1783</v>
      </c>
      <c r="C21" s="13" t="s">
        <v>5</v>
      </c>
      <c r="D21" s="12"/>
      <c r="E21" s="13" t="s">
        <v>765</v>
      </c>
      <c r="F21" s="25">
        <v>562245</v>
      </c>
    </row>
    <row r="22" spans="1:6" x14ac:dyDescent="0.35">
      <c r="A22" s="12"/>
      <c r="C22" s="13"/>
      <c r="D22" s="12"/>
      <c r="E22" s="12"/>
      <c r="F22" s="12"/>
    </row>
    <row r="23" spans="1:6" x14ac:dyDescent="0.35">
      <c r="A23" s="169" t="s">
        <v>789</v>
      </c>
      <c r="B23" s="3" t="s">
        <v>1775</v>
      </c>
      <c r="C23" s="13" t="s">
        <v>6</v>
      </c>
      <c r="D23" s="12"/>
      <c r="E23" s="13" t="s">
        <v>766</v>
      </c>
      <c r="F23" s="25">
        <v>212149</v>
      </c>
    </row>
    <row r="24" spans="1:6" x14ac:dyDescent="0.35">
      <c r="A24" s="169" t="s">
        <v>790</v>
      </c>
      <c r="B24" s="3" t="s">
        <v>1773</v>
      </c>
      <c r="C24" s="12"/>
      <c r="D24" s="12" t="s">
        <v>594</v>
      </c>
      <c r="E24" s="12" t="s">
        <v>757</v>
      </c>
      <c r="F24" s="25">
        <v>0</v>
      </c>
    </row>
    <row r="25" spans="1:6" x14ac:dyDescent="0.35">
      <c r="A25" s="169" t="s">
        <v>791</v>
      </c>
      <c r="B25" s="3" t="s">
        <v>1776</v>
      </c>
      <c r="C25" s="12"/>
      <c r="D25" s="12" t="s">
        <v>595</v>
      </c>
      <c r="E25" s="12" t="s">
        <v>767</v>
      </c>
      <c r="F25" s="25">
        <v>212149</v>
      </c>
    </row>
    <row r="26" spans="1:6" x14ac:dyDescent="0.35">
      <c r="A26" s="12"/>
      <c r="C26" s="12"/>
      <c r="D26" s="12"/>
      <c r="E26" s="12"/>
      <c r="F26" s="12"/>
    </row>
    <row r="27" spans="1:6" x14ac:dyDescent="0.35">
      <c r="A27" s="169" t="s">
        <v>792</v>
      </c>
      <c r="B27" s="3" t="s">
        <v>1760</v>
      </c>
      <c r="C27" s="13" t="s">
        <v>7</v>
      </c>
      <c r="D27" s="12"/>
      <c r="E27" s="13" t="s">
        <v>768</v>
      </c>
      <c r="F27" s="25">
        <v>116524827</v>
      </c>
    </row>
    <row r="28" spans="1:6" x14ac:dyDescent="0.35">
      <c r="A28" s="169" t="s">
        <v>793</v>
      </c>
      <c r="B28" s="3" t="s">
        <v>1762</v>
      </c>
      <c r="C28" s="12"/>
      <c r="D28" s="12" t="s">
        <v>604</v>
      </c>
      <c r="E28" s="12" t="s">
        <v>757</v>
      </c>
      <c r="F28" s="25">
        <v>87983981</v>
      </c>
    </row>
    <row r="29" spans="1:6" x14ac:dyDescent="0.35">
      <c r="A29" s="169" t="s">
        <v>794</v>
      </c>
      <c r="B29" s="3" t="s">
        <v>1757</v>
      </c>
      <c r="C29" s="12"/>
      <c r="D29" s="12" t="s">
        <v>605</v>
      </c>
      <c r="E29" s="12" t="s">
        <v>767</v>
      </c>
      <c r="F29" s="25">
        <v>28540844</v>
      </c>
    </row>
    <row r="30" spans="1:6" x14ac:dyDescent="0.35">
      <c r="A30" s="12"/>
      <c r="C30" s="12"/>
      <c r="D30" s="12"/>
      <c r="E30" s="12"/>
      <c r="F30" s="12"/>
    </row>
    <row r="31" spans="1:6" x14ac:dyDescent="0.35">
      <c r="A31" s="169" t="s">
        <v>889</v>
      </c>
      <c r="B31" s="3" t="s">
        <v>1767</v>
      </c>
      <c r="C31" s="13" t="s">
        <v>8</v>
      </c>
      <c r="D31" s="12"/>
      <c r="E31" s="13" t="s">
        <v>968</v>
      </c>
      <c r="F31" s="25">
        <v>53698990</v>
      </c>
    </row>
    <row r="32" spans="1:6" x14ac:dyDescent="0.35">
      <c r="A32" s="169" t="s">
        <v>890</v>
      </c>
      <c r="B32" s="3" t="s">
        <v>1761</v>
      </c>
      <c r="C32" s="12"/>
      <c r="D32" s="12" t="s">
        <v>491</v>
      </c>
      <c r="E32" s="12" t="s">
        <v>757</v>
      </c>
      <c r="F32" s="25">
        <v>43515196</v>
      </c>
    </row>
    <row r="33" spans="1:6" x14ac:dyDescent="0.35">
      <c r="A33" s="169" t="s">
        <v>891</v>
      </c>
      <c r="B33" s="3" t="s">
        <v>1770</v>
      </c>
      <c r="C33" s="12"/>
      <c r="D33" s="12" t="s">
        <v>492</v>
      </c>
      <c r="E33" s="12" t="s">
        <v>767</v>
      </c>
      <c r="F33" s="25">
        <v>10183797</v>
      </c>
    </row>
    <row r="34" spans="1:6" x14ac:dyDescent="0.35">
      <c r="A34" s="12"/>
      <c r="C34" s="12"/>
      <c r="D34" s="12"/>
      <c r="E34" s="12"/>
      <c r="F34" s="12"/>
    </row>
    <row r="35" spans="1:6" x14ac:dyDescent="0.35">
      <c r="A35" s="169" t="s">
        <v>795</v>
      </c>
      <c r="B35" s="3" t="s">
        <v>1764</v>
      </c>
      <c r="C35" s="13" t="s">
        <v>9</v>
      </c>
      <c r="D35" s="12"/>
      <c r="E35" s="13" t="s">
        <v>769</v>
      </c>
      <c r="F35" s="25">
        <v>7581</v>
      </c>
    </row>
    <row r="36" spans="1:6" x14ac:dyDescent="0.35">
      <c r="A36" s="12"/>
      <c r="C36" s="13"/>
      <c r="D36" s="12"/>
      <c r="E36" s="12"/>
      <c r="F36" s="12"/>
    </row>
    <row r="37" spans="1:6" x14ac:dyDescent="0.35">
      <c r="A37" s="169" t="s">
        <v>796</v>
      </c>
      <c r="B37" s="3" t="s">
        <v>1759</v>
      </c>
      <c r="C37" s="13" t="s">
        <v>10</v>
      </c>
      <c r="D37" s="12"/>
      <c r="E37" s="13" t="s">
        <v>770</v>
      </c>
      <c r="F37" s="25">
        <v>144023</v>
      </c>
    </row>
    <row r="38" spans="1:6" x14ac:dyDescent="0.35">
      <c r="A38" s="12"/>
      <c r="C38" s="13"/>
      <c r="D38" s="12"/>
      <c r="E38" s="12"/>
      <c r="F38" s="12"/>
    </row>
    <row r="39" spans="1:6" x14ac:dyDescent="0.35">
      <c r="A39" s="169" t="s">
        <v>797</v>
      </c>
      <c r="B39" s="3" t="s">
        <v>1758</v>
      </c>
      <c r="C39" s="13" t="s">
        <v>11</v>
      </c>
      <c r="D39" s="12"/>
      <c r="E39" s="13" t="s">
        <v>771</v>
      </c>
      <c r="F39" s="25">
        <v>52428</v>
      </c>
    </row>
    <row r="40" spans="1:6" x14ac:dyDescent="0.35">
      <c r="A40" s="12"/>
      <c r="C40" s="13"/>
      <c r="D40" s="12"/>
      <c r="E40" s="12"/>
      <c r="F40" s="12"/>
    </row>
    <row r="41" spans="1:6" x14ac:dyDescent="0.35">
      <c r="A41" s="169" t="s">
        <v>798</v>
      </c>
      <c r="B41" s="3" t="s">
        <v>1771</v>
      </c>
      <c r="C41" s="12"/>
      <c r="D41" s="12"/>
      <c r="E41" s="13" t="s">
        <v>772</v>
      </c>
      <c r="F41" s="25">
        <v>197725295</v>
      </c>
    </row>
    <row r="42" spans="1:6" x14ac:dyDescent="0.35">
      <c r="A42" s="28"/>
      <c r="C42" s="12"/>
      <c r="D42" s="12"/>
      <c r="E42" s="12"/>
      <c r="F42" s="28"/>
    </row>
    <row r="43" spans="1:6" x14ac:dyDescent="0.35">
      <c r="A43" s="28"/>
      <c r="C43" s="12"/>
      <c r="D43" s="12"/>
      <c r="E43" s="13" t="s">
        <v>773</v>
      </c>
      <c r="F43" s="28"/>
    </row>
    <row r="44" spans="1:6" x14ac:dyDescent="0.35">
      <c r="A44" s="169" t="s">
        <v>799</v>
      </c>
      <c r="B44" s="3" t="s">
        <v>1763</v>
      </c>
      <c r="C44" s="12"/>
      <c r="D44" s="12"/>
      <c r="E44" s="12" t="s">
        <v>774</v>
      </c>
      <c r="F44" s="25">
        <v>12370121</v>
      </c>
    </row>
    <row r="45" spans="1:6" x14ac:dyDescent="0.35">
      <c r="A45" s="169" t="s">
        <v>800</v>
      </c>
      <c r="B45" s="3" t="s">
        <v>1769</v>
      </c>
      <c r="C45" s="12"/>
      <c r="D45" s="12"/>
      <c r="E45" s="12" t="s">
        <v>775</v>
      </c>
      <c r="F45" s="25">
        <v>124497968</v>
      </c>
    </row>
    <row r="46" spans="1:6" x14ac:dyDescent="0.35">
      <c r="A46" s="169" t="s">
        <v>801</v>
      </c>
      <c r="B46" s="3" t="s">
        <v>1765</v>
      </c>
      <c r="C46" s="12"/>
      <c r="D46" s="12"/>
      <c r="E46" s="12" t="s">
        <v>776</v>
      </c>
      <c r="F46" s="25">
        <v>1679418</v>
      </c>
    </row>
    <row r="47" spans="1:6" x14ac:dyDescent="0.35">
      <c r="A47" s="169" t="s">
        <v>892</v>
      </c>
      <c r="B47" s="3" t="s">
        <v>1766</v>
      </c>
      <c r="C47" s="12"/>
      <c r="D47" s="12"/>
      <c r="E47" s="12" t="s">
        <v>969</v>
      </c>
      <c r="F47" s="25">
        <v>26282078</v>
      </c>
    </row>
    <row r="48" spans="1:6" x14ac:dyDescent="0.35">
      <c r="A48" s="169" t="s">
        <v>802</v>
      </c>
      <c r="B48" s="3" t="s">
        <v>1768</v>
      </c>
      <c r="C48" s="12"/>
      <c r="D48" s="12"/>
      <c r="E48" s="12" t="s">
        <v>777</v>
      </c>
      <c r="F48" s="25">
        <v>1041004</v>
      </c>
    </row>
    <row r="49" x14ac:dyDescent="0.35"/>
    <row r="50" ht="15" hidden="1" customHeight="1" x14ac:dyDescent="0.35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7"/>
  <sheetViews>
    <sheetView showGridLines="0" topLeftCell="E1" zoomScaleNormal="100" workbookViewId="0">
      <selection activeCell="E1" sqref="E1:G1"/>
    </sheetView>
  </sheetViews>
  <sheetFormatPr defaultColWidth="0" defaultRowHeight="14.5" zeroHeight="1" x14ac:dyDescent="0.35"/>
  <cols>
    <col min="1" max="1" width="0" style="3" hidden="1" customWidth="1"/>
    <col min="2" max="2" width="12.54296875" style="3" hidden="1" customWidth="1"/>
    <col min="3" max="3" width="12.7265625" style="3" hidden="1" customWidth="1"/>
    <col min="4" max="4" width="14.453125" style="3" hidden="1" customWidth="1"/>
    <col min="5" max="5" width="9.1796875" style="3" customWidth="1"/>
    <col min="6" max="6" width="69.81640625" style="3" customWidth="1"/>
    <col min="7" max="7" width="11" style="3" customWidth="1"/>
    <col min="8" max="8" width="10.7265625" style="3" customWidth="1"/>
    <col min="9" max="9" width="9.81640625" style="3" customWidth="1"/>
    <col min="10" max="10" width="7.81640625" style="3" customWidth="1"/>
    <col min="11" max="16384" width="9.1796875" style="3" hidden="1"/>
  </cols>
  <sheetData>
    <row r="1" spans="1:9" x14ac:dyDescent="0.35">
      <c r="E1" s="173" t="s">
        <v>1867</v>
      </c>
      <c r="F1" s="173"/>
      <c r="G1" s="173"/>
    </row>
    <row r="2" spans="1:9" x14ac:dyDescent="0.35"/>
    <row r="3" spans="1:9" ht="23.25" customHeight="1" x14ac:dyDescent="0.35">
      <c r="E3" s="170" t="s">
        <v>1848</v>
      </c>
      <c r="F3" s="171"/>
      <c r="G3" s="172"/>
      <c r="H3" s="65"/>
      <c r="I3" s="65"/>
    </row>
    <row r="4" spans="1:9" ht="14.25" customHeight="1" x14ac:dyDescent="0.35">
      <c r="E4" s="190" t="s">
        <v>970</v>
      </c>
      <c r="F4" s="191"/>
      <c r="G4" s="191"/>
      <c r="H4" s="191"/>
      <c r="I4" s="192"/>
    </row>
    <row r="5" spans="1:9" ht="27.75" customHeight="1" x14ac:dyDescent="0.35">
      <c r="A5" s="10" t="s">
        <v>31</v>
      </c>
      <c r="B5" s="169" t="s">
        <v>478</v>
      </c>
      <c r="C5" s="169" t="s">
        <v>490</v>
      </c>
      <c r="D5" s="169" t="s">
        <v>879</v>
      </c>
      <c r="E5" s="12"/>
      <c r="F5" s="13"/>
      <c r="G5" s="18" t="s">
        <v>900</v>
      </c>
      <c r="H5" s="18" t="s">
        <v>901</v>
      </c>
      <c r="I5" s="28" t="s">
        <v>880</v>
      </c>
    </row>
    <row r="6" spans="1:9" x14ac:dyDescent="0.35">
      <c r="A6" s="16" t="s">
        <v>486</v>
      </c>
      <c r="B6" s="3" t="s">
        <v>1440</v>
      </c>
      <c r="C6" s="3" t="s">
        <v>1438</v>
      </c>
      <c r="E6" s="12"/>
      <c r="F6" s="13" t="s">
        <v>480</v>
      </c>
      <c r="G6" s="25">
        <v>758</v>
      </c>
      <c r="H6" s="25">
        <v>104</v>
      </c>
      <c r="I6" s="12"/>
    </row>
    <row r="7" spans="1:9" x14ac:dyDescent="0.35">
      <c r="A7" s="16" t="s">
        <v>487</v>
      </c>
      <c r="B7" s="3" t="s">
        <v>1443</v>
      </c>
      <c r="C7" s="3" t="s">
        <v>1444</v>
      </c>
      <c r="E7" s="12" t="s">
        <v>0</v>
      </c>
      <c r="F7" s="12" t="s">
        <v>481</v>
      </c>
      <c r="G7" s="25">
        <v>10</v>
      </c>
      <c r="H7" s="25">
        <v>0</v>
      </c>
      <c r="I7" s="12"/>
    </row>
    <row r="8" spans="1:9" x14ac:dyDescent="0.35">
      <c r="A8" s="16" t="s">
        <v>488</v>
      </c>
      <c r="B8" s="3" t="s">
        <v>1435</v>
      </c>
      <c r="C8" s="3" t="s">
        <v>1445</v>
      </c>
      <c r="E8" s="12" t="s">
        <v>1</v>
      </c>
      <c r="F8" s="12" t="s">
        <v>482</v>
      </c>
      <c r="G8" s="25">
        <v>28</v>
      </c>
      <c r="H8" s="25">
        <v>23</v>
      </c>
      <c r="I8" s="12"/>
    </row>
    <row r="9" spans="1:9" x14ac:dyDescent="0.35">
      <c r="A9" s="16" t="s">
        <v>489</v>
      </c>
      <c r="B9" s="3" t="s">
        <v>1439</v>
      </c>
      <c r="C9" s="3" t="s">
        <v>1437</v>
      </c>
      <c r="E9" s="12"/>
      <c r="F9" s="13" t="s">
        <v>483</v>
      </c>
      <c r="G9" s="25">
        <v>740</v>
      </c>
      <c r="H9" s="25">
        <v>81</v>
      </c>
      <c r="I9" s="12"/>
    </row>
    <row r="10" spans="1:9" x14ac:dyDescent="0.35">
      <c r="A10" s="16"/>
      <c r="E10" s="12"/>
      <c r="F10" s="12"/>
      <c r="G10" s="12"/>
      <c r="H10" s="12"/>
      <c r="I10" s="12"/>
    </row>
    <row r="11" spans="1:9" x14ac:dyDescent="0.35">
      <c r="A11" s="16"/>
      <c r="E11" s="12"/>
      <c r="F11" s="13" t="s">
        <v>484</v>
      </c>
      <c r="G11" s="12"/>
      <c r="H11" s="12"/>
      <c r="I11" s="12"/>
    </row>
    <row r="12" spans="1:9" x14ac:dyDescent="0.35">
      <c r="A12" s="16" t="s">
        <v>905</v>
      </c>
      <c r="D12" s="3" t="s">
        <v>1441</v>
      </c>
      <c r="E12" s="12" t="s">
        <v>0</v>
      </c>
      <c r="F12" s="12" t="s">
        <v>485</v>
      </c>
      <c r="G12" s="12"/>
      <c r="H12" s="12"/>
      <c r="I12" s="25">
        <v>34538</v>
      </c>
    </row>
    <row r="13" spans="1:9" x14ac:dyDescent="0.35">
      <c r="A13" s="16" t="s">
        <v>906</v>
      </c>
      <c r="D13" s="3" t="s">
        <v>1436</v>
      </c>
      <c r="E13" s="12" t="s">
        <v>1</v>
      </c>
      <c r="F13" s="12" t="s">
        <v>431</v>
      </c>
      <c r="G13" s="12"/>
      <c r="H13" s="12"/>
      <c r="I13" s="25">
        <v>183</v>
      </c>
    </row>
    <row r="14" spans="1:9" x14ac:dyDescent="0.35">
      <c r="A14" s="16" t="s">
        <v>907</v>
      </c>
      <c r="D14" s="3" t="s">
        <v>1442</v>
      </c>
      <c r="E14" s="12"/>
      <c r="F14" s="13" t="s">
        <v>214</v>
      </c>
      <c r="G14" s="12"/>
      <c r="H14" s="12"/>
      <c r="I14" s="25">
        <v>34721</v>
      </c>
    </row>
    <row r="15" spans="1:9" x14ac:dyDescent="0.35"/>
    <row r="16" spans="1:9" ht="15" hidden="1" customHeight="1" x14ac:dyDescent="0.35"/>
    <row r="17" ht="15" hidden="1" customHeight="1" x14ac:dyDescent="0.35"/>
  </sheetData>
  <mergeCells count="3">
    <mergeCell ref="E3:G3"/>
    <mergeCell ref="E4:I4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M25"/>
  <sheetViews>
    <sheetView showGridLines="0" topLeftCell="F1" zoomScaleNormal="100" workbookViewId="0">
      <selection activeCell="F1" sqref="F1:H1"/>
    </sheetView>
  </sheetViews>
  <sheetFormatPr defaultColWidth="0" defaultRowHeight="15" customHeight="1" zeroHeight="1" x14ac:dyDescent="0.35"/>
  <cols>
    <col min="1" max="1" width="12.81640625" style="3" hidden="1" customWidth="1"/>
    <col min="2" max="3" width="16.54296875" style="3" hidden="1" customWidth="1"/>
    <col min="4" max="4" width="17.54296875" style="3" hidden="1" customWidth="1"/>
    <col min="5" max="5" width="17" style="3" hidden="1" customWidth="1"/>
    <col min="6" max="6" width="4.81640625" style="3" bestFit="1" customWidth="1"/>
    <col min="7" max="7" width="8.26953125" style="3" customWidth="1"/>
    <col min="8" max="8" width="39.26953125" style="3" bestFit="1" customWidth="1"/>
    <col min="9" max="9" width="20.7265625" style="3" bestFit="1" customWidth="1"/>
    <col min="10" max="10" width="22" style="3" bestFit="1" customWidth="1"/>
    <col min="11" max="11" width="22.1796875" style="3" bestFit="1" customWidth="1"/>
    <col min="12" max="12" width="26.81640625" style="3" customWidth="1"/>
    <col min="13" max="13" width="9.1796875" style="3" customWidth="1"/>
    <col min="14" max="16384" width="9.1796875" style="3" hidden="1"/>
  </cols>
  <sheetData>
    <row r="1" spans="1:12" ht="14.5" x14ac:dyDescent="0.35">
      <c r="F1" s="173" t="s">
        <v>1867</v>
      </c>
      <c r="G1" s="173"/>
      <c r="H1" s="173"/>
      <c r="I1" s="4"/>
    </row>
    <row r="2" spans="1:12" ht="14.5" x14ac:dyDescent="0.35">
      <c r="F2" s="5"/>
      <c r="G2" s="5"/>
    </row>
    <row r="3" spans="1:12" ht="14.5" x14ac:dyDescent="0.35">
      <c r="F3" s="197" t="s">
        <v>1930</v>
      </c>
      <c r="G3" s="197"/>
      <c r="H3" s="198" t="s">
        <v>1996</v>
      </c>
      <c r="I3" s="199"/>
      <c r="J3" s="199"/>
      <c r="K3" s="199"/>
      <c r="L3" s="200"/>
    </row>
    <row r="4" spans="1:12" ht="14.5" x14ac:dyDescent="0.35">
      <c r="I4" s="6"/>
    </row>
    <row r="5" spans="1:12" ht="23.25" customHeight="1" x14ac:dyDescent="0.35">
      <c r="F5" s="195" t="s">
        <v>1917</v>
      </c>
      <c r="G5" s="196"/>
      <c r="H5" s="196"/>
      <c r="I5" s="196"/>
      <c r="J5" s="196"/>
      <c r="K5" s="196"/>
      <c r="L5" s="196"/>
    </row>
    <row r="6" spans="1:12" ht="14.25" customHeight="1" x14ac:dyDescent="0.35">
      <c r="F6" s="7"/>
      <c r="G6" s="8"/>
      <c r="H6" s="8"/>
      <c r="I6" s="8"/>
      <c r="J6" s="9"/>
      <c r="K6" s="9"/>
      <c r="L6" s="9"/>
    </row>
    <row r="7" spans="1:12" ht="27.75" customHeight="1" x14ac:dyDescent="0.35">
      <c r="A7" s="10" t="s">
        <v>31</v>
      </c>
      <c r="B7" s="11" t="s">
        <v>1922</v>
      </c>
      <c r="C7" s="11" t="s">
        <v>1923</v>
      </c>
      <c r="D7" s="11" t="s">
        <v>1924</v>
      </c>
      <c r="E7" s="11" t="s">
        <v>1925</v>
      </c>
      <c r="F7" s="12"/>
      <c r="G7" s="12"/>
      <c r="H7" s="13"/>
      <c r="I7" s="14" t="s">
        <v>1918</v>
      </c>
      <c r="J7" s="14" t="s">
        <v>1919</v>
      </c>
      <c r="K7" s="14" t="s">
        <v>1920</v>
      </c>
      <c r="L7" s="15" t="s">
        <v>1921</v>
      </c>
    </row>
    <row r="8" spans="1:12" ht="14.5" x14ac:dyDescent="0.35">
      <c r="A8" s="16" t="s">
        <v>574</v>
      </c>
      <c r="B8" s="3" t="str">
        <f>"KbSb_"&amp;$A8&amp;"_"&amp;B$7</f>
        <v>KbSb_Off_OIV</v>
      </c>
      <c r="C8" s="3" t="str">
        <f t="shared" ref="C8:E8" si="0">"KbSb_"&amp;$A8&amp;"_"&amp;C$7</f>
        <v>KbSb_Off_VSv</v>
      </c>
      <c r="D8" s="3" t="str">
        <f t="shared" si="0"/>
        <v>KbSb_Off_FbSv</v>
      </c>
      <c r="E8" s="3" t="str">
        <f t="shared" si="0"/>
        <v>KbSb_Off_NoB</v>
      </c>
      <c r="F8" s="13" t="s">
        <v>0</v>
      </c>
      <c r="G8" s="12"/>
      <c r="H8" s="13" t="s">
        <v>661</v>
      </c>
      <c r="I8" s="17">
        <f>INDEX(Gruppetal,MATCH($H$3,Gruppeliste,0),MATCH(B8,Gruppevar,0))</f>
        <v>3217</v>
      </c>
      <c r="J8" s="17">
        <f>INDEX(Gruppetal,MATCH($H$3,Gruppeliste,0),MATCH(C8,Gruppevar,0))</f>
        <v>410</v>
      </c>
      <c r="K8" s="17">
        <f>INDEX(Gruppetal,MATCH($H$3,Gruppeliste,0),MATCH(D8,Gruppevar,0))</f>
        <v>427561</v>
      </c>
      <c r="L8" s="17">
        <f>INDEX(Gruppetal,MATCH($H$3,Gruppeliste,0),MATCH(E8,Gruppevar,0))</f>
        <v>57074725</v>
      </c>
    </row>
    <row r="9" spans="1:12" ht="14.5" x14ac:dyDescent="0.35">
      <c r="A9" s="16"/>
      <c r="F9" s="13" t="s">
        <v>1</v>
      </c>
      <c r="G9" s="12"/>
      <c r="H9" s="13" t="s">
        <v>557</v>
      </c>
      <c r="I9" s="13"/>
      <c r="J9" s="13"/>
      <c r="K9" s="13"/>
      <c r="L9" s="18"/>
    </row>
    <row r="10" spans="1:12" ht="14.5" x14ac:dyDescent="0.35">
      <c r="A10" s="16" t="s">
        <v>665</v>
      </c>
      <c r="B10" s="3" t="str">
        <f t="shared" ref="B10:E20" si="1">"KbSb_"&amp;$A10&amp;"_"&amp;B$7</f>
        <v>KbSb_Land_OIV</v>
      </c>
      <c r="C10" s="3" t="str">
        <f t="shared" si="1"/>
        <v>KbSb_Land_VSv</v>
      </c>
      <c r="D10" s="3" t="str">
        <f t="shared" si="1"/>
        <v>KbSb_Land_FbSv</v>
      </c>
      <c r="E10" s="3" t="str">
        <f t="shared" si="1"/>
        <v>KbSb_Land_NoB</v>
      </c>
      <c r="F10" s="12"/>
      <c r="G10" s="12" t="s">
        <v>643</v>
      </c>
      <c r="H10" s="12" t="s">
        <v>664</v>
      </c>
      <c r="I10" s="17">
        <f t="shared" ref="I10:I22" si="2">INDEX(Gruppetal,MATCH($H$3,Gruppeliste,0),MATCH(B10,Gruppevar,0))</f>
        <v>13730556</v>
      </c>
      <c r="J10" s="17">
        <f t="shared" ref="J10:J22" si="3">INDEX(Gruppetal,MATCH($H$3,Gruppeliste,0),MATCH(C10,Gruppevar,0))</f>
        <v>4748131</v>
      </c>
      <c r="K10" s="17">
        <f t="shared" ref="K10:K22" si="4">INDEX(Gruppetal,MATCH($H$3,Gruppeliste,0),MATCH(D10,Gruppevar,0))</f>
        <v>20715667</v>
      </c>
      <c r="L10" s="17">
        <f t="shared" ref="L10:L22" si="5">INDEX(Gruppetal,MATCH($H$3,Gruppeliste,0),MATCH(E10,Gruppevar,0))</f>
        <v>58046444</v>
      </c>
    </row>
    <row r="11" spans="1:12" ht="14.5" x14ac:dyDescent="0.35">
      <c r="A11" s="16" t="s">
        <v>666</v>
      </c>
      <c r="B11" s="3" t="str">
        <f t="shared" si="1"/>
        <v>KbSb_Indu_OIV</v>
      </c>
      <c r="C11" s="3" t="str">
        <f t="shared" si="1"/>
        <v>KbSb_Indu_VSv</v>
      </c>
      <c r="D11" s="3" t="str">
        <f t="shared" si="1"/>
        <v>KbSb_Indu_FbSv</v>
      </c>
      <c r="E11" s="3" t="str">
        <f t="shared" si="1"/>
        <v>KbSb_Indu_NoB</v>
      </c>
      <c r="F11" s="12"/>
      <c r="G11" s="12" t="s">
        <v>644</v>
      </c>
      <c r="H11" s="12" t="s">
        <v>674</v>
      </c>
      <c r="I11" s="17">
        <f t="shared" si="2"/>
        <v>12766028</v>
      </c>
      <c r="J11" s="17">
        <f t="shared" si="3"/>
        <v>1742046</v>
      </c>
      <c r="K11" s="17">
        <f t="shared" si="4"/>
        <v>16129359</v>
      </c>
      <c r="L11" s="17">
        <f t="shared" si="5"/>
        <v>247212316</v>
      </c>
    </row>
    <row r="12" spans="1:12" ht="14.5" x14ac:dyDescent="0.35">
      <c r="A12" s="16" t="s">
        <v>667</v>
      </c>
      <c r="B12" s="3" t="str">
        <f t="shared" si="1"/>
        <v>KbSb_Nrg_OIV</v>
      </c>
      <c r="C12" s="3" t="str">
        <f t="shared" si="1"/>
        <v>KbSb_Nrg_VSv</v>
      </c>
      <c r="D12" s="3" t="str">
        <f t="shared" si="1"/>
        <v>KbSb_Nrg_FbSv</v>
      </c>
      <c r="E12" s="3" t="str">
        <f t="shared" si="1"/>
        <v>KbSb_Nrg_NoB</v>
      </c>
      <c r="F12" s="12"/>
      <c r="G12" s="12" t="s">
        <v>645</v>
      </c>
      <c r="H12" s="12" t="s">
        <v>653</v>
      </c>
      <c r="I12" s="17">
        <f t="shared" si="2"/>
        <v>1904969</v>
      </c>
      <c r="J12" s="17">
        <f t="shared" si="3"/>
        <v>344637</v>
      </c>
      <c r="K12" s="17">
        <f t="shared" si="4"/>
        <v>8898143</v>
      </c>
      <c r="L12" s="17">
        <f t="shared" si="5"/>
        <v>94468169</v>
      </c>
    </row>
    <row r="13" spans="1:12" ht="14.5" x14ac:dyDescent="0.35">
      <c r="A13" s="16" t="s">
        <v>1926</v>
      </c>
      <c r="B13" s="3" t="str">
        <f t="shared" si="1"/>
        <v>KbSb_BA_OIV</v>
      </c>
      <c r="C13" s="3" t="str">
        <f t="shared" si="1"/>
        <v>KbSb_BA_VSv</v>
      </c>
      <c r="D13" s="3" t="str">
        <f t="shared" si="1"/>
        <v>KbSb_BA_FbSv</v>
      </c>
      <c r="E13" s="3" t="str">
        <f t="shared" si="1"/>
        <v>KbSb_BA_NoB</v>
      </c>
      <c r="F13" s="12"/>
      <c r="G13" s="12" t="s">
        <v>646</v>
      </c>
      <c r="H13" s="12" t="s">
        <v>654</v>
      </c>
      <c r="I13" s="17">
        <f t="shared" si="2"/>
        <v>5322263</v>
      </c>
      <c r="J13" s="17">
        <f t="shared" si="3"/>
        <v>1178431</v>
      </c>
      <c r="K13" s="17">
        <f t="shared" si="4"/>
        <v>12715714</v>
      </c>
      <c r="L13" s="17">
        <f t="shared" si="5"/>
        <v>41704543</v>
      </c>
    </row>
    <row r="14" spans="1:12" ht="14.5" x14ac:dyDescent="0.35">
      <c r="A14" s="16" t="s">
        <v>668</v>
      </c>
      <c r="B14" s="3" t="str">
        <f t="shared" si="1"/>
        <v>KbSb_Hnd_OIV</v>
      </c>
      <c r="C14" s="3" t="str">
        <f t="shared" si="1"/>
        <v>KbSb_Hnd_VSv</v>
      </c>
      <c r="D14" s="3" t="str">
        <f t="shared" si="1"/>
        <v>KbSb_Hnd_FbSv</v>
      </c>
      <c r="E14" s="3" t="str">
        <f t="shared" si="1"/>
        <v>KbSb_Hnd_NoB</v>
      </c>
      <c r="F14" s="12"/>
      <c r="G14" s="12" t="s">
        <v>647</v>
      </c>
      <c r="H14" s="12" t="s">
        <v>655</v>
      </c>
      <c r="I14" s="17">
        <f t="shared" si="2"/>
        <v>6784651</v>
      </c>
      <c r="J14" s="17">
        <f t="shared" si="3"/>
        <v>2690546</v>
      </c>
      <c r="K14" s="17">
        <f t="shared" si="4"/>
        <v>23266573</v>
      </c>
      <c r="L14" s="17">
        <f t="shared" si="5"/>
        <v>101887194</v>
      </c>
    </row>
    <row r="15" spans="1:12" ht="14.5" x14ac:dyDescent="0.35">
      <c r="A15" s="16" t="s">
        <v>1927</v>
      </c>
      <c r="B15" s="3" t="str">
        <f t="shared" si="1"/>
        <v>KbSb_Trans_OIV</v>
      </c>
      <c r="C15" s="3" t="str">
        <f t="shared" si="1"/>
        <v>KbSb_Trans_VSv</v>
      </c>
      <c r="D15" s="3" t="str">
        <f t="shared" si="1"/>
        <v>KbSb_Trans_FbSv</v>
      </c>
      <c r="E15" s="3" t="str">
        <f t="shared" si="1"/>
        <v>KbSb_Trans_NoB</v>
      </c>
      <c r="F15" s="12"/>
      <c r="G15" s="12" t="s">
        <v>648</v>
      </c>
      <c r="H15" s="12" t="s">
        <v>656</v>
      </c>
      <c r="I15" s="17">
        <f t="shared" si="2"/>
        <v>15394238</v>
      </c>
      <c r="J15" s="17">
        <f t="shared" si="3"/>
        <v>1102894</v>
      </c>
      <c r="K15" s="17">
        <f t="shared" si="4"/>
        <v>16305385</v>
      </c>
      <c r="L15" s="17">
        <f t="shared" si="5"/>
        <v>65972345</v>
      </c>
    </row>
    <row r="16" spans="1:12" ht="14.5" x14ac:dyDescent="0.35">
      <c r="A16" s="16" t="s">
        <v>669</v>
      </c>
      <c r="B16" s="3" t="str">
        <f t="shared" si="1"/>
        <v>KbSb_Info_OIV</v>
      </c>
      <c r="C16" s="3" t="str">
        <f t="shared" si="1"/>
        <v>KbSb_Info_VSv</v>
      </c>
      <c r="D16" s="3" t="str">
        <f t="shared" si="1"/>
        <v>KbSb_Info_FbSv</v>
      </c>
      <c r="E16" s="3" t="str">
        <f t="shared" si="1"/>
        <v>KbSb_Info_NoB</v>
      </c>
      <c r="F16" s="12"/>
      <c r="G16" s="12" t="s">
        <v>649</v>
      </c>
      <c r="H16" s="12" t="s">
        <v>657</v>
      </c>
      <c r="I16" s="17">
        <f t="shared" si="2"/>
        <v>735936</v>
      </c>
      <c r="J16" s="17">
        <f t="shared" si="3"/>
        <v>166655</v>
      </c>
      <c r="K16" s="17">
        <f t="shared" si="4"/>
        <v>2824030</v>
      </c>
      <c r="L16" s="17">
        <f t="shared" si="5"/>
        <v>37899283</v>
      </c>
    </row>
    <row r="17" spans="1:12" ht="14.5" x14ac:dyDescent="0.35">
      <c r="A17" s="16" t="s">
        <v>670</v>
      </c>
      <c r="B17" s="3" t="str">
        <f t="shared" si="1"/>
        <v>KbSb_Fin_OIV</v>
      </c>
      <c r="C17" s="3" t="str">
        <f t="shared" si="1"/>
        <v>KbSb_Fin_VSv</v>
      </c>
      <c r="D17" s="3" t="str">
        <f t="shared" si="1"/>
        <v>KbSb_Fin_FbSv</v>
      </c>
      <c r="E17" s="3" t="str">
        <f t="shared" si="1"/>
        <v>KbSb_Fin_NoB</v>
      </c>
      <c r="F17" s="12"/>
      <c r="G17" s="12" t="s">
        <v>650</v>
      </c>
      <c r="H17" s="12" t="s">
        <v>675</v>
      </c>
      <c r="I17" s="17">
        <f t="shared" si="2"/>
        <v>5807264</v>
      </c>
      <c r="J17" s="17">
        <f t="shared" si="3"/>
        <v>1141908</v>
      </c>
      <c r="K17" s="17">
        <f t="shared" si="4"/>
        <v>60602773</v>
      </c>
      <c r="L17" s="17">
        <f t="shared" si="5"/>
        <v>246850230</v>
      </c>
    </row>
    <row r="18" spans="1:12" ht="14.5" x14ac:dyDescent="0.35">
      <c r="A18" s="16" t="s">
        <v>1928</v>
      </c>
      <c r="B18" s="3" t="str">
        <f t="shared" si="1"/>
        <v>KbSb_Ejd_OIV</v>
      </c>
      <c r="C18" s="3" t="str">
        <f t="shared" si="1"/>
        <v>KbSb_Ejd_VSv</v>
      </c>
      <c r="D18" s="3" t="str">
        <f t="shared" si="1"/>
        <v>KbSb_Ejd_FbSv</v>
      </c>
      <c r="E18" s="3" t="str">
        <f t="shared" si="1"/>
        <v>KbSb_Ejd_NoB</v>
      </c>
      <c r="F18" s="12"/>
      <c r="G18" s="12" t="s">
        <v>651</v>
      </c>
      <c r="H18" s="12" t="s">
        <v>658</v>
      </c>
      <c r="I18" s="17">
        <f t="shared" si="2"/>
        <v>9171458</v>
      </c>
      <c r="J18" s="17">
        <f t="shared" si="3"/>
        <v>2368285</v>
      </c>
      <c r="K18" s="17">
        <f t="shared" si="4"/>
        <v>47173320</v>
      </c>
      <c r="L18" s="17">
        <f t="shared" si="5"/>
        <v>289836510</v>
      </c>
    </row>
    <row r="19" spans="1:12" ht="14.5" x14ac:dyDescent="0.35">
      <c r="A19" s="16" t="s">
        <v>1929</v>
      </c>
      <c r="B19" s="3" t="str">
        <f t="shared" si="1"/>
        <v>KbSb_Ovr_OIV</v>
      </c>
      <c r="C19" s="3" t="str">
        <f t="shared" si="1"/>
        <v>KbSb_Ovr_VSv</v>
      </c>
      <c r="D19" s="3" t="str">
        <f t="shared" si="1"/>
        <v>KbSb_Ovr_FbSv</v>
      </c>
      <c r="E19" s="3" t="str">
        <f t="shared" si="1"/>
        <v>KbSb_Ovr_NoB</v>
      </c>
      <c r="F19" s="12"/>
      <c r="G19" s="12" t="s">
        <v>652</v>
      </c>
      <c r="H19" s="12" t="s">
        <v>676</v>
      </c>
      <c r="I19" s="17">
        <f t="shared" si="2"/>
        <v>5715713</v>
      </c>
      <c r="J19" s="17">
        <f t="shared" si="3"/>
        <v>2068765</v>
      </c>
      <c r="K19" s="17">
        <f t="shared" si="4"/>
        <v>19598460</v>
      </c>
      <c r="L19" s="17">
        <f t="shared" si="5"/>
        <v>118251586</v>
      </c>
    </row>
    <row r="20" spans="1:12" ht="15" customHeight="1" x14ac:dyDescent="0.35">
      <c r="A20" s="16" t="s">
        <v>671</v>
      </c>
      <c r="B20" s="3" t="str">
        <f t="shared" si="1"/>
        <v>KbSb_ErhTot_OIV</v>
      </c>
      <c r="C20" s="3" t="str">
        <f t="shared" si="1"/>
        <v>KbSb_ErhTot_VSv</v>
      </c>
      <c r="D20" s="3" t="str">
        <f t="shared" si="1"/>
        <v>KbSb_ErhTot_FbSv</v>
      </c>
      <c r="E20" s="3" t="str">
        <f t="shared" si="1"/>
        <v>KbSb_ErhTot_NoB</v>
      </c>
      <c r="F20" s="12"/>
      <c r="G20" s="12"/>
      <c r="H20" s="13" t="s">
        <v>659</v>
      </c>
      <c r="I20" s="17">
        <f t="shared" si="2"/>
        <v>77333073</v>
      </c>
      <c r="J20" s="17">
        <f t="shared" si="3"/>
        <v>17552294</v>
      </c>
      <c r="K20" s="17">
        <f t="shared" si="4"/>
        <v>228229423</v>
      </c>
      <c r="L20" s="17">
        <f t="shared" si="5"/>
        <v>1302128608</v>
      </c>
    </row>
    <row r="21" spans="1:12" ht="15" customHeight="1" x14ac:dyDescent="0.35">
      <c r="A21" s="16" t="s">
        <v>672</v>
      </c>
      <c r="B21" s="3" t="str">
        <f t="shared" ref="B21:E22" si="6">"KbSb_"&amp;$A21&amp;"_"&amp;B$7</f>
        <v>KbSb_Prv_OIV</v>
      </c>
      <c r="C21" s="3" t="str">
        <f t="shared" si="6"/>
        <v>KbSb_Prv_VSv</v>
      </c>
      <c r="D21" s="3" t="str">
        <f t="shared" si="6"/>
        <v>KbSb_Prv_FbSv</v>
      </c>
      <c r="E21" s="3" t="str">
        <f t="shared" si="6"/>
        <v>KbSb_Prv_NoB</v>
      </c>
      <c r="F21" s="13" t="s">
        <v>2</v>
      </c>
      <c r="G21" s="12"/>
      <c r="H21" s="13" t="s">
        <v>660</v>
      </c>
      <c r="I21" s="17">
        <f t="shared" si="2"/>
        <v>22965884</v>
      </c>
      <c r="J21" s="17">
        <f t="shared" si="3"/>
        <v>12908280</v>
      </c>
      <c r="K21" s="17">
        <f t="shared" si="4"/>
        <v>97451454</v>
      </c>
      <c r="L21" s="17">
        <f t="shared" si="5"/>
        <v>700127236</v>
      </c>
    </row>
    <row r="22" spans="1:12" ht="15" customHeight="1" x14ac:dyDescent="0.35">
      <c r="A22" s="16" t="s">
        <v>673</v>
      </c>
      <c r="B22" s="3" t="str">
        <f t="shared" si="6"/>
        <v>KbSb_Tot_OIV</v>
      </c>
      <c r="C22" s="3" t="str">
        <f t="shared" si="6"/>
        <v>KbSb_Tot_VSv</v>
      </c>
      <c r="D22" s="3" t="str">
        <f t="shared" si="6"/>
        <v>KbSb_Tot_FbSv</v>
      </c>
      <c r="E22" s="3" t="str">
        <f t="shared" si="6"/>
        <v>KbSb_Tot_NoB</v>
      </c>
      <c r="F22" s="13" t="s">
        <v>677</v>
      </c>
      <c r="G22" s="12"/>
      <c r="H22" s="13" t="s">
        <v>214</v>
      </c>
      <c r="I22" s="17">
        <f t="shared" si="2"/>
        <v>100302178</v>
      </c>
      <c r="J22" s="17">
        <f t="shared" si="3"/>
        <v>30460987</v>
      </c>
      <c r="K22" s="17">
        <f t="shared" si="4"/>
        <v>326108437</v>
      </c>
      <c r="L22" s="17">
        <f t="shared" si="5"/>
        <v>2059330575</v>
      </c>
    </row>
    <row r="23" spans="1:12" ht="14.5" x14ac:dyDescent="0.35"/>
    <row r="24" spans="1:12" ht="14.5" hidden="1" x14ac:dyDescent="0.35"/>
    <row r="25" spans="1:12" ht="15" hidden="1" customHeight="1" x14ac:dyDescent="0.35"/>
  </sheetData>
  <mergeCells count="4">
    <mergeCell ref="F1:H1"/>
    <mergeCell ref="F5:L5"/>
    <mergeCell ref="F3:G3"/>
    <mergeCell ref="H3:L3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gruppetal'!$A$2:$A$5</xm:f>
          </x14:formula1>
          <xm:sqref>H3:L3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3.7265625" style="3" hidden="1" customWidth="1"/>
    <col min="3" max="3" width="4" style="3" bestFit="1" customWidth="1"/>
    <col min="4" max="4" width="74.81640625" style="3" customWidth="1"/>
    <col min="5" max="5" width="14.7265625" style="3" customWidth="1"/>
    <col min="6" max="6" width="9.1796875" style="3" customWidth="1"/>
    <col min="7" max="16384" width="9.1796875" style="3" hidden="1"/>
  </cols>
  <sheetData>
    <row r="1" spans="1:5" x14ac:dyDescent="0.35">
      <c r="C1" s="173" t="s">
        <v>1867</v>
      </c>
      <c r="D1" s="173"/>
      <c r="E1" s="173"/>
    </row>
    <row r="2" spans="1:5" x14ac:dyDescent="0.35"/>
    <row r="3" spans="1:5" ht="23.25" customHeight="1" x14ac:dyDescent="0.35">
      <c r="C3" s="170" t="s">
        <v>1507</v>
      </c>
      <c r="D3" s="171"/>
      <c r="E3" s="172"/>
    </row>
    <row r="4" spans="1:5" ht="33.75" customHeight="1" x14ac:dyDescent="0.35">
      <c r="A4" s="10" t="s">
        <v>31</v>
      </c>
      <c r="B4" s="21" t="s">
        <v>37</v>
      </c>
      <c r="C4" s="22"/>
      <c r="D4" s="23"/>
      <c r="E4" s="24" t="s">
        <v>973</v>
      </c>
    </row>
    <row r="5" spans="1:5" x14ac:dyDescent="0.35">
      <c r="A5" s="16" t="s">
        <v>32</v>
      </c>
      <c r="B5" s="3" t="s">
        <v>992</v>
      </c>
      <c r="C5" s="12" t="s">
        <v>0</v>
      </c>
      <c r="D5" s="12" t="s">
        <v>14</v>
      </c>
      <c r="E5" s="25">
        <v>118175</v>
      </c>
    </row>
    <row r="6" spans="1:5" x14ac:dyDescent="0.35">
      <c r="A6" s="16" t="s">
        <v>33</v>
      </c>
      <c r="B6" s="3" t="s">
        <v>993</v>
      </c>
      <c r="C6" s="12" t="s">
        <v>1</v>
      </c>
      <c r="D6" s="12" t="s">
        <v>15</v>
      </c>
      <c r="E6" s="25">
        <v>12866</v>
      </c>
    </row>
    <row r="7" spans="1:5" x14ac:dyDescent="0.35">
      <c r="A7" s="16" t="s">
        <v>816</v>
      </c>
      <c r="B7" s="3" t="s">
        <v>994</v>
      </c>
      <c r="C7" s="12"/>
      <c r="D7" s="13" t="s">
        <v>16</v>
      </c>
      <c r="E7" s="25">
        <v>105310</v>
      </c>
    </row>
    <row r="8" spans="1:5" x14ac:dyDescent="0.35">
      <c r="A8" s="16" t="s">
        <v>34</v>
      </c>
      <c r="B8" s="3" t="s">
        <v>995</v>
      </c>
      <c r="C8" s="12" t="s">
        <v>2</v>
      </c>
      <c r="D8" s="12" t="s">
        <v>17</v>
      </c>
      <c r="E8" s="25">
        <v>523</v>
      </c>
    </row>
    <row r="9" spans="1:5" x14ac:dyDescent="0.35">
      <c r="A9" s="16" t="s">
        <v>817</v>
      </c>
      <c r="B9" s="3" t="s">
        <v>997</v>
      </c>
      <c r="C9" s="12" t="s">
        <v>3</v>
      </c>
      <c r="D9" s="12" t="s">
        <v>18</v>
      </c>
      <c r="E9" s="25">
        <v>244467</v>
      </c>
    </row>
    <row r="10" spans="1:5" x14ac:dyDescent="0.35">
      <c r="A10" s="16" t="s">
        <v>818</v>
      </c>
      <c r="B10" s="3" t="s">
        <v>996</v>
      </c>
      <c r="C10" s="12" t="s">
        <v>4</v>
      </c>
      <c r="D10" s="12" t="s">
        <v>19</v>
      </c>
      <c r="E10" s="25">
        <v>46205</v>
      </c>
    </row>
    <row r="11" spans="1:5" x14ac:dyDescent="0.35">
      <c r="A11" s="16" t="s">
        <v>819</v>
      </c>
      <c r="B11" s="3" t="s">
        <v>998</v>
      </c>
      <c r="C11" s="12"/>
      <c r="D11" s="13" t="s">
        <v>20</v>
      </c>
      <c r="E11" s="25">
        <v>304095</v>
      </c>
    </row>
    <row r="12" spans="1:5" x14ac:dyDescent="0.35">
      <c r="A12" s="16" t="s">
        <v>35</v>
      </c>
      <c r="B12" s="3" t="s">
        <v>1005</v>
      </c>
      <c r="C12" s="12" t="s">
        <v>5</v>
      </c>
      <c r="D12" s="12" t="s">
        <v>21</v>
      </c>
      <c r="E12" s="25">
        <v>222</v>
      </c>
    </row>
    <row r="13" spans="1:5" x14ac:dyDescent="0.35">
      <c r="A13" s="16" t="s">
        <v>820</v>
      </c>
      <c r="B13" s="3" t="s">
        <v>1007</v>
      </c>
      <c r="C13" s="12" t="s">
        <v>6</v>
      </c>
      <c r="D13" s="12" t="s">
        <v>22</v>
      </c>
      <c r="E13" s="25">
        <v>4077</v>
      </c>
    </row>
    <row r="14" spans="1:5" x14ac:dyDescent="0.35">
      <c r="A14" s="16" t="s">
        <v>821</v>
      </c>
      <c r="B14" s="3" t="s">
        <v>1008</v>
      </c>
      <c r="C14" s="12" t="s">
        <v>7</v>
      </c>
      <c r="D14" s="12" t="s">
        <v>23</v>
      </c>
      <c r="E14" s="25">
        <v>435441</v>
      </c>
    </row>
    <row r="15" spans="1:5" x14ac:dyDescent="0.35">
      <c r="A15" s="16" t="s">
        <v>36</v>
      </c>
      <c r="B15" s="3" t="s">
        <v>1006</v>
      </c>
      <c r="C15" s="12" t="s">
        <v>8</v>
      </c>
      <c r="D15" s="12" t="s">
        <v>24</v>
      </c>
      <c r="E15" s="25">
        <v>26917</v>
      </c>
    </row>
    <row r="16" spans="1:5" x14ac:dyDescent="0.35">
      <c r="A16" s="16" t="s">
        <v>822</v>
      </c>
      <c r="B16" s="3" t="s">
        <v>1003</v>
      </c>
      <c r="C16" s="12" t="s">
        <v>9</v>
      </c>
      <c r="D16" s="12" t="s">
        <v>25</v>
      </c>
      <c r="E16" s="25">
        <v>42</v>
      </c>
    </row>
    <row r="17" spans="1:5" x14ac:dyDescent="0.35">
      <c r="A17" s="16" t="s">
        <v>823</v>
      </c>
      <c r="B17" s="3" t="s">
        <v>1002</v>
      </c>
      <c r="C17" s="12" t="s">
        <v>10</v>
      </c>
      <c r="D17" s="12" t="s">
        <v>26</v>
      </c>
      <c r="E17" s="25">
        <v>67525</v>
      </c>
    </row>
    <row r="18" spans="1:5" x14ac:dyDescent="0.35">
      <c r="A18" s="16" t="s">
        <v>824</v>
      </c>
      <c r="B18" s="3" t="s">
        <v>1000</v>
      </c>
      <c r="C18" s="12" t="s">
        <v>11</v>
      </c>
      <c r="D18" s="12" t="s">
        <v>27</v>
      </c>
      <c r="E18" s="25">
        <v>0</v>
      </c>
    </row>
    <row r="19" spans="1:5" x14ac:dyDescent="0.35">
      <c r="A19" s="16" t="s">
        <v>825</v>
      </c>
      <c r="B19" s="3" t="s">
        <v>999</v>
      </c>
      <c r="C19" s="12" t="s">
        <v>12</v>
      </c>
      <c r="D19" s="12" t="s">
        <v>28</v>
      </c>
      <c r="E19" s="25">
        <v>0</v>
      </c>
    </row>
    <row r="20" spans="1:5" x14ac:dyDescent="0.35">
      <c r="A20" s="16" t="s">
        <v>826</v>
      </c>
      <c r="B20" s="3" t="s">
        <v>1001</v>
      </c>
      <c r="C20" s="12"/>
      <c r="D20" s="13" t="s">
        <v>29</v>
      </c>
      <c r="E20" s="25">
        <v>-221533</v>
      </c>
    </row>
    <row r="21" spans="1:5" x14ac:dyDescent="0.35">
      <c r="A21" s="16" t="s">
        <v>30</v>
      </c>
      <c r="B21" s="3" t="s">
        <v>1004</v>
      </c>
      <c r="C21" s="12" t="s">
        <v>13</v>
      </c>
      <c r="D21" s="12" t="s">
        <v>30</v>
      </c>
      <c r="E21" s="25">
        <v>2185</v>
      </c>
    </row>
    <row r="22" spans="1:5" x14ac:dyDescent="0.35">
      <c r="A22" s="16" t="s">
        <v>827</v>
      </c>
      <c r="B22" s="3" t="s">
        <v>1009</v>
      </c>
      <c r="C22" s="12"/>
      <c r="D22" s="13" t="s">
        <v>518</v>
      </c>
      <c r="E22" s="25">
        <v>-223719</v>
      </c>
    </row>
    <row r="23" spans="1:5" x14ac:dyDescent="0.35"/>
    <row r="24" spans="1:5" ht="15" hidden="1" customHeight="1" x14ac:dyDescent="0.3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73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5.54296875" style="3" hidden="1" customWidth="1"/>
    <col min="3" max="3" width="4" style="3" bestFit="1" customWidth="1"/>
    <col min="4" max="4" width="5.1796875" style="3" bestFit="1" customWidth="1"/>
    <col min="5" max="5" width="90.1796875" style="3" bestFit="1" customWidth="1"/>
    <col min="6" max="6" width="19.26953125" style="3" customWidth="1"/>
    <col min="7" max="7" width="9.1796875" style="3" customWidth="1"/>
    <col min="8" max="16384" width="9.1796875" style="3" hidden="1"/>
  </cols>
  <sheetData>
    <row r="1" spans="1:6" x14ac:dyDescent="0.35">
      <c r="C1" s="173" t="s">
        <v>1867</v>
      </c>
      <c r="D1" s="173"/>
      <c r="E1" s="173"/>
    </row>
    <row r="2" spans="1:6" x14ac:dyDescent="0.35"/>
    <row r="3" spans="1:6" ht="23.5" x14ac:dyDescent="0.35">
      <c r="C3" s="174" t="s">
        <v>1509</v>
      </c>
      <c r="D3" s="175"/>
      <c r="E3" s="175"/>
      <c r="F3" s="176"/>
    </row>
    <row r="4" spans="1:6" ht="27" x14ac:dyDescent="0.35">
      <c r="C4" s="12"/>
      <c r="D4" s="12"/>
      <c r="E4" s="13"/>
      <c r="F4" s="18" t="s">
        <v>893</v>
      </c>
    </row>
    <row r="5" spans="1:6" x14ac:dyDescent="0.35">
      <c r="A5" s="27" t="s">
        <v>31</v>
      </c>
      <c r="B5" s="16" t="s">
        <v>104</v>
      </c>
      <c r="C5" s="12"/>
      <c r="D5" s="12"/>
      <c r="E5" s="13" t="s">
        <v>43</v>
      </c>
      <c r="F5" s="18"/>
    </row>
    <row r="6" spans="1:6" x14ac:dyDescent="0.35">
      <c r="A6" s="21" t="s">
        <v>828</v>
      </c>
      <c r="B6" s="3" t="s">
        <v>1063</v>
      </c>
      <c r="C6" s="12" t="s">
        <v>0</v>
      </c>
      <c r="D6" s="12"/>
      <c r="E6" s="12" t="s">
        <v>44</v>
      </c>
      <c r="F6" s="25">
        <v>544627</v>
      </c>
    </row>
    <row r="7" spans="1:6" x14ac:dyDescent="0.35">
      <c r="A7" s="21" t="s">
        <v>829</v>
      </c>
      <c r="B7" s="3" t="s">
        <v>1065</v>
      </c>
      <c r="C7" s="12" t="s">
        <v>1</v>
      </c>
      <c r="D7" s="12"/>
      <c r="E7" s="12" t="s">
        <v>45</v>
      </c>
      <c r="F7" s="25">
        <v>0</v>
      </c>
    </row>
    <row r="8" spans="1:6" x14ac:dyDescent="0.35">
      <c r="A8" s="21" t="s">
        <v>460</v>
      </c>
      <c r="B8" s="3" t="s">
        <v>1064</v>
      </c>
      <c r="C8" s="12" t="s">
        <v>2</v>
      </c>
      <c r="D8" s="12"/>
      <c r="E8" s="12" t="s">
        <v>46</v>
      </c>
      <c r="F8" s="25">
        <v>2046434</v>
      </c>
    </row>
    <row r="9" spans="1:6" x14ac:dyDescent="0.35">
      <c r="A9" s="21" t="s">
        <v>461</v>
      </c>
      <c r="B9" s="3" t="s">
        <v>1061</v>
      </c>
      <c r="C9" s="12" t="s">
        <v>3</v>
      </c>
      <c r="D9" s="12"/>
      <c r="E9" s="12" t="s">
        <v>47</v>
      </c>
      <c r="F9" s="25">
        <v>0</v>
      </c>
    </row>
    <row r="10" spans="1:6" x14ac:dyDescent="0.35">
      <c r="A10" s="21" t="s">
        <v>462</v>
      </c>
      <c r="B10" s="3" t="s">
        <v>1060</v>
      </c>
      <c r="C10" s="12" t="s">
        <v>4</v>
      </c>
      <c r="D10" s="12"/>
      <c r="E10" s="12" t="s">
        <v>48</v>
      </c>
      <c r="F10" s="25">
        <v>2254470</v>
      </c>
    </row>
    <row r="11" spans="1:6" x14ac:dyDescent="0.35">
      <c r="A11" s="21" t="s">
        <v>463</v>
      </c>
      <c r="B11" s="3" t="s">
        <v>1062</v>
      </c>
      <c r="C11" s="12" t="s">
        <v>5</v>
      </c>
      <c r="D11" s="12"/>
      <c r="E11" s="12" t="s">
        <v>49</v>
      </c>
      <c r="F11" s="25">
        <v>1683333</v>
      </c>
    </row>
    <row r="12" spans="1:6" x14ac:dyDescent="0.35">
      <c r="A12" s="21" t="s">
        <v>464</v>
      </c>
      <c r="B12" s="3" t="s">
        <v>1058</v>
      </c>
      <c r="C12" s="12" t="s">
        <v>6</v>
      </c>
      <c r="D12" s="12"/>
      <c r="E12" s="12" t="s">
        <v>50</v>
      </c>
      <c r="F12" s="25">
        <v>118187</v>
      </c>
    </row>
    <row r="13" spans="1:6" x14ac:dyDescent="0.35">
      <c r="A13" s="21" t="s">
        <v>830</v>
      </c>
      <c r="B13" s="3" t="s">
        <v>1059</v>
      </c>
      <c r="C13" s="12" t="s">
        <v>7</v>
      </c>
      <c r="D13" s="12"/>
      <c r="E13" s="12" t="s">
        <v>51</v>
      </c>
      <c r="F13" s="25">
        <v>159402</v>
      </c>
    </row>
    <row r="14" spans="1:6" x14ac:dyDescent="0.35">
      <c r="A14" s="21" t="s">
        <v>831</v>
      </c>
      <c r="B14" s="3" t="s">
        <v>1048</v>
      </c>
      <c r="C14" s="12" t="s">
        <v>8</v>
      </c>
      <c r="D14" s="12"/>
      <c r="E14" s="12" t="s">
        <v>52</v>
      </c>
      <c r="F14" s="25">
        <v>0</v>
      </c>
    </row>
    <row r="15" spans="1:6" x14ac:dyDescent="0.35">
      <c r="A15" s="21" t="s">
        <v>832</v>
      </c>
      <c r="B15" s="3" t="s">
        <v>1054</v>
      </c>
      <c r="C15" s="12" t="s">
        <v>9</v>
      </c>
      <c r="D15" s="12"/>
      <c r="E15" s="12" t="s">
        <v>53</v>
      </c>
      <c r="F15" s="25">
        <v>0</v>
      </c>
    </row>
    <row r="16" spans="1:6" x14ac:dyDescent="0.35">
      <c r="A16" s="21" t="s">
        <v>833</v>
      </c>
      <c r="B16" s="3" t="s">
        <v>1047</v>
      </c>
      <c r="C16" s="12" t="s">
        <v>10</v>
      </c>
      <c r="D16" s="12"/>
      <c r="E16" s="12" t="s">
        <v>54</v>
      </c>
      <c r="F16" s="25">
        <v>135580</v>
      </c>
    </row>
    <row r="17" spans="1:6" x14ac:dyDescent="0.35">
      <c r="A17" s="21" t="s">
        <v>834</v>
      </c>
      <c r="B17" s="3" t="s">
        <v>1055</v>
      </c>
      <c r="C17" s="12" t="s">
        <v>11</v>
      </c>
      <c r="D17" s="12"/>
      <c r="E17" s="12" t="s">
        <v>55</v>
      </c>
      <c r="F17" s="25">
        <v>151726</v>
      </c>
    </row>
    <row r="18" spans="1:6" x14ac:dyDescent="0.35">
      <c r="A18" s="21" t="s">
        <v>935</v>
      </c>
      <c r="B18" s="3" t="s">
        <v>1052</v>
      </c>
      <c r="C18" s="12" t="s">
        <v>12</v>
      </c>
      <c r="D18" s="12"/>
      <c r="E18" s="12" t="s">
        <v>56</v>
      </c>
      <c r="F18" s="25">
        <v>43574</v>
      </c>
    </row>
    <row r="19" spans="1:6" x14ac:dyDescent="0.35">
      <c r="A19" s="21" t="s">
        <v>835</v>
      </c>
      <c r="B19" s="3" t="s">
        <v>1049</v>
      </c>
      <c r="C19" s="12"/>
      <c r="D19" s="12" t="s">
        <v>909</v>
      </c>
      <c r="E19" s="12" t="s">
        <v>57</v>
      </c>
      <c r="F19" s="25">
        <v>725</v>
      </c>
    </row>
    <row r="20" spans="1:6" x14ac:dyDescent="0.35">
      <c r="A20" s="21" t="s">
        <v>836</v>
      </c>
      <c r="B20" s="3" t="s">
        <v>1050</v>
      </c>
      <c r="C20" s="12"/>
      <c r="D20" s="12" t="s">
        <v>910</v>
      </c>
      <c r="E20" s="12" t="s">
        <v>58</v>
      </c>
      <c r="F20" s="25">
        <v>38786</v>
      </c>
    </row>
    <row r="21" spans="1:6" x14ac:dyDescent="0.35">
      <c r="A21" s="21" t="s">
        <v>837</v>
      </c>
      <c r="B21" s="3" t="s">
        <v>1051</v>
      </c>
      <c r="C21" s="12" t="s">
        <v>13</v>
      </c>
      <c r="D21" s="12"/>
      <c r="E21" s="12" t="s">
        <v>59</v>
      </c>
      <c r="F21" s="25">
        <v>6615</v>
      </c>
    </row>
    <row r="22" spans="1:6" x14ac:dyDescent="0.35">
      <c r="A22" s="21" t="s">
        <v>838</v>
      </c>
      <c r="B22" s="3" t="s">
        <v>1053</v>
      </c>
      <c r="C22" s="12" t="s">
        <v>38</v>
      </c>
      <c r="D22" s="12"/>
      <c r="E22" s="12" t="s">
        <v>60</v>
      </c>
      <c r="F22" s="25">
        <v>6746</v>
      </c>
    </row>
    <row r="23" spans="1:6" x14ac:dyDescent="0.35">
      <c r="A23" s="21" t="s">
        <v>841</v>
      </c>
      <c r="B23" s="3" t="s">
        <v>1056</v>
      </c>
      <c r="C23" s="12" t="s">
        <v>39</v>
      </c>
      <c r="D23" s="12"/>
      <c r="E23" s="12" t="s">
        <v>61</v>
      </c>
      <c r="F23" s="25">
        <v>12221</v>
      </c>
    </row>
    <row r="24" spans="1:6" x14ac:dyDescent="0.35">
      <c r="A24" s="21" t="s">
        <v>839</v>
      </c>
      <c r="B24" s="3" t="s">
        <v>1057</v>
      </c>
      <c r="C24" s="12" t="s">
        <v>40</v>
      </c>
      <c r="D24" s="12"/>
      <c r="E24" s="12" t="s">
        <v>62</v>
      </c>
      <c r="F24" s="25">
        <v>1120</v>
      </c>
    </row>
    <row r="25" spans="1:6" x14ac:dyDescent="0.35">
      <c r="A25" s="21" t="s">
        <v>840</v>
      </c>
      <c r="B25" s="3" t="s">
        <v>1044</v>
      </c>
      <c r="C25" s="12" t="s">
        <v>41</v>
      </c>
      <c r="D25" s="12"/>
      <c r="E25" s="12" t="s">
        <v>63</v>
      </c>
      <c r="F25" s="25">
        <v>75615</v>
      </c>
    </row>
    <row r="26" spans="1:6" x14ac:dyDescent="0.35">
      <c r="A26" s="21" t="s">
        <v>842</v>
      </c>
      <c r="B26" s="3" t="s">
        <v>1042</v>
      </c>
      <c r="C26" s="12" t="s">
        <v>42</v>
      </c>
      <c r="D26" s="12"/>
      <c r="E26" s="12" t="s">
        <v>64</v>
      </c>
      <c r="F26" s="25">
        <v>22279</v>
      </c>
    </row>
    <row r="27" spans="1:6" x14ac:dyDescent="0.35">
      <c r="A27" s="21" t="s">
        <v>465</v>
      </c>
      <c r="B27" s="3" t="s">
        <v>1041</v>
      </c>
      <c r="C27" s="12"/>
      <c r="D27" s="12"/>
      <c r="E27" s="13" t="s">
        <v>65</v>
      </c>
      <c r="F27" s="25">
        <v>7261930</v>
      </c>
    </row>
    <row r="28" spans="1:6" x14ac:dyDescent="0.35">
      <c r="A28" s="28"/>
      <c r="C28" s="12"/>
      <c r="D28" s="12"/>
      <c r="E28" s="12"/>
      <c r="F28" s="28"/>
    </row>
    <row r="29" spans="1:6" x14ac:dyDescent="0.35">
      <c r="A29" s="28"/>
      <c r="C29" s="12"/>
      <c r="D29" s="12"/>
      <c r="E29" s="13" t="s">
        <v>66</v>
      </c>
      <c r="F29" s="28"/>
    </row>
    <row r="30" spans="1:6" x14ac:dyDescent="0.35">
      <c r="A30" s="28"/>
      <c r="C30" s="12"/>
      <c r="D30" s="12"/>
      <c r="E30" s="12"/>
      <c r="F30" s="28"/>
    </row>
    <row r="31" spans="1:6" x14ac:dyDescent="0.35">
      <c r="A31" s="28"/>
      <c r="C31" s="12"/>
      <c r="D31" s="12"/>
      <c r="E31" s="13" t="s">
        <v>67</v>
      </c>
      <c r="F31" s="28"/>
    </row>
    <row r="32" spans="1:6" x14ac:dyDescent="0.35">
      <c r="A32" s="21" t="s">
        <v>844</v>
      </c>
      <c r="B32" s="3" t="s">
        <v>1045</v>
      </c>
      <c r="C32" s="12" t="s">
        <v>0</v>
      </c>
      <c r="D32" s="12"/>
      <c r="E32" s="12" t="s">
        <v>68</v>
      </c>
      <c r="F32" s="25">
        <v>109617</v>
      </c>
    </row>
    <row r="33" spans="1:6" x14ac:dyDescent="0.35">
      <c r="A33" s="21" t="s">
        <v>845</v>
      </c>
      <c r="B33" s="3" t="s">
        <v>1037</v>
      </c>
      <c r="C33" s="12" t="s">
        <v>1</v>
      </c>
      <c r="D33" s="12"/>
      <c r="E33" s="12" t="s">
        <v>69</v>
      </c>
      <c r="F33" s="25">
        <v>5299662</v>
      </c>
    </row>
    <row r="34" spans="1:6" x14ac:dyDescent="0.35">
      <c r="A34" s="21" t="s">
        <v>846</v>
      </c>
      <c r="B34" s="3" t="s">
        <v>1046</v>
      </c>
      <c r="C34" s="12" t="s">
        <v>2</v>
      </c>
      <c r="D34" s="12"/>
      <c r="E34" s="12" t="s">
        <v>70</v>
      </c>
      <c r="F34" s="25">
        <v>135580</v>
      </c>
    </row>
    <row r="35" spans="1:6" x14ac:dyDescent="0.35">
      <c r="A35" s="21" t="s">
        <v>847</v>
      </c>
      <c r="B35" s="3" t="s">
        <v>1043</v>
      </c>
      <c r="C35" s="12" t="s">
        <v>3</v>
      </c>
      <c r="D35" s="12"/>
      <c r="E35" s="12" t="s">
        <v>71</v>
      </c>
      <c r="F35" s="25">
        <v>0</v>
      </c>
    </row>
    <row r="36" spans="1:6" x14ac:dyDescent="0.35">
      <c r="A36" s="21" t="s">
        <v>848</v>
      </c>
      <c r="B36" s="3" t="s">
        <v>1040</v>
      </c>
      <c r="C36" s="12" t="s">
        <v>4</v>
      </c>
      <c r="D36" s="12"/>
      <c r="E36" s="12" t="s">
        <v>72</v>
      </c>
      <c r="F36" s="25">
        <v>0</v>
      </c>
    </row>
    <row r="37" spans="1:6" x14ac:dyDescent="0.35">
      <c r="A37" s="21" t="s">
        <v>849</v>
      </c>
      <c r="B37" s="3" t="s">
        <v>1039</v>
      </c>
      <c r="C37" s="12" t="s">
        <v>5</v>
      </c>
      <c r="D37" s="12"/>
      <c r="E37" s="12" t="s">
        <v>73</v>
      </c>
      <c r="F37" s="25">
        <v>0</v>
      </c>
    </row>
    <row r="38" spans="1:6" x14ac:dyDescent="0.35">
      <c r="A38" s="21" t="s">
        <v>850</v>
      </c>
      <c r="B38" s="3" t="s">
        <v>1038</v>
      </c>
      <c r="C38" s="12" t="s">
        <v>6</v>
      </c>
      <c r="D38" s="12"/>
      <c r="E38" s="12" t="s">
        <v>74</v>
      </c>
      <c r="F38" s="25">
        <v>1966</v>
      </c>
    </row>
    <row r="39" spans="1:6" x14ac:dyDescent="0.35">
      <c r="A39" s="21" t="s">
        <v>851</v>
      </c>
      <c r="B39" s="3" t="s">
        <v>1036</v>
      </c>
      <c r="C39" s="12" t="s">
        <v>7</v>
      </c>
      <c r="D39" s="12"/>
      <c r="E39" s="12" t="s">
        <v>75</v>
      </c>
      <c r="F39" s="25">
        <v>0</v>
      </c>
    </row>
    <row r="40" spans="1:6" x14ac:dyDescent="0.35">
      <c r="A40" s="21" t="s">
        <v>852</v>
      </c>
      <c r="B40" s="3" t="s">
        <v>1030</v>
      </c>
      <c r="C40" s="12" t="s">
        <v>8</v>
      </c>
      <c r="D40" s="12"/>
      <c r="E40" s="12" t="s">
        <v>76</v>
      </c>
      <c r="F40" s="25">
        <v>203418</v>
      </c>
    </row>
    <row r="41" spans="1:6" x14ac:dyDescent="0.35">
      <c r="A41" s="21" t="s">
        <v>853</v>
      </c>
      <c r="B41" s="3" t="s">
        <v>1027</v>
      </c>
      <c r="C41" s="12" t="s">
        <v>9</v>
      </c>
      <c r="D41" s="12"/>
      <c r="E41" s="12" t="s">
        <v>64</v>
      </c>
      <c r="F41" s="25">
        <v>13395</v>
      </c>
    </row>
    <row r="42" spans="1:6" x14ac:dyDescent="0.35">
      <c r="A42" s="21" t="s">
        <v>854</v>
      </c>
      <c r="B42" s="3" t="s">
        <v>1025</v>
      </c>
      <c r="C42" s="12"/>
      <c r="D42" s="12"/>
      <c r="E42" s="13" t="s">
        <v>77</v>
      </c>
      <c r="F42" s="25">
        <v>5763638</v>
      </c>
    </row>
    <row r="43" spans="1:6" x14ac:dyDescent="0.35">
      <c r="A43" s="28"/>
      <c r="C43" s="12"/>
      <c r="D43" s="12"/>
      <c r="E43" s="12"/>
      <c r="F43" s="28"/>
    </row>
    <row r="44" spans="1:6" x14ac:dyDescent="0.35">
      <c r="A44" s="28"/>
      <c r="C44" s="12"/>
      <c r="D44" s="12"/>
      <c r="E44" s="13" t="s">
        <v>78</v>
      </c>
      <c r="F44" s="28"/>
    </row>
    <row r="45" spans="1:6" x14ac:dyDescent="0.35">
      <c r="A45" s="21" t="s">
        <v>855</v>
      </c>
      <c r="B45" s="3" t="s">
        <v>1033</v>
      </c>
      <c r="C45" s="12" t="s">
        <v>10</v>
      </c>
      <c r="D45" s="12"/>
      <c r="E45" s="12" t="s">
        <v>79</v>
      </c>
      <c r="F45" s="25">
        <v>1694</v>
      </c>
    </row>
    <row r="46" spans="1:6" x14ac:dyDescent="0.35">
      <c r="A46" s="21" t="s">
        <v>856</v>
      </c>
      <c r="B46" s="3" t="s">
        <v>1034</v>
      </c>
      <c r="C46" s="12" t="s">
        <v>11</v>
      </c>
      <c r="D46" s="12"/>
      <c r="E46" s="12" t="s">
        <v>80</v>
      </c>
      <c r="F46" s="25">
        <v>4928</v>
      </c>
    </row>
    <row r="47" spans="1:6" x14ac:dyDescent="0.35">
      <c r="A47" s="21" t="s">
        <v>857</v>
      </c>
      <c r="B47" s="3" t="s">
        <v>1026</v>
      </c>
      <c r="C47" s="12" t="s">
        <v>12</v>
      </c>
      <c r="D47" s="12"/>
      <c r="E47" s="12" t="s">
        <v>81</v>
      </c>
      <c r="F47" s="25">
        <v>0</v>
      </c>
    </row>
    <row r="48" spans="1:6" x14ac:dyDescent="0.35">
      <c r="A48" s="21" t="s">
        <v>858</v>
      </c>
      <c r="B48" s="3" t="s">
        <v>1035</v>
      </c>
      <c r="C48" s="12" t="s">
        <v>13</v>
      </c>
      <c r="D48" s="12"/>
      <c r="E48" s="12" t="s">
        <v>82</v>
      </c>
      <c r="F48" s="25">
        <v>907</v>
      </c>
    </row>
    <row r="49" spans="1:6" x14ac:dyDescent="0.35">
      <c r="A49" s="21" t="s">
        <v>859</v>
      </c>
      <c r="B49" s="3" t="s">
        <v>1031</v>
      </c>
      <c r="C49" s="12" t="s">
        <v>38</v>
      </c>
      <c r="D49" s="12"/>
      <c r="E49" s="12" t="s">
        <v>83</v>
      </c>
      <c r="F49" s="25">
        <v>1221</v>
      </c>
    </row>
    <row r="50" spans="1:6" x14ac:dyDescent="0.35">
      <c r="A50" s="21" t="s">
        <v>860</v>
      </c>
      <c r="B50" s="3" t="s">
        <v>1032</v>
      </c>
      <c r="C50" s="12"/>
      <c r="D50" s="12"/>
      <c r="E50" s="13" t="s">
        <v>84</v>
      </c>
      <c r="F50" s="25">
        <v>8752</v>
      </c>
    </row>
    <row r="51" spans="1:6" x14ac:dyDescent="0.35">
      <c r="A51" s="28"/>
      <c r="C51" s="12"/>
      <c r="D51" s="12"/>
      <c r="E51" s="12"/>
      <c r="F51" s="28"/>
    </row>
    <row r="52" spans="1:6" x14ac:dyDescent="0.35">
      <c r="A52" s="28"/>
      <c r="C52" s="12"/>
      <c r="D52" s="12"/>
      <c r="E52" s="13" t="s">
        <v>85</v>
      </c>
      <c r="F52" s="28"/>
    </row>
    <row r="53" spans="1:6" x14ac:dyDescent="0.35">
      <c r="A53" s="21" t="s">
        <v>843</v>
      </c>
      <c r="B53" s="3" t="s">
        <v>1028</v>
      </c>
      <c r="C53" s="12" t="s">
        <v>39</v>
      </c>
      <c r="D53" s="12"/>
      <c r="E53" s="12" t="s">
        <v>85</v>
      </c>
      <c r="F53" s="25">
        <v>87635</v>
      </c>
    </row>
    <row r="54" spans="1:6" x14ac:dyDescent="0.35">
      <c r="A54" s="28"/>
      <c r="C54" s="12"/>
      <c r="D54" s="12"/>
      <c r="E54" s="12"/>
      <c r="F54" s="28"/>
    </row>
    <row r="55" spans="1:6" x14ac:dyDescent="0.35">
      <c r="A55" s="28"/>
      <c r="C55" s="12"/>
      <c r="D55" s="12"/>
      <c r="E55" s="13" t="s">
        <v>86</v>
      </c>
      <c r="F55" s="28"/>
    </row>
    <row r="56" spans="1:6" x14ac:dyDescent="0.35">
      <c r="A56" s="21" t="s">
        <v>861</v>
      </c>
      <c r="B56" s="3" t="s">
        <v>1029</v>
      </c>
      <c r="C56" s="12" t="s">
        <v>40</v>
      </c>
      <c r="D56" s="12"/>
      <c r="E56" s="12" t="s">
        <v>87</v>
      </c>
      <c r="F56" s="25">
        <v>396816</v>
      </c>
    </row>
    <row r="57" spans="1:6" x14ac:dyDescent="0.35">
      <c r="A57" s="21" t="s">
        <v>862</v>
      </c>
      <c r="B57" s="3" t="s">
        <v>1020</v>
      </c>
      <c r="C57" s="12" t="s">
        <v>41</v>
      </c>
      <c r="D57" s="12"/>
      <c r="E57" s="12" t="s">
        <v>88</v>
      </c>
      <c r="F57" s="25">
        <v>721274</v>
      </c>
    </row>
    <row r="58" spans="1:6" x14ac:dyDescent="0.35">
      <c r="A58" s="21" t="s">
        <v>863</v>
      </c>
      <c r="B58" s="3" t="s">
        <v>1014</v>
      </c>
      <c r="C58" s="12" t="s">
        <v>42</v>
      </c>
      <c r="D58" s="12"/>
      <c r="E58" s="12" t="s">
        <v>89</v>
      </c>
      <c r="F58" s="25">
        <v>30</v>
      </c>
    </row>
    <row r="59" spans="1:6" x14ac:dyDescent="0.35">
      <c r="A59" s="21" t="s">
        <v>864</v>
      </c>
      <c r="B59" s="3" t="s">
        <v>1018</v>
      </c>
      <c r="C59" s="12"/>
      <c r="D59" s="12" t="s">
        <v>911</v>
      </c>
      <c r="E59" s="12" t="s">
        <v>90</v>
      </c>
      <c r="F59" s="25">
        <v>770</v>
      </c>
    </row>
    <row r="60" spans="1:6" x14ac:dyDescent="0.35">
      <c r="A60" s="21" t="s">
        <v>865</v>
      </c>
      <c r="B60" s="3" t="s">
        <v>1024</v>
      </c>
      <c r="C60" s="12"/>
      <c r="D60" s="12" t="s">
        <v>912</v>
      </c>
      <c r="E60" s="12" t="s">
        <v>91</v>
      </c>
      <c r="F60" s="25">
        <v>0</v>
      </c>
    </row>
    <row r="61" spans="1:6" x14ac:dyDescent="0.35">
      <c r="A61" s="21" t="s">
        <v>866</v>
      </c>
      <c r="B61" s="3" t="s">
        <v>1019</v>
      </c>
      <c r="C61" s="12"/>
      <c r="D61" s="12" t="s">
        <v>913</v>
      </c>
      <c r="E61" s="12" t="s">
        <v>92</v>
      </c>
      <c r="F61" s="25">
        <v>-740</v>
      </c>
    </row>
    <row r="62" spans="1:6" x14ac:dyDescent="0.35">
      <c r="A62" s="21" t="s">
        <v>867</v>
      </c>
      <c r="B62" s="3" t="s">
        <v>1015</v>
      </c>
      <c r="C62" s="12"/>
      <c r="D62" s="12" t="s">
        <v>914</v>
      </c>
      <c r="E62" s="12" t="s">
        <v>93</v>
      </c>
      <c r="F62" s="25">
        <v>0</v>
      </c>
    </row>
    <row r="63" spans="1:6" x14ac:dyDescent="0.35">
      <c r="A63" s="21" t="s">
        <v>868</v>
      </c>
      <c r="B63" s="3" t="s">
        <v>1013</v>
      </c>
      <c r="C63" s="12"/>
      <c r="D63" s="12" t="s">
        <v>915</v>
      </c>
      <c r="E63" s="12" t="s">
        <v>94</v>
      </c>
      <c r="F63" s="25">
        <v>0</v>
      </c>
    </row>
    <row r="64" spans="1:6" x14ac:dyDescent="0.35">
      <c r="A64" s="21" t="s">
        <v>869</v>
      </c>
      <c r="B64" s="3" t="s">
        <v>1012</v>
      </c>
      <c r="C64" s="12" t="s">
        <v>102</v>
      </c>
      <c r="D64" s="12"/>
      <c r="E64" s="12" t="s">
        <v>95</v>
      </c>
      <c r="F64" s="25">
        <v>72800</v>
      </c>
    </row>
    <row r="65" spans="1:6" x14ac:dyDescent="0.35">
      <c r="A65" s="21" t="s">
        <v>870</v>
      </c>
      <c r="B65" s="3" t="s">
        <v>1021</v>
      </c>
      <c r="C65" s="12"/>
      <c r="D65" s="12" t="s">
        <v>916</v>
      </c>
      <c r="E65" s="12" t="s">
        <v>110</v>
      </c>
      <c r="F65" s="25">
        <v>0</v>
      </c>
    </row>
    <row r="66" spans="1:6" x14ac:dyDescent="0.35">
      <c r="A66" s="21" t="s">
        <v>871</v>
      </c>
      <c r="B66" s="3" t="s">
        <v>1022</v>
      </c>
      <c r="C66" s="12"/>
      <c r="D66" s="12" t="s">
        <v>917</v>
      </c>
      <c r="E66" s="12" t="s">
        <v>96</v>
      </c>
      <c r="F66" s="25">
        <v>0</v>
      </c>
    </row>
    <row r="67" spans="1:6" x14ac:dyDescent="0.35">
      <c r="A67" s="21" t="s">
        <v>872</v>
      </c>
      <c r="B67" s="3" t="s">
        <v>1016</v>
      </c>
      <c r="C67" s="12"/>
      <c r="D67" s="12" t="s">
        <v>918</v>
      </c>
      <c r="E67" s="12" t="s">
        <v>97</v>
      </c>
      <c r="F67" s="25">
        <v>0</v>
      </c>
    </row>
    <row r="68" spans="1:6" x14ac:dyDescent="0.35">
      <c r="A68" s="21" t="s">
        <v>873</v>
      </c>
      <c r="B68" s="3" t="s">
        <v>1023</v>
      </c>
      <c r="C68" s="12"/>
      <c r="D68" s="12" t="s">
        <v>919</v>
      </c>
      <c r="E68" s="12" t="s">
        <v>98</v>
      </c>
      <c r="F68" s="25">
        <v>72800</v>
      </c>
    </row>
    <row r="69" spans="1:6" x14ac:dyDescent="0.35">
      <c r="A69" s="21" t="s">
        <v>874</v>
      </c>
      <c r="B69" s="3" t="s">
        <v>1017</v>
      </c>
      <c r="C69" s="12" t="s">
        <v>103</v>
      </c>
      <c r="D69" s="12"/>
      <c r="E69" s="12" t="s">
        <v>99</v>
      </c>
      <c r="F69" s="25">
        <v>210984</v>
      </c>
    </row>
    <row r="70" spans="1:6" x14ac:dyDescent="0.35">
      <c r="A70" s="21" t="s">
        <v>875</v>
      </c>
      <c r="B70" s="3" t="s">
        <v>1011</v>
      </c>
      <c r="C70" s="12"/>
      <c r="D70" s="12"/>
      <c r="E70" s="13" t="s">
        <v>100</v>
      </c>
      <c r="F70" s="25">
        <v>1401904</v>
      </c>
    </row>
    <row r="71" spans="1:6" x14ac:dyDescent="0.35">
      <c r="A71" s="21" t="s">
        <v>469</v>
      </c>
      <c r="B71" s="3" t="s">
        <v>1010</v>
      </c>
      <c r="C71" s="12"/>
      <c r="D71" s="12"/>
      <c r="E71" s="13" t="s">
        <v>101</v>
      </c>
      <c r="F71" s="25">
        <v>7261930</v>
      </c>
    </row>
    <row r="72" spans="1:6" x14ac:dyDescent="0.35"/>
    <row r="73" spans="1:6" ht="15" hidden="1" customHeight="1" x14ac:dyDescent="0.35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9.81640625" style="3" hidden="1" customWidth="1"/>
    <col min="3" max="3" width="4.7265625" style="3" bestFit="1" customWidth="1"/>
    <col min="4" max="4" width="68.54296875" style="3" customWidth="1"/>
    <col min="5" max="5" width="12.1796875" style="3" customWidth="1"/>
    <col min="6" max="6" width="9.1796875" style="3" customWidth="1"/>
    <col min="7" max="16384" width="9.1796875" style="3" hidden="1"/>
  </cols>
  <sheetData>
    <row r="1" spans="1:5" x14ac:dyDescent="0.35">
      <c r="C1" s="173" t="s">
        <v>1867</v>
      </c>
      <c r="D1" s="173"/>
      <c r="E1" s="173"/>
    </row>
    <row r="2" spans="1:5" x14ac:dyDescent="0.35"/>
    <row r="3" spans="1:5" ht="23.25" customHeight="1" x14ac:dyDescent="0.35">
      <c r="C3" s="170" t="s">
        <v>1508</v>
      </c>
      <c r="D3" s="171"/>
      <c r="E3" s="172"/>
    </row>
    <row r="4" spans="1:5" ht="27" x14ac:dyDescent="0.35">
      <c r="A4" s="27" t="s">
        <v>31</v>
      </c>
      <c r="B4" s="16" t="s">
        <v>432</v>
      </c>
      <c r="C4" s="29"/>
      <c r="D4" s="143"/>
      <c r="E4" s="18" t="s">
        <v>814</v>
      </c>
    </row>
    <row r="5" spans="1:5" x14ac:dyDescent="0.35">
      <c r="A5" s="27"/>
      <c r="B5" s="16"/>
      <c r="C5" s="29"/>
      <c r="D5" s="31" t="s">
        <v>416</v>
      </c>
      <c r="E5" s="18"/>
    </row>
    <row r="6" spans="1:5" x14ac:dyDescent="0.35">
      <c r="A6" s="21" t="s">
        <v>433</v>
      </c>
      <c r="B6" s="3" t="s">
        <v>1156</v>
      </c>
      <c r="C6" s="29" t="s">
        <v>418</v>
      </c>
      <c r="D6" s="29" t="s">
        <v>421</v>
      </c>
      <c r="E6" s="25">
        <v>235025</v>
      </c>
    </row>
    <row r="7" spans="1:5" x14ac:dyDescent="0.35">
      <c r="A7" s="21" t="s">
        <v>434</v>
      </c>
      <c r="B7" s="3" t="s">
        <v>1157</v>
      </c>
      <c r="C7" s="29" t="s">
        <v>417</v>
      </c>
      <c r="D7" s="29" t="s">
        <v>422</v>
      </c>
      <c r="E7" s="25">
        <v>176439</v>
      </c>
    </row>
    <row r="8" spans="1:5" x14ac:dyDescent="0.35">
      <c r="A8" s="21" t="s">
        <v>435</v>
      </c>
      <c r="B8" s="3" t="s">
        <v>1162</v>
      </c>
      <c r="C8" s="29" t="s">
        <v>419</v>
      </c>
      <c r="D8" s="29" t="s">
        <v>423</v>
      </c>
      <c r="E8" s="25">
        <v>13493</v>
      </c>
    </row>
    <row r="9" spans="1:5" x14ac:dyDescent="0.35">
      <c r="A9" s="21" t="s">
        <v>436</v>
      </c>
      <c r="B9" s="3" t="s">
        <v>1160</v>
      </c>
      <c r="C9" s="29" t="s">
        <v>420</v>
      </c>
      <c r="D9" s="29" t="s">
        <v>424</v>
      </c>
      <c r="E9" s="25">
        <v>203950</v>
      </c>
    </row>
    <row r="10" spans="1:5" x14ac:dyDescent="0.35">
      <c r="A10" s="21" t="s">
        <v>437</v>
      </c>
      <c r="B10" s="3" t="s">
        <v>1159</v>
      </c>
      <c r="C10" s="29"/>
      <c r="D10" s="31" t="s">
        <v>214</v>
      </c>
      <c r="E10" s="25">
        <v>628907</v>
      </c>
    </row>
    <row r="11" spans="1:5" x14ac:dyDescent="0.35">
      <c r="A11" s="18"/>
      <c r="C11" s="29"/>
      <c r="D11" s="29"/>
      <c r="E11" s="18"/>
    </row>
    <row r="12" spans="1:5" x14ac:dyDescent="0.35">
      <c r="A12" s="18"/>
      <c r="C12" s="29"/>
      <c r="D12" s="31" t="s">
        <v>425</v>
      </c>
      <c r="E12" s="18"/>
    </row>
    <row r="13" spans="1:5" x14ac:dyDescent="0.35">
      <c r="A13" s="21" t="s">
        <v>438</v>
      </c>
      <c r="B13" s="3" t="s">
        <v>1158</v>
      </c>
      <c r="C13" s="29" t="s">
        <v>426</v>
      </c>
      <c r="D13" s="29" t="s">
        <v>429</v>
      </c>
      <c r="E13" s="25">
        <v>5289</v>
      </c>
    </row>
    <row r="14" spans="1:5" x14ac:dyDescent="0.35">
      <c r="A14" s="21" t="s">
        <v>439</v>
      </c>
      <c r="B14" s="3" t="s">
        <v>1161</v>
      </c>
      <c r="C14" s="29" t="s">
        <v>427</v>
      </c>
      <c r="D14" s="29" t="s">
        <v>430</v>
      </c>
      <c r="E14" s="25">
        <v>0</v>
      </c>
    </row>
    <row r="15" spans="1:5" x14ac:dyDescent="0.35">
      <c r="A15" s="21" t="s">
        <v>440</v>
      </c>
      <c r="B15" s="3" t="s">
        <v>1163</v>
      </c>
      <c r="C15" s="29" t="s">
        <v>428</v>
      </c>
      <c r="D15" s="29" t="s">
        <v>431</v>
      </c>
      <c r="E15" s="25">
        <v>585</v>
      </c>
    </row>
    <row r="16" spans="1:5" x14ac:dyDescent="0.35">
      <c r="A16" s="21" t="s">
        <v>441</v>
      </c>
      <c r="B16" s="3" t="s">
        <v>1164</v>
      </c>
      <c r="C16" s="29"/>
      <c r="D16" s="31" t="s">
        <v>214</v>
      </c>
      <c r="E16" s="25">
        <v>5874</v>
      </c>
    </row>
    <row r="17" spans="3:5" x14ac:dyDescent="0.35">
      <c r="C17" s="32"/>
      <c r="D17" s="33"/>
      <c r="E17" s="34"/>
    </row>
    <row r="18" spans="3:5" ht="15" hidden="1" customHeight="1" x14ac:dyDescent="0.35">
      <c r="C18" s="32"/>
      <c r="D18" s="32"/>
      <c r="E18" s="35"/>
    </row>
    <row r="19" spans="3:5" ht="15" hidden="1" customHeight="1" x14ac:dyDescent="0.35">
      <c r="C19" s="32"/>
      <c r="D19" s="32"/>
      <c r="E19" s="35"/>
    </row>
    <row r="20" spans="3:5" ht="15" hidden="1" customHeight="1" x14ac:dyDescent="0.35">
      <c r="C20" s="32"/>
      <c r="D20" s="32"/>
      <c r="E20" s="35"/>
    </row>
    <row r="21" spans="3:5" ht="15" hidden="1" customHeight="1" x14ac:dyDescent="0.35">
      <c r="C21" s="32"/>
      <c r="D21" s="32"/>
      <c r="E21" s="35"/>
    </row>
    <row r="22" spans="3:5" ht="15" hidden="1" customHeight="1" x14ac:dyDescent="0.35"/>
    <row r="23" spans="3:5" ht="15" hidden="1" customHeight="1" x14ac:dyDescent="0.35"/>
    <row r="24" spans="3:5" ht="15" hidden="1" customHeight="1" x14ac:dyDescent="0.3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3.7265625" style="3" hidden="1" customWidth="1"/>
    <col min="3" max="3" width="12.54296875" style="3" bestFit="1" customWidth="1"/>
    <col min="4" max="4" width="66.81640625" style="3" customWidth="1"/>
    <col min="5" max="5" width="16.54296875" style="3" customWidth="1"/>
    <col min="6" max="6" width="9.1796875" style="3" customWidth="1"/>
    <col min="7" max="16384" width="9.1796875" style="3" hidden="1"/>
  </cols>
  <sheetData>
    <row r="1" spans="1:5" x14ac:dyDescent="0.35">
      <c r="C1" s="173" t="s">
        <v>1867</v>
      </c>
      <c r="D1" s="173"/>
      <c r="E1" s="173"/>
    </row>
    <row r="2" spans="1:5" x14ac:dyDescent="0.35"/>
    <row r="3" spans="1:5" x14ac:dyDescent="0.35">
      <c r="C3" s="19" t="s">
        <v>1788</v>
      </c>
      <c r="D3" s="202" t="s">
        <v>2618</v>
      </c>
      <c r="E3" s="202"/>
    </row>
    <row r="4" spans="1:5" x14ac:dyDescent="0.35">
      <c r="C4" s="20" t="s">
        <v>1787</v>
      </c>
      <c r="D4" s="203">
        <f>INDEX(Gr13Data,MATCH($D$3,Gr13Navn,0),MATCH(C4,Gr13Var,0))</f>
        <v>9686</v>
      </c>
      <c r="E4" s="203"/>
    </row>
    <row r="5" spans="1:5" x14ac:dyDescent="0.35"/>
    <row r="6" spans="1:5" ht="23.5" x14ac:dyDescent="0.35">
      <c r="C6" s="201" t="s">
        <v>1789</v>
      </c>
      <c r="D6" s="201"/>
      <c r="E6" s="201"/>
    </row>
    <row r="7" spans="1:5" ht="33.75" customHeight="1" x14ac:dyDescent="0.35">
      <c r="A7" s="10" t="s">
        <v>31</v>
      </c>
      <c r="B7" s="21" t="s">
        <v>37</v>
      </c>
      <c r="C7" s="22"/>
      <c r="D7" s="23"/>
      <c r="E7" s="24" t="s">
        <v>973</v>
      </c>
    </row>
    <row r="8" spans="1:5" x14ac:dyDescent="0.35">
      <c r="A8" s="16" t="s">
        <v>32</v>
      </c>
      <c r="B8" s="3" t="str">
        <f t="shared" ref="B8:B25" si="0">"Res_"&amp;A8&amp;"_"&amp;$B$7</f>
        <v>Res_Rind_RY</v>
      </c>
      <c r="C8" s="12" t="s">
        <v>0</v>
      </c>
      <c r="D8" s="12" t="s">
        <v>14</v>
      </c>
      <c r="E8" s="25">
        <f t="shared" ref="E8:E25" si="1">INDEX(Gr13Data,MATCH($D$3,Gr13Navn,0),MATCH(B8,Gr13Var,0))</f>
        <v>374452</v>
      </c>
    </row>
    <row r="9" spans="1:5" x14ac:dyDescent="0.35">
      <c r="A9" s="16" t="s">
        <v>33</v>
      </c>
      <c r="B9" s="3" t="str">
        <f t="shared" si="0"/>
        <v>Res_Rudg_RY</v>
      </c>
      <c r="C9" s="12" t="s">
        <v>1</v>
      </c>
      <c r="D9" s="12" t="s">
        <v>15</v>
      </c>
      <c r="E9" s="25">
        <f t="shared" si="1"/>
        <v>11598</v>
      </c>
    </row>
    <row r="10" spans="1:5" x14ac:dyDescent="0.35">
      <c r="A10" s="16" t="s">
        <v>816</v>
      </c>
      <c r="B10" s="3" t="str">
        <f t="shared" si="0"/>
        <v>Res_TotR_RY</v>
      </c>
      <c r="C10" s="12"/>
      <c r="D10" s="13" t="s">
        <v>16</v>
      </c>
      <c r="E10" s="25">
        <f t="shared" si="1"/>
        <v>362855</v>
      </c>
    </row>
    <row r="11" spans="1:5" x14ac:dyDescent="0.35">
      <c r="A11" s="16" t="s">
        <v>34</v>
      </c>
      <c r="B11" s="3" t="str">
        <f t="shared" si="0"/>
        <v>Res_UdAk_RY</v>
      </c>
      <c r="C11" s="12" t="s">
        <v>2</v>
      </c>
      <c r="D11" s="12" t="s">
        <v>17</v>
      </c>
      <c r="E11" s="25">
        <f t="shared" si="1"/>
        <v>3121</v>
      </c>
    </row>
    <row r="12" spans="1:5" x14ac:dyDescent="0.35">
      <c r="A12" s="16" t="s">
        <v>817</v>
      </c>
      <c r="B12" s="3" t="str">
        <f t="shared" si="0"/>
        <v>Res_GPi_RY</v>
      </c>
      <c r="C12" s="12" t="s">
        <v>3</v>
      </c>
      <c r="D12" s="12" t="s">
        <v>18</v>
      </c>
      <c r="E12" s="25">
        <f t="shared" si="1"/>
        <v>260919</v>
      </c>
    </row>
    <row r="13" spans="1:5" x14ac:dyDescent="0.35">
      <c r="A13" s="16" t="s">
        <v>818</v>
      </c>
      <c r="B13" s="3" t="str">
        <f t="shared" si="0"/>
        <v>Res_GPu_RY</v>
      </c>
      <c r="C13" s="12" t="s">
        <v>4</v>
      </c>
      <c r="D13" s="12" t="s">
        <v>19</v>
      </c>
      <c r="E13" s="25">
        <f t="shared" si="1"/>
        <v>17605</v>
      </c>
    </row>
    <row r="14" spans="1:5" x14ac:dyDescent="0.35">
      <c r="A14" s="16" t="s">
        <v>819</v>
      </c>
      <c r="B14" s="3" t="str">
        <f t="shared" si="0"/>
        <v>Res_RGTot_RY</v>
      </c>
      <c r="C14" s="12"/>
      <c r="D14" s="13" t="s">
        <v>20</v>
      </c>
      <c r="E14" s="25">
        <f t="shared" si="1"/>
        <v>609290</v>
      </c>
    </row>
    <row r="15" spans="1:5" x14ac:dyDescent="0.35">
      <c r="A15" s="16" t="s">
        <v>35</v>
      </c>
      <c r="B15" s="3" t="str">
        <f t="shared" si="0"/>
        <v>Res_Kreg_RY</v>
      </c>
      <c r="C15" s="12" t="s">
        <v>5</v>
      </c>
      <c r="D15" s="12" t="s">
        <v>21</v>
      </c>
      <c r="E15" s="25">
        <f t="shared" si="1"/>
        <v>29273</v>
      </c>
    </row>
    <row r="16" spans="1:5" x14ac:dyDescent="0.35">
      <c r="A16" s="16" t="s">
        <v>820</v>
      </c>
      <c r="B16" s="3" t="str">
        <f t="shared" si="0"/>
        <v>Res_Xdi_RY</v>
      </c>
      <c r="C16" s="12" t="s">
        <v>6</v>
      </c>
      <c r="D16" s="12" t="s">
        <v>22</v>
      </c>
      <c r="E16" s="25">
        <f t="shared" si="1"/>
        <v>5382</v>
      </c>
    </row>
    <row r="17" spans="1:5" x14ac:dyDescent="0.35">
      <c r="A17" s="16" t="s">
        <v>821</v>
      </c>
      <c r="B17" s="3" t="str">
        <f t="shared" si="0"/>
        <v>Res_UPa_RY</v>
      </c>
      <c r="C17" s="12" t="s">
        <v>7</v>
      </c>
      <c r="D17" s="12" t="s">
        <v>23</v>
      </c>
      <c r="E17" s="25">
        <f t="shared" si="1"/>
        <v>475180</v>
      </c>
    </row>
    <row r="18" spans="1:5" x14ac:dyDescent="0.35">
      <c r="A18" s="16" t="s">
        <v>36</v>
      </c>
      <c r="B18" s="3" t="str">
        <f t="shared" si="0"/>
        <v>Res_ImMa_RY</v>
      </c>
      <c r="C18" s="12" t="s">
        <v>8</v>
      </c>
      <c r="D18" s="12" t="s">
        <v>24</v>
      </c>
      <c r="E18" s="25">
        <f t="shared" si="1"/>
        <v>9230</v>
      </c>
    </row>
    <row r="19" spans="1:5" x14ac:dyDescent="0.35">
      <c r="A19" s="16" t="s">
        <v>822</v>
      </c>
      <c r="B19" s="3" t="str">
        <f t="shared" si="0"/>
        <v>Res_Xdu_RY</v>
      </c>
      <c r="C19" s="12" t="s">
        <v>9</v>
      </c>
      <c r="D19" s="12" t="s">
        <v>25</v>
      </c>
      <c r="E19" s="25">
        <f t="shared" si="1"/>
        <v>1428</v>
      </c>
    </row>
    <row r="20" spans="1:5" x14ac:dyDescent="0.35">
      <c r="A20" s="16" t="s">
        <v>823</v>
      </c>
      <c r="B20" s="3" t="str">
        <f t="shared" si="0"/>
        <v>Res_UGn_RY</v>
      </c>
      <c r="C20" s="12" t="s">
        <v>10</v>
      </c>
      <c r="D20" s="12" t="s">
        <v>26</v>
      </c>
      <c r="E20" s="25">
        <f t="shared" si="1"/>
        <v>115259</v>
      </c>
    </row>
    <row r="21" spans="1:5" x14ac:dyDescent="0.35">
      <c r="A21" s="16" t="s">
        <v>824</v>
      </c>
      <c r="B21" s="3" t="str">
        <f t="shared" si="0"/>
        <v>Res_Rat_RY</v>
      </c>
      <c r="C21" s="12" t="s">
        <v>11</v>
      </c>
      <c r="D21" s="12" t="s">
        <v>27</v>
      </c>
      <c r="E21" s="25">
        <f t="shared" si="1"/>
        <v>3035</v>
      </c>
    </row>
    <row r="22" spans="1:5" x14ac:dyDescent="0.35">
      <c r="A22" s="16" t="s">
        <v>825</v>
      </c>
      <c r="B22" s="3" t="str">
        <f t="shared" si="0"/>
        <v>Res_Raa_RY</v>
      </c>
      <c r="C22" s="12" t="s">
        <v>12</v>
      </c>
      <c r="D22" s="12" t="s">
        <v>28</v>
      </c>
      <c r="E22" s="25">
        <f t="shared" si="1"/>
        <v>414</v>
      </c>
    </row>
    <row r="23" spans="1:5" x14ac:dyDescent="0.35">
      <c r="A23" s="16" t="s">
        <v>826</v>
      </c>
      <c r="B23" s="3" t="str">
        <f t="shared" si="0"/>
        <v>Res_RfS_RY</v>
      </c>
      <c r="C23" s="12"/>
      <c r="D23" s="13" t="s">
        <v>29</v>
      </c>
      <c r="E23" s="25">
        <f t="shared" si="1"/>
        <v>46296</v>
      </c>
    </row>
    <row r="24" spans="1:5" x14ac:dyDescent="0.35">
      <c r="A24" s="16" t="s">
        <v>30</v>
      </c>
      <c r="B24" s="3" t="str">
        <f t="shared" si="0"/>
        <v>Res_Skat_RY</v>
      </c>
      <c r="C24" s="12" t="s">
        <v>13</v>
      </c>
      <c r="D24" s="12" t="s">
        <v>30</v>
      </c>
      <c r="E24" s="25">
        <f t="shared" si="1"/>
        <v>34</v>
      </c>
    </row>
    <row r="25" spans="1:5" x14ac:dyDescent="0.35">
      <c r="A25" s="16" t="s">
        <v>827</v>
      </c>
      <c r="B25" s="3" t="str">
        <f t="shared" si="0"/>
        <v>Res_RP_RY</v>
      </c>
      <c r="C25" s="12"/>
      <c r="D25" s="13" t="s">
        <v>518</v>
      </c>
      <c r="E25" s="25">
        <f t="shared" si="1"/>
        <v>46261</v>
      </c>
    </row>
    <row r="26" spans="1:5" x14ac:dyDescent="0.35"/>
  </sheetData>
  <mergeCells count="4">
    <mergeCell ref="C6:E6"/>
    <mergeCell ref="D3:E3"/>
    <mergeCell ref="D4:E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1-3'!$C$2:$C$50</xm:f>
          </x14:formula1>
          <xm:sqref>D3:E3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7"/>
  <sheetViews>
    <sheetView showGridLines="0" tabSelected="1" zoomScaleNormal="100" workbookViewId="0"/>
  </sheetViews>
  <sheetFormatPr defaultColWidth="0" defaultRowHeight="14.5" zeroHeight="1" x14ac:dyDescent="0.35"/>
  <cols>
    <col min="1" max="1" width="2.453125" style="3" customWidth="1"/>
    <col min="2" max="2" width="9.1796875" style="3" customWidth="1"/>
    <col min="3" max="3" width="10.81640625" style="3" customWidth="1"/>
    <col min="4" max="4" width="92.81640625" style="3" customWidth="1"/>
    <col min="5" max="5" width="9.1796875" style="3" customWidth="1"/>
    <col min="6" max="16384" width="9.1796875" style="3" hidden="1"/>
  </cols>
  <sheetData>
    <row r="1" spans="2:4" x14ac:dyDescent="0.35"/>
    <row r="2" spans="2:4" x14ac:dyDescent="0.35"/>
    <row r="3" spans="2:4" x14ac:dyDescent="0.35"/>
    <row r="4" spans="2:4" ht="30" customHeight="1" x14ac:dyDescent="0.35"/>
    <row r="5" spans="2:4" ht="28.5" x14ac:dyDescent="0.65">
      <c r="B5" s="119" t="s">
        <v>2635</v>
      </c>
      <c r="C5" s="115"/>
    </row>
    <row r="6" spans="2:4" x14ac:dyDescent="0.35">
      <c r="B6" s="120"/>
      <c r="C6" s="121"/>
    </row>
    <row r="7" spans="2:4" ht="21" x14ac:dyDescent="0.5">
      <c r="B7" s="122" t="s">
        <v>1796</v>
      </c>
      <c r="C7" s="122"/>
      <c r="D7" s="30"/>
    </row>
    <row r="8" spans="2:4" ht="15.5" x14ac:dyDescent="0.35">
      <c r="B8" s="123"/>
      <c r="C8" s="124"/>
      <c r="D8" s="30"/>
    </row>
    <row r="9" spans="2:4" x14ac:dyDescent="0.35">
      <c r="B9" s="125" t="s">
        <v>1797</v>
      </c>
      <c r="C9" s="126" t="s">
        <v>1805</v>
      </c>
      <c r="D9" s="30" t="s">
        <v>1807</v>
      </c>
    </row>
    <row r="10" spans="2:4" x14ac:dyDescent="0.35">
      <c r="B10" s="125" t="s">
        <v>1797</v>
      </c>
      <c r="C10" s="126" t="s">
        <v>1806</v>
      </c>
      <c r="D10" s="30" t="s">
        <v>1808</v>
      </c>
    </row>
    <row r="11" spans="2:4" x14ac:dyDescent="0.35">
      <c r="B11" s="127"/>
      <c r="C11" s="124"/>
      <c r="D11" s="124"/>
    </row>
    <row r="12" spans="2:4" ht="21" x14ac:dyDescent="0.5">
      <c r="B12" s="128" t="s">
        <v>1798</v>
      </c>
      <c r="C12" s="124"/>
      <c r="D12" s="124"/>
    </row>
    <row r="13" spans="2:4" ht="15.5" x14ac:dyDescent="0.35">
      <c r="B13" s="123"/>
      <c r="C13" s="124"/>
      <c r="D13" s="124"/>
    </row>
    <row r="14" spans="2:4" x14ac:dyDescent="0.35">
      <c r="B14" s="125" t="s">
        <v>1797</v>
      </c>
      <c r="C14" s="126" t="s">
        <v>1809</v>
      </c>
      <c r="D14" s="30" t="s">
        <v>1828</v>
      </c>
    </row>
    <row r="15" spans="2:4" x14ac:dyDescent="0.35">
      <c r="B15" s="125" t="s">
        <v>1797</v>
      </c>
      <c r="C15" s="126" t="s">
        <v>1810</v>
      </c>
      <c r="D15" s="30" t="s">
        <v>1829</v>
      </c>
    </row>
    <row r="16" spans="2:4" x14ac:dyDescent="0.35">
      <c r="B16" s="125" t="s">
        <v>1797</v>
      </c>
      <c r="C16" s="126" t="s">
        <v>1811</v>
      </c>
      <c r="D16" s="30" t="s">
        <v>1830</v>
      </c>
    </row>
    <row r="17" spans="2:4" x14ac:dyDescent="0.35">
      <c r="B17" s="125" t="s">
        <v>1797</v>
      </c>
      <c r="C17" s="126" t="s">
        <v>1812</v>
      </c>
      <c r="D17" s="30" t="s">
        <v>1807</v>
      </c>
    </row>
    <row r="18" spans="2:4" x14ac:dyDescent="0.35">
      <c r="B18" s="125" t="s">
        <v>1797</v>
      </c>
      <c r="C18" s="126" t="s">
        <v>1813</v>
      </c>
      <c r="D18" s="30" t="s">
        <v>1808</v>
      </c>
    </row>
    <row r="19" spans="2:4" x14ac:dyDescent="0.35">
      <c r="B19" s="125" t="s">
        <v>1797</v>
      </c>
      <c r="C19" s="126" t="s">
        <v>1814</v>
      </c>
      <c r="D19" s="30" t="s">
        <v>328</v>
      </c>
    </row>
    <row r="20" spans="2:4" x14ac:dyDescent="0.35">
      <c r="B20" s="125" t="s">
        <v>1797</v>
      </c>
      <c r="C20" s="126" t="s">
        <v>1815</v>
      </c>
      <c r="D20" s="30" t="s">
        <v>1831</v>
      </c>
    </row>
    <row r="21" spans="2:4" x14ac:dyDescent="0.35">
      <c r="B21" s="125" t="s">
        <v>1797</v>
      </c>
      <c r="C21" s="126" t="s">
        <v>1816</v>
      </c>
      <c r="D21" s="30" t="s">
        <v>1832</v>
      </c>
    </row>
    <row r="22" spans="2:4" x14ac:dyDescent="0.35">
      <c r="B22" s="125" t="s">
        <v>1797</v>
      </c>
      <c r="C22" s="126" t="s">
        <v>1817</v>
      </c>
      <c r="D22" s="30" t="s">
        <v>1833</v>
      </c>
    </row>
    <row r="23" spans="2:4" x14ac:dyDescent="0.35">
      <c r="B23" s="125" t="s">
        <v>1797</v>
      </c>
      <c r="C23" s="126" t="s">
        <v>1818</v>
      </c>
      <c r="D23" s="30" t="s">
        <v>1834</v>
      </c>
    </row>
    <row r="24" spans="2:4" x14ac:dyDescent="0.35">
      <c r="B24" s="125" t="s">
        <v>1797</v>
      </c>
      <c r="C24" s="126" t="s">
        <v>1819</v>
      </c>
      <c r="D24" s="30" t="s">
        <v>1835</v>
      </c>
    </row>
    <row r="25" spans="2:4" x14ac:dyDescent="0.35">
      <c r="B25" s="125" t="s">
        <v>1797</v>
      </c>
      <c r="C25" s="126" t="s">
        <v>1820</v>
      </c>
      <c r="D25" s="30" t="s">
        <v>1836</v>
      </c>
    </row>
    <row r="26" spans="2:4" x14ac:dyDescent="0.35">
      <c r="B26" s="125" t="s">
        <v>1797</v>
      </c>
      <c r="C26" s="126" t="s">
        <v>1821</v>
      </c>
      <c r="D26" s="30" t="s">
        <v>1837</v>
      </c>
    </row>
    <row r="27" spans="2:4" x14ac:dyDescent="0.35">
      <c r="B27" s="125" t="s">
        <v>1797</v>
      </c>
      <c r="C27" s="126" t="s">
        <v>1822</v>
      </c>
      <c r="D27" s="30" t="s">
        <v>1838</v>
      </c>
    </row>
    <row r="28" spans="2:4" x14ac:dyDescent="0.35">
      <c r="B28" s="125" t="s">
        <v>1797</v>
      </c>
      <c r="C28" s="126" t="s">
        <v>1823</v>
      </c>
      <c r="D28" s="30" t="s">
        <v>371</v>
      </c>
    </row>
    <row r="29" spans="2:4" x14ac:dyDescent="0.35">
      <c r="B29" s="125" t="s">
        <v>1797</v>
      </c>
      <c r="C29" s="126" t="s">
        <v>1824</v>
      </c>
      <c r="D29" s="30" t="s">
        <v>1839</v>
      </c>
    </row>
    <row r="30" spans="2:4" x14ac:dyDescent="0.35">
      <c r="B30" s="125" t="s">
        <v>1797</v>
      </c>
      <c r="C30" s="126" t="s">
        <v>1825</v>
      </c>
      <c r="D30" s="30" t="s">
        <v>1840</v>
      </c>
    </row>
    <row r="31" spans="2:4" x14ac:dyDescent="0.35">
      <c r="B31" s="125" t="s">
        <v>1797</v>
      </c>
      <c r="C31" s="129" t="s">
        <v>1826</v>
      </c>
      <c r="D31" s="30" t="s">
        <v>408</v>
      </c>
    </row>
    <row r="32" spans="2:4" x14ac:dyDescent="0.35">
      <c r="B32" s="125" t="s">
        <v>1797</v>
      </c>
      <c r="C32" s="126" t="s">
        <v>1827</v>
      </c>
      <c r="D32" s="30" t="s">
        <v>516</v>
      </c>
    </row>
    <row r="33" spans="2:4" x14ac:dyDescent="0.35">
      <c r="B33" s="125" t="s">
        <v>1797</v>
      </c>
      <c r="C33" s="129" t="s">
        <v>2001</v>
      </c>
      <c r="D33" s="30" t="s">
        <v>2000</v>
      </c>
    </row>
    <row r="34" spans="2:4" x14ac:dyDescent="0.35">
      <c r="B34" s="124"/>
      <c r="C34" s="124"/>
      <c r="D34" s="124" t="s">
        <v>1999</v>
      </c>
    </row>
    <row r="35" spans="2:4" ht="21" x14ac:dyDescent="0.5">
      <c r="B35" s="130" t="s">
        <v>1799</v>
      </c>
      <c r="C35" s="130"/>
      <c r="D35" s="130"/>
    </row>
    <row r="36" spans="2:4" ht="15.5" x14ac:dyDescent="0.35">
      <c r="B36" s="123"/>
      <c r="C36" s="124"/>
      <c r="D36" s="124"/>
    </row>
    <row r="37" spans="2:4" x14ac:dyDescent="0.35">
      <c r="B37" s="125" t="s">
        <v>1797</v>
      </c>
      <c r="C37" s="126" t="s">
        <v>1849</v>
      </c>
      <c r="D37" s="30" t="s">
        <v>1866</v>
      </c>
    </row>
    <row r="38" spans="2:4" x14ac:dyDescent="0.35">
      <c r="B38" s="125" t="s">
        <v>1797</v>
      </c>
      <c r="C38" s="126" t="s">
        <v>1850</v>
      </c>
      <c r="D38" s="30" t="s">
        <v>1865</v>
      </c>
    </row>
    <row r="39" spans="2:4" x14ac:dyDescent="0.35">
      <c r="B39" s="125" t="s">
        <v>1797</v>
      </c>
      <c r="C39" s="126" t="s">
        <v>1851</v>
      </c>
      <c r="D39" s="30" t="s">
        <v>1830</v>
      </c>
    </row>
    <row r="40" spans="2:4" x14ac:dyDescent="0.35">
      <c r="B40" s="124"/>
      <c r="C40" s="124"/>
      <c r="D40" s="124"/>
    </row>
    <row r="41" spans="2:4" ht="21" x14ac:dyDescent="0.5">
      <c r="B41" s="128" t="s">
        <v>1800</v>
      </c>
      <c r="C41" s="124"/>
      <c r="D41" s="124"/>
    </row>
    <row r="42" spans="2:4" ht="15.5" x14ac:dyDescent="0.35">
      <c r="B42" s="123"/>
      <c r="C42" s="124"/>
      <c r="D42" s="124"/>
    </row>
    <row r="43" spans="2:4" x14ac:dyDescent="0.35">
      <c r="B43" s="131" t="s">
        <v>1801</v>
      </c>
      <c r="C43" s="132"/>
      <c r="D43" s="132"/>
    </row>
    <row r="44" spans="2:4" x14ac:dyDescent="0.35">
      <c r="B44" s="132"/>
      <c r="C44" s="132"/>
      <c r="D44" s="132"/>
    </row>
    <row r="45" spans="2:4" x14ac:dyDescent="0.35">
      <c r="B45" s="125" t="s">
        <v>1797</v>
      </c>
      <c r="C45" s="126" t="s">
        <v>1852</v>
      </c>
      <c r="D45" s="30" t="s">
        <v>1866</v>
      </c>
    </row>
    <row r="46" spans="2:4" x14ac:dyDescent="0.35">
      <c r="B46" s="125" t="s">
        <v>1797</v>
      </c>
      <c r="C46" s="126" t="s">
        <v>1853</v>
      </c>
      <c r="D46" s="30" t="s">
        <v>1865</v>
      </c>
    </row>
    <row r="47" spans="2:4" x14ac:dyDescent="0.35">
      <c r="B47" s="125" t="s">
        <v>1797</v>
      </c>
      <c r="C47" s="126" t="s">
        <v>1854</v>
      </c>
      <c r="D47" s="30" t="s">
        <v>1830</v>
      </c>
    </row>
    <row r="48" spans="2:4" x14ac:dyDescent="0.35">
      <c r="B48" s="132"/>
      <c r="C48" s="132"/>
      <c r="D48" s="132"/>
    </row>
    <row r="49" spans="2:4" x14ac:dyDescent="0.35">
      <c r="B49" s="131" t="s">
        <v>1802</v>
      </c>
      <c r="C49" s="132"/>
      <c r="D49" s="132"/>
    </row>
    <row r="50" spans="2:4" x14ac:dyDescent="0.35">
      <c r="B50" s="132"/>
      <c r="C50" s="132"/>
      <c r="D50" s="132"/>
    </row>
    <row r="51" spans="2:4" x14ac:dyDescent="0.35">
      <c r="B51" s="125" t="s">
        <v>1797</v>
      </c>
      <c r="C51" s="126" t="s">
        <v>1855</v>
      </c>
      <c r="D51" s="30" t="s">
        <v>1866</v>
      </c>
    </row>
    <row r="52" spans="2:4" x14ac:dyDescent="0.35">
      <c r="B52" s="125" t="s">
        <v>1797</v>
      </c>
      <c r="C52" s="126" t="s">
        <v>1856</v>
      </c>
      <c r="D52" s="30" t="s">
        <v>1865</v>
      </c>
    </row>
    <row r="53" spans="2:4" x14ac:dyDescent="0.35">
      <c r="B53" s="125" t="s">
        <v>1797</v>
      </c>
      <c r="C53" s="126" t="s">
        <v>1857</v>
      </c>
      <c r="D53" s="30" t="s">
        <v>1830</v>
      </c>
    </row>
    <row r="54" spans="2:4" x14ac:dyDescent="0.35">
      <c r="B54" s="132"/>
      <c r="C54" s="132"/>
      <c r="D54" s="132"/>
    </row>
    <row r="55" spans="2:4" x14ac:dyDescent="0.35">
      <c r="B55" s="131" t="s">
        <v>1803</v>
      </c>
      <c r="C55" s="132"/>
      <c r="D55" s="132"/>
    </row>
    <row r="56" spans="2:4" x14ac:dyDescent="0.35">
      <c r="B56" s="132"/>
      <c r="C56" s="132"/>
      <c r="D56" s="132"/>
    </row>
    <row r="57" spans="2:4" x14ac:dyDescent="0.35">
      <c r="B57" s="125" t="s">
        <v>1797</v>
      </c>
      <c r="C57" s="126" t="s">
        <v>1858</v>
      </c>
      <c r="D57" s="30" t="s">
        <v>1866</v>
      </c>
    </row>
    <row r="58" spans="2:4" x14ac:dyDescent="0.35">
      <c r="B58" s="125" t="s">
        <v>1797</v>
      </c>
      <c r="C58" s="126" t="s">
        <v>1859</v>
      </c>
      <c r="D58" s="30" t="s">
        <v>1865</v>
      </c>
    </row>
    <row r="59" spans="2:4" x14ac:dyDescent="0.35">
      <c r="B59" s="124"/>
      <c r="C59" s="124"/>
      <c r="D59" s="124"/>
    </row>
    <row r="60" spans="2:4" ht="21" x14ac:dyDescent="0.5">
      <c r="B60" s="128" t="s">
        <v>1804</v>
      </c>
      <c r="C60" s="124"/>
      <c r="D60" s="124"/>
    </row>
    <row r="61" spans="2:4" ht="15.5" x14ac:dyDescent="0.35">
      <c r="B61" s="133"/>
      <c r="C61" s="124"/>
      <c r="D61" s="124"/>
    </row>
    <row r="62" spans="2:4" x14ac:dyDescent="0.35">
      <c r="B62" s="125" t="s">
        <v>1797</v>
      </c>
      <c r="C62" s="126" t="s">
        <v>1860</v>
      </c>
      <c r="D62" s="30" t="s">
        <v>1864</v>
      </c>
    </row>
    <row r="63" spans="2:4" x14ac:dyDescent="0.35">
      <c r="B63" s="124"/>
      <c r="C63" s="124"/>
      <c r="D63" s="124"/>
    </row>
    <row r="64" spans="2:4" ht="21" x14ac:dyDescent="0.5">
      <c r="B64" s="128" t="s">
        <v>1863</v>
      </c>
      <c r="C64" s="124"/>
      <c r="D64" s="124"/>
    </row>
    <row r="65" spans="2:4" x14ac:dyDescent="0.35">
      <c r="B65" s="124"/>
      <c r="C65" s="124"/>
      <c r="D65" s="124"/>
    </row>
    <row r="66" spans="2:4" x14ac:dyDescent="0.35">
      <c r="B66" s="125" t="s">
        <v>1797</v>
      </c>
      <c r="C66" s="126" t="s">
        <v>1861</v>
      </c>
      <c r="D66" s="30" t="s">
        <v>1862</v>
      </c>
    </row>
    <row r="67" spans="2:4" x14ac:dyDescent="0.35"/>
  </sheetData>
  <hyperlinks>
    <hyperlink ref="C9" location="'Tabel 1.1'!C1" display="Tabel 1.1"/>
    <hyperlink ref="C10" location="'Tabel 1.2'!C1" display="Tabel 1.2"/>
    <hyperlink ref="C14" location="'Tabel 2.1'!C1" display="Tabel 2.1"/>
    <hyperlink ref="C15" location="'Tabel 2.2'!C1" display="Tabel 2.2"/>
    <hyperlink ref="C16" location="'Tabel 2.3'!C1" display="Tabel 2.3"/>
    <hyperlink ref="C17" location="'Tabel 2.4'!D1" display="Tabel 2.4"/>
    <hyperlink ref="C18" location="'Tabel 2.5'!C1" display="Tabel 2.5"/>
    <hyperlink ref="C19" location="'Tabel 2.6'!E1" display="Tabel 2.6"/>
    <hyperlink ref="C20" location="'Tabel 2.7'!D1" display="Tabel 2.7"/>
    <hyperlink ref="C21" location="'Tabel 2.8'!C1" display="Tabel 2.8"/>
    <hyperlink ref="C22" location="'Tabel 2.9'!C1" display="Tabel 2.9"/>
    <hyperlink ref="C23" location="'Tabel 2.10'!D1" display="Tabel 2.10"/>
    <hyperlink ref="C24" location="'Tabel 2.11'!D1" display="Tabel 2.11"/>
    <hyperlink ref="C25" location="'Tabel 2.12'!D1" display="Tabel 2.12"/>
    <hyperlink ref="C26" location="'Tabel 2.13'!G1" display="Tabel 2.13"/>
    <hyperlink ref="C27" location="'Tabel 2.14'!F1" display="Tabel 2.14"/>
    <hyperlink ref="C28" location="'Tabel 2.15'!C1" display="Tabel 2.15"/>
    <hyperlink ref="C29" location="'Tabel 2.16'!G1" display="Tabel 2.16"/>
    <hyperlink ref="C30" location="'Tabel 2.17'!E1" display="Tabel 2.17"/>
    <hyperlink ref="C31" location="'Tabel 2.18'!C1" display="Tabel 2.18"/>
    <hyperlink ref="C32" location="'Tabel 2.19'!E1" display="Tabel 2.19"/>
    <hyperlink ref="C37" location="'Tabel 3.1'!C1" display="Tabel 3.1"/>
    <hyperlink ref="C38" location="'Tabel 3.2'!C1" display="Tabel 3.2"/>
    <hyperlink ref="C39" location="'Tabel 3.3'!C1" display="Tabel 3.3"/>
    <hyperlink ref="C45" location="'Tabel 4.1'!D3" display="Tabel 4.1"/>
    <hyperlink ref="C46" location="'Tabel 4.2'!E3" display="Tabel 4.2"/>
    <hyperlink ref="C47" location="'Tabel 4.3'!D3" display="Tabel 4.3"/>
    <hyperlink ref="C51" location="'Tabel 4.4'!D3" display="Tabel 4.4"/>
    <hyperlink ref="C52" location="'Tabel 4.5'!E3" display="Tabel 4.5"/>
    <hyperlink ref="C53" location="'Tabel 4.6'!D3" display="Tabel 4.6"/>
    <hyperlink ref="C57" location="'Tabel 4.7'!D3" display="Tabel 4.7"/>
    <hyperlink ref="C58" location="'Tabel 4.8'!E3" display="Tabel 4.8"/>
    <hyperlink ref="C66" location="'Bilag 6.1'!A1" display="Bilag 6.1"/>
    <hyperlink ref="C62" location="'Bilag 5.1'!A1" display="Bilag 5.1"/>
    <hyperlink ref="C33" location="'Tabel 2.20'!H3" display="Tabel 2.20"/>
  </hyperlinks>
  <pageMargins left="0.7" right="0.7" top="0.75" bottom="0.75" header="0.3" footer="0.3"/>
  <pageSetup paperSize="9" scale="81" fitToHeight="0" orientation="portrait" r:id="rId1"/>
  <rowBreaks count="1" manualBreakCount="1">
    <brk id="59" min="1" max="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5.54296875" style="3" hidden="1" customWidth="1"/>
    <col min="3" max="4" width="7" style="3" customWidth="1"/>
    <col min="5" max="5" width="90.1796875" style="3" bestFit="1" customWidth="1"/>
    <col min="6" max="6" width="19.26953125" style="3" customWidth="1"/>
    <col min="7" max="7" width="9.1796875" style="3" customWidth="1"/>
    <col min="8" max="16384" width="9.1796875" style="3" hidden="1"/>
  </cols>
  <sheetData>
    <row r="1" spans="1:6" x14ac:dyDescent="0.35">
      <c r="C1" s="173" t="s">
        <v>1867</v>
      </c>
      <c r="D1" s="173"/>
      <c r="E1" s="173"/>
    </row>
    <row r="2" spans="1:6" s="26" customFormat="1" x14ac:dyDescent="0.35"/>
    <row r="3" spans="1:6" s="26" customFormat="1" x14ac:dyDescent="0.35">
      <c r="C3" s="197" t="s">
        <v>1788</v>
      </c>
      <c r="D3" s="197"/>
      <c r="E3" s="202" t="s">
        <v>1450</v>
      </c>
      <c r="F3" s="202"/>
    </row>
    <row r="4" spans="1:6" x14ac:dyDescent="0.35">
      <c r="C4" s="205" t="s">
        <v>1787</v>
      </c>
      <c r="D4" s="205"/>
      <c r="E4" s="203">
        <f>INDEX(Gr13Data,MATCH($E$3,Gr13Navn,0),MATCH(C4,Gr13Var,0))</f>
        <v>9797</v>
      </c>
      <c r="F4" s="203"/>
    </row>
    <row r="5" spans="1:6" x14ac:dyDescent="0.35"/>
    <row r="6" spans="1:6" ht="23.5" x14ac:dyDescent="0.35">
      <c r="C6" s="204" t="s">
        <v>1790</v>
      </c>
      <c r="D6" s="204"/>
      <c r="E6" s="204"/>
      <c r="F6" s="204"/>
    </row>
    <row r="7" spans="1:6" ht="27" x14ac:dyDescent="0.35">
      <c r="C7" s="12"/>
      <c r="D7" s="12"/>
      <c r="E7" s="13"/>
      <c r="F7" s="18" t="s">
        <v>893</v>
      </c>
    </row>
    <row r="8" spans="1:6" x14ac:dyDescent="0.35">
      <c r="A8" s="27" t="s">
        <v>31</v>
      </c>
      <c r="B8" s="16" t="s">
        <v>104</v>
      </c>
      <c r="C8" s="12"/>
      <c r="D8" s="12"/>
      <c r="E8" s="13" t="s">
        <v>43</v>
      </c>
      <c r="F8" s="18"/>
    </row>
    <row r="9" spans="1:6" x14ac:dyDescent="0.35">
      <c r="A9" s="21" t="s">
        <v>828</v>
      </c>
      <c r="B9" s="3" t="str">
        <f t="shared" ref="B9:B30" si="0">"Bal_"&amp;$B$8&amp;"_"&amp;A9</f>
        <v>Bal_BO_Akac</v>
      </c>
      <c r="C9" s="12" t="s">
        <v>0</v>
      </c>
      <c r="D9" s="12"/>
      <c r="E9" s="12" t="s">
        <v>44</v>
      </c>
      <c r="F9" s="25">
        <f t="shared" ref="F9:F30" si="1">INDEX(Gr13Data,MATCH($E$3,Gr13Navn,0),MATCH(B9,Gr13Var,0))</f>
        <v>70669</v>
      </c>
    </row>
    <row r="10" spans="1:6" x14ac:dyDescent="0.35">
      <c r="A10" s="21" t="s">
        <v>829</v>
      </c>
      <c r="B10" s="3" t="str">
        <f t="shared" si="0"/>
        <v>Bal_BO_Agb</v>
      </c>
      <c r="C10" s="12" t="s">
        <v>1</v>
      </c>
      <c r="D10" s="12"/>
      <c r="E10" s="12" t="s">
        <v>45</v>
      </c>
      <c r="F10" s="25">
        <f t="shared" si="1"/>
        <v>0</v>
      </c>
    </row>
    <row r="11" spans="1:6" x14ac:dyDescent="0.35">
      <c r="A11" s="21" t="s">
        <v>460</v>
      </c>
      <c r="B11" s="3" t="str">
        <f t="shared" si="0"/>
        <v>Bal_BO_Atkc</v>
      </c>
      <c r="C11" s="12" t="s">
        <v>2</v>
      </c>
      <c r="D11" s="12"/>
      <c r="E11" s="12" t="s">
        <v>46</v>
      </c>
      <c r="F11" s="25">
        <f t="shared" si="1"/>
        <v>317583</v>
      </c>
    </row>
    <row r="12" spans="1:6" x14ac:dyDescent="0.35">
      <c r="A12" s="21" t="s">
        <v>461</v>
      </c>
      <c r="B12" s="3" t="str">
        <f t="shared" si="0"/>
        <v>Bal_BO_Autd</v>
      </c>
      <c r="C12" s="12" t="s">
        <v>3</v>
      </c>
      <c r="D12" s="12"/>
      <c r="E12" s="12" t="s">
        <v>47</v>
      </c>
      <c r="F12" s="25">
        <f t="shared" si="1"/>
        <v>0</v>
      </c>
    </row>
    <row r="13" spans="1:6" x14ac:dyDescent="0.35">
      <c r="A13" s="21" t="s">
        <v>462</v>
      </c>
      <c r="B13" s="3" t="str">
        <f t="shared" si="0"/>
        <v>Bal_BO_Auta</v>
      </c>
      <c r="C13" s="12" t="s">
        <v>4</v>
      </c>
      <c r="D13" s="12"/>
      <c r="E13" s="12" t="s">
        <v>48</v>
      </c>
      <c r="F13" s="25">
        <f t="shared" si="1"/>
        <v>788849</v>
      </c>
    </row>
    <row r="14" spans="1:6" x14ac:dyDescent="0.35">
      <c r="A14" s="21" t="s">
        <v>463</v>
      </c>
      <c r="B14" s="3" t="str">
        <f t="shared" si="0"/>
        <v>Bal_BO_Aod</v>
      </c>
      <c r="C14" s="12" t="s">
        <v>5</v>
      </c>
      <c r="D14" s="12"/>
      <c r="E14" s="12" t="s">
        <v>49</v>
      </c>
      <c r="F14" s="25">
        <f t="shared" si="1"/>
        <v>583981</v>
      </c>
    </row>
    <row r="15" spans="1:6" x14ac:dyDescent="0.35">
      <c r="A15" s="21" t="s">
        <v>464</v>
      </c>
      <c r="B15" s="3" t="str">
        <f t="shared" si="0"/>
        <v>Bal_BO_Aoa</v>
      </c>
      <c r="C15" s="12" t="s">
        <v>6</v>
      </c>
      <c r="D15" s="12"/>
      <c r="E15" s="12" t="s">
        <v>50</v>
      </c>
      <c r="F15" s="25">
        <f t="shared" si="1"/>
        <v>0</v>
      </c>
    </row>
    <row r="16" spans="1:6" x14ac:dyDescent="0.35">
      <c r="A16" s="21" t="s">
        <v>830</v>
      </c>
      <c r="B16" s="3" t="str">
        <f t="shared" si="0"/>
        <v>Bal_BO_Aak</v>
      </c>
      <c r="C16" s="12" t="s">
        <v>7</v>
      </c>
      <c r="D16" s="12"/>
      <c r="E16" s="12" t="s">
        <v>51</v>
      </c>
      <c r="F16" s="25">
        <f t="shared" si="1"/>
        <v>102942</v>
      </c>
    </row>
    <row r="17" spans="1:6" x14ac:dyDescent="0.35">
      <c r="A17" s="21" t="s">
        <v>831</v>
      </c>
      <c r="B17" s="3" t="str">
        <f t="shared" si="0"/>
        <v>Bal_BO_Akav</v>
      </c>
      <c r="C17" s="12" t="s">
        <v>8</v>
      </c>
      <c r="D17" s="12"/>
      <c r="E17" s="12" t="s">
        <v>52</v>
      </c>
      <c r="F17" s="25">
        <f t="shared" si="1"/>
        <v>0</v>
      </c>
    </row>
    <row r="18" spans="1:6" x14ac:dyDescent="0.35">
      <c r="A18" s="21" t="s">
        <v>832</v>
      </c>
      <c r="B18" s="3" t="str">
        <f t="shared" si="0"/>
        <v>Bal_BO_Aktv</v>
      </c>
      <c r="C18" s="12" t="s">
        <v>9</v>
      </c>
      <c r="D18" s="12"/>
      <c r="E18" s="12" t="s">
        <v>53</v>
      </c>
      <c r="F18" s="25">
        <f t="shared" si="1"/>
        <v>0</v>
      </c>
    </row>
    <row r="19" spans="1:6" x14ac:dyDescent="0.35">
      <c r="A19" s="21" t="s">
        <v>833</v>
      </c>
      <c r="B19" s="3" t="str">
        <f t="shared" si="0"/>
        <v>Bal_BO_Aatp</v>
      </c>
      <c r="C19" s="12" t="s">
        <v>10</v>
      </c>
      <c r="D19" s="12"/>
      <c r="E19" s="12" t="s">
        <v>54</v>
      </c>
      <c r="F19" s="25">
        <f t="shared" si="1"/>
        <v>511521</v>
      </c>
    </row>
    <row r="20" spans="1:6" x14ac:dyDescent="0.35">
      <c r="A20" s="21" t="s">
        <v>834</v>
      </c>
      <c r="B20" s="3" t="str">
        <f t="shared" si="0"/>
        <v>Bal_BO_Aia</v>
      </c>
      <c r="C20" s="12" t="s">
        <v>11</v>
      </c>
      <c r="D20" s="12"/>
      <c r="E20" s="12" t="s">
        <v>55</v>
      </c>
      <c r="F20" s="25">
        <f t="shared" si="1"/>
        <v>0</v>
      </c>
    </row>
    <row r="21" spans="1:6" x14ac:dyDescent="0.35">
      <c r="A21" s="21" t="s">
        <v>935</v>
      </c>
      <c r="B21" s="3" t="str">
        <f t="shared" si="0"/>
        <v>Bal_BO_AgbTot</v>
      </c>
      <c r="C21" s="12" t="s">
        <v>12</v>
      </c>
      <c r="D21" s="12"/>
      <c r="E21" s="12" t="s">
        <v>56</v>
      </c>
      <c r="F21" s="25">
        <f t="shared" si="1"/>
        <v>25098</v>
      </c>
    </row>
    <row r="22" spans="1:6" x14ac:dyDescent="0.35">
      <c r="A22" s="21" t="s">
        <v>835</v>
      </c>
      <c r="B22" s="3" t="str">
        <f t="shared" si="0"/>
        <v>Bal_BO_Aie</v>
      </c>
      <c r="C22" s="12"/>
      <c r="D22" s="12" t="s">
        <v>909</v>
      </c>
      <c r="E22" s="12" t="s">
        <v>57</v>
      </c>
      <c r="F22" s="25">
        <f t="shared" si="1"/>
        <v>3171</v>
      </c>
    </row>
    <row r="23" spans="1:6" x14ac:dyDescent="0.35">
      <c r="A23" s="21" t="s">
        <v>836</v>
      </c>
      <c r="B23" s="3" t="str">
        <f t="shared" si="0"/>
        <v>Bal_BO_Ade</v>
      </c>
      <c r="C23" s="12"/>
      <c r="D23" s="12" t="s">
        <v>910</v>
      </c>
      <c r="E23" s="12" t="s">
        <v>58</v>
      </c>
      <c r="F23" s="25">
        <f t="shared" si="1"/>
        <v>21927</v>
      </c>
    </row>
    <row r="24" spans="1:6" x14ac:dyDescent="0.35">
      <c r="A24" s="21" t="s">
        <v>837</v>
      </c>
      <c r="B24" s="3" t="str">
        <f t="shared" si="0"/>
        <v>Bal_BO_Axma</v>
      </c>
      <c r="C24" s="12" t="s">
        <v>13</v>
      </c>
      <c r="D24" s="12"/>
      <c r="E24" s="12" t="s">
        <v>59</v>
      </c>
      <c r="F24" s="25">
        <f t="shared" si="1"/>
        <v>2058</v>
      </c>
    </row>
    <row r="25" spans="1:6" x14ac:dyDescent="0.35">
      <c r="A25" s="21" t="s">
        <v>838</v>
      </c>
      <c r="B25" s="3" t="str">
        <f t="shared" si="0"/>
        <v>Bal_BO_Aas</v>
      </c>
      <c r="C25" s="12" t="s">
        <v>38</v>
      </c>
      <c r="D25" s="12"/>
      <c r="E25" s="12" t="s">
        <v>60</v>
      </c>
      <c r="F25" s="25">
        <f t="shared" si="1"/>
        <v>7846</v>
      </c>
    </row>
    <row r="26" spans="1:6" x14ac:dyDescent="0.35">
      <c r="A26" s="21" t="s">
        <v>841</v>
      </c>
      <c r="B26" s="3" t="str">
        <f t="shared" si="0"/>
        <v>Bal_BO_Aus</v>
      </c>
      <c r="C26" s="12" t="s">
        <v>39</v>
      </c>
      <c r="D26" s="12"/>
      <c r="E26" s="12" t="s">
        <v>61</v>
      </c>
      <c r="F26" s="25">
        <f t="shared" si="1"/>
        <v>158</v>
      </c>
    </row>
    <row r="27" spans="1:6" x14ac:dyDescent="0.35">
      <c r="A27" s="21" t="s">
        <v>839</v>
      </c>
      <c r="B27" s="3" t="str">
        <f t="shared" si="0"/>
        <v>Bal_BO_Aamb</v>
      </c>
      <c r="C27" s="12" t="s">
        <v>40</v>
      </c>
      <c r="D27" s="12"/>
      <c r="E27" s="12" t="s">
        <v>62</v>
      </c>
      <c r="F27" s="25">
        <f t="shared" si="1"/>
        <v>0</v>
      </c>
    </row>
    <row r="28" spans="1:6" x14ac:dyDescent="0.35">
      <c r="A28" s="21" t="s">
        <v>840</v>
      </c>
      <c r="B28" s="3" t="str">
        <f t="shared" si="0"/>
        <v>Bal_BO_Axa</v>
      </c>
      <c r="C28" s="12" t="s">
        <v>41</v>
      </c>
      <c r="D28" s="12"/>
      <c r="E28" s="12" t="s">
        <v>63</v>
      </c>
      <c r="F28" s="25">
        <f t="shared" si="1"/>
        <v>18148</v>
      </c>
    </row>
    <row r="29" spans="1:6" x14ac:dyDescent="0.35">
      <c r="A29" s="21" t="s">
        <v>842</v>
      </c>
      <c r="B29" s="3" t="str">
        <f t="shared" si="0"/>
        <v>Bal_BO_Apap</v>
      </c>
      <c r="C29" s="12" t="s">
        <v>42</v>
      </c>
      <c r="D29" s="12"/>
      <c r="E29" s="12" t="s">
        <v>64</v>
      </c>
      <c r="F29" s="25">
        <f t="shared" si="1"/>
        <v>12729</v>
      </c>
    </row>
    <row r="30" spans="1:6" x14ac:dyDescent="0.35">
      <c r="A30" s="21" t="s">
        <v>465</v>
      </c>
      <c r="B30" s="3" t="str">
        <f t="shared" si="0"/>
        <v>Bal_BO_ATot</v>
      </c>
      <c r="C30" s="12"/>
      <c r="D30" s="12"/>
      <c r="E30" s="13" t="s">
        <v>65</v>
      </c>
      <c r="F30" s="25">
        <f t="shared" si="1"/>
        <v>2441582</v>
      </c>
    </row>
    <row r="31" spans="1:6" x14ac:dyDescent="0.35">
      <c r="A31" s="28"/>
      <c r="C31" s="12"/>
      <c r="D31" s="12"/>
      <c r="E31" s="12"/>
      <c r="F31" s="28"/>
    </row>
    <row r="32" spans="1:6" x14ac:dyDescent="0.35">
      <c r="A32" s="28"/>
      <c r="C32" s="12"/>
      <c r="D32" s="12"/>
      <c r="E32" s="13" t="s">
        <v>66</v>
      </c>
      <c r="F32" s="28"/>
    </row>
    <row r="33" spans="1:6" x14ac:dyDescent="0.35">
      <c r="A33" s="28"/>
      <c r="C33" s="12"/>
      <c r="D33" s="12"/>
      <c r="E33" s="12"/>
      <c r="F33" s="28"/>
    </row>
    <row r="34" spans="1:6" x14ac:dyDescent="0.35">
      <c r="A34" s="28"/>
      <c r="C34" s="12"/>
      <c r="D34" s="12"/>
      <c r="E34" s="13" t="s">
        <v>67</v>
      </c>
      <c r="F34" s="28"/>
    </row>
    <row r="35" spans="1:6" x14ac:dyDescent="0.35">
      <c r="A35" s="21" t="s">
        <v>844</v>
      </c>
      <c r="B35" s="3" t="str">
        <f t="shared" ref="B35:B45" si="2">"Bal_"&amp;$B$8&amp;"_"&amp;A35</f>
        <v>Bal_BO_PGkc</v>
      </c>
      <c r="C35" s="12" t="s">
        <v>0</v>
      </c>
      <c r="D35" s="12"/>
      <c r="E35" s="12" t="s">
        <v>68</v>
      </c>
      <c r="F35" s="25">
        <f t="shared" ref="F35:F45" si="3">INDEX(Gr13Data,MATCH($E$3,Gr13Navn,0),MATCH(B35,Gr13Var,0))</f>
        <v>250</v>
      </c>
    </row>
    <row r="36" spans="1:6" x14ac:dyDescent="0.35">
      <c r="A36" s="21" t="s">
        <v>845</v>
      </c>
      <c r="B36" s="3" t="str">
        <f t="shared" si="2"/>
        <v>Bal_BO_PGiag</v>
      </c>
      <c r="C36" s="12" t="s">
        <v>1</v>
      </c>
      <c r="D36" s="12"/>
      <c r="E36" s="12" t="s">
        <v>69</v>
      </c>
      <c r="F36" s="25">
        <f t="shared" si="3"/>
        <v>1563435</v>
      </c>
    </row>
    <row r="37" spans="1:6" x14ac:dyDescent="0.35">
      <c r="A37" s="21" t="s">
        <v>846</v>
      </c>
      <c r="B37" s="3" t="str">
        <f t="shared" si="2"/>
        <v>Bal_BO_PGip</v>
      </c>
      <c r="C37" s="12" t="s">
        <v>2</v>
      </c>
      <c r="D37" s="12"/>
      <c r="E37" s="12" t="s">
        <v>70</v>
      </c>
      <c r="F37" s="25">
        <f t="shared" si="3"/>
        <v>511521</v>
      </c>
    </row>
    <row r="38" spans="1:6" x14ac:dyDescent="0.35">
      <c r="A38" s="21" t="s">
        <v>847</v>
      </c>
      <c r="B38" s="3" t="str">
        <f t="shared" si="2"/>
        <v>Bal_BO_PGuod</v>
      </c>
      <c r="C38" s="12" t="s">
        <v>3</v>
      </c>
      <c r="D38" s="12"/>
      <c r="E38" s="12" t="s">
        <v>71</v>
      </c>
      <c r="F38" s="25">
        <f t="shared" si="3"/>
        <v>0</v>
      </c>
    </row>
    <row r="39" spans="1:6" x14ac:dyDescent="0.35">
      <c r="A39" s="21" t="s">
        <v>848</v>
      </c>
      <c r="B39" s="3" t="str">
        <f t="shared" si="2"/>
        <v>Bal_BO_PGuoa</v>
      </c>
      <c r="C39" s="12" t="s">
        <v>4</v>
      </c>
      <c r="D39" s="12"/>
      <c r="E39" s="12" t="s">
        <v>72</v>
      </c>
      <c r="F39" s="25">
        <f t="shared" si="3"/>
        <v>14913</v>
      </c>
    </row>
    <row r="40" spans="1:6" x14ac:dyDescent="0.35">
      <c r="A40" s="21" t="s">
        <v>849</v>
      </c>
      <c r="B40" s="3" t="str">
        <f t="shared" si="2"/>
        <v>Bal_BO_PGxfd</v>
      </c>
      <c r="C40" s="12" t="s">
        <v>5</v>
      </c>
      <c r="D40" s="12"/>
      <c r="E40" s="12" t="s">
        <v>73</v>
      </c>
      <c r="F40" s="25">
        <f t="shared" si="3"/>
        <v>0</v>
      </c>
    </row>
    <row r="41" spans="1:6" x14ac:dyDescent="0.35">
      <c r="A41" s="21" t="s">
        <v>850</v>
      </c>
      <c r="B41" s="3" t="str">
        <f t="shared" si="2"/>
        <v>Bal_BO_PGas</v>
      </c>
      <c r="C41" s="12" t="s">
        <v>6</v>
      </c>
      <c r="D41" s="12"/>
      <c r="E41" s="12" t="s">
        <v>74</v>
      </c>
      <c r="F41" s="25">
        <f t="shared" si="3"/>
        <v>0</v>
      </c>
    </row>
    <row r="42" spans="1:6" x14ac:dyDescent="0.35">
      <c r="A42" s="21" t="s">
        <v>851</v>
      </c>
      <c r="B42" s="3" t="str">
        <f t="shared" si="2"/>
        <v>Bal_BO_PGmof</v>
      </c>
      <c r="C42" s="12" t="s">
        <v>7</v>
      </c>
      <c r="D42" s="12"/>
      <c r="E42" s="12" t="s">
        <v>75</v>
      </c>
      <c r="F42" s="25">
        <f t="shared" si="3"/>
        <v>0</v>
      </c>
    </row>
    <row r="43" spans="1:6" x14ac:dyDescent="0.35">
      <c r="A43" s="21" t="s">
        <v>852</v>
      </c>
      <c r="B43" s="3" t="str">
        <f t="shared" si="2"/>
        <v>Bal_BO_PGxap</v>
      </c>
      <c r="C43" s="12" t="s">
        <v>8</v>
      </c>
      <c r="D43" s="12"/>
      <c r="E43" s="12" t="s">
        <v>76</v>
      </c>
      <c r="F43" s="25">
        <f t="shared" si="3"/>
        <v>46607</v>
      </c>
    </row>
    <row r="44" spans="1:6" x14ac:dyDescent="0.35">
      <c r="A44" s="21" t="s">
        <v>853</v>
      </c>
      <c r="B44" s="3" t="str">
        <f t="shared" si="2"/>
        <v>Bal_BO_PGpaf</v>
      </c>
      <c r="C44" s="12" t="s">
        <v>9</v>
      </c>
      <c r="D44" s="12"/>
      <c r="E44" s="12" t="s">
        <v>64</v>
      </c>
      <c r="F44" s="25">
        <f t="shared" si="3"/>
        <v>1395</v>
      </c>
    </row>
    <row r="45" spans="1:6" x14ac:dyDescent="0.35">
      <c r="A45" s="21" t="s">
        <v>854</v>
      </c>
      <c r="B45" s="3" t="str">
        <f t="shared" si="2"/>
        <v>Bal_BO_PGTot</v>
      </c>
      <c r="C45" s="12"/>
      <c r="D45" s="12"/>
      <c r="E45" s="13" t="s">
        <v>77</v>
      </c>
      <c r="F45" s="25">
        <f t="shared" si="3"/>
        <v>2138122</v>
      </c>
    </row>
    <row r="46" spans="1:6" x14ac:dyDescent="0.35">
      <c r="A46" s="28"/>
      <c r="C46" s="12"/>
      <c r="D46" s="12"/>
      <c r="E46" s="12"/>
      <c r="F46" s="28"/>
    </row>
    <row r="47" spans="1:6" x14ac:dyDescent="0.35">
      <c r="A47" s="28"/>
      <c r="C47" s="12"/>
      <c r="D47" s="12"/>
      <c r="E47" s="13" t="s">
        <v>78</v>
      </c>
      <c r="F47" s="28"/>
    </row>
    <row r="48" spans="1:6" x14ac:dyDescent="0.35">
      <c r="A48" s="21" t="s">
        <v>855</v>
      </c>
      <c r="B48" s="3" t="str">
        <f t="shared" ref="B48:B53" si="4">"Bal_"&amp;$B$8&amp;"_"&amp;A48</f>
        <v>Bal_BO_PHpf</v>
      </c>
      <c r="C48" s="12" t="s">
        <v>10</v>
      </c>
      <c r="D48" s="12"/>
      <c r="E48" s="12" t="s">
        <v>79</v>
      </c>
      <c r="F48" s="25">
        <f t="shared" ref="F48:F53" si="5">INDEX(Gr13Data,MATCH($E$3,Gr13Navn,0),MATCH(B48,Gr13Var,0))</f>
        <v>0</v>
      </c>
    </row>
    <row r="49" spans="1:6" x14ac:dyDescent="0.35">
      <c r="A49" s="21" t="s">
        <v>856</v>
      </c>
      <c r="B49" s="3" t="str">
        <f t="shared" si="4"/>
        <v>Bal_BO_PHus</v>
      </c>
      <c r="C49" s="12" t="s">
        <v>11</v>
      </c>
      <c r="D49" s="12"/>
      <c r="E49" s="12" t="s">
        <v>80</v>
      </c>
      <c r="F49" s="25">
        <f t="shared" si="5"/>
        <v>0</v>
      </c>
    </row>
    <row r="50" spans="1:6" x14ac:dyDescent="0.35">
      <c r="A50" s="21" t="s">
        <v>857</v>
      </c>
      <c r="B50" s="3" t="str">
        <f t="shared" si="4"/>
        <v>Bal_BO_PHrs</v>
      </c>
      <c r="C50" s="12" t="s">
        <v>12</v>
      </c>
      <c r="D50" s="12"/>
      <c r="E50" s="12" t="s">
        <v>81</v>
      </c>
      <c r="F50" s="25">
        <f t="shared" si="5"/>
        <v>0</v>
      </c>
    </row>
    <row r="51" spans="1:6" x14ac:dyDescent="0.35">
      <c r="A51" s="21" t="s">
        <v>858</v>
      </c>
      <c r="B51" s="3" t="str">
        <f t="shared" si="4"/>
        <v>Bal_BO_PHtg</v>
      </c>
      <c r="C51" s="12" t="s">
        <v>13</v>
      </c>
      <c r="D51" s="12"/>
      <c r="E51" s="12" t="s">
        <v>82</v>
      </c>
      <c r="F51" s="25">
        <f t="shared" si="5"/>
        <v>10137</v>
      </c>
    </row>
    <row r="52" spans="1:6" x14ac:dyDescent="0.35">
      <c r="A52" s="21" t="s">
        <v>859</v>
      </c>
      <c r="B52" s="3" t="str">
        <f t="shared" si="4"/>
        <v>Bal_BO_PHxf</v>
      </c>
      <c r="C52" s="12" t="s">
        <v>38</v>
      </c>
      <c r="D52" s="12"/>
      <c r="E52" s="12" t="s">
        <v>83</v>
      </c>
      <c r="F52" s="25">
        <f t="shared" si="5"/>
        <v>753</v>
      </c>
    </row>
    <row r="53" spans="1:6" x14ac:dyDescent="0.35">
      <c r="A53" s="21" t="s">
        <v>860</v>
      </c>
      <c r="B53" s="3" t="str">
        <f t="shared" si="4"/>
        <v>Bal_BO_PHTot</v>
      </c>
      <c r="C53" s="12"/>
      <c r="D53" s="12"/>
      <c r="E53" s="13" t="s">
        <v>84</v>
      </c>
      <c r="F53" s="25">
        <f t="shared" si="5"/>
        <v>10890</v>
      </c>
    </row>
    <row r="54" spans="1:6" x14ac:dyDescent="0.35">
      <c r="A54" s="28"/>
      <c r="C54" s="12"/>
      <c r="D54" s="12"/>
      <c r="E54" s="12"/>
      <c r="F54" s="28"/>
    </row>
    <row r="55" spans="1:6" x14ac:dyDescent="0.35">
      <c r="A55" s="28"/>
      <c r="C55" s="12"/>
      <c r="D55" s="12"/>
      <c r="E55" s="13" t="s">
        <v>85</v>
      </c>
      <c r="F55" s="28"/>
    </row>
    <row r="56" spans="1:6" x14ac:dyDescent="0.35">
      <c r="A56" s="21" t="s">
        <v>843</v>
      </c>
      <c r="B56" s="3" t="str">
        <f>"Bal_"&amp;$B$8&amp;"_"&amp;A56</f>
        <v>Bal_BO_Pek</v>
      </c>
      <c r="C56" s="12" t="s">
        <v>39</v>
      </c>
      <c r="D56" s="12"/>
      <c r="E56" s="12" t="s">
        <v>85</v>
      </c>
      <c r="F56" s="25">
        <f>INDEX(Gr13Data,MATCH($E$3,Gr13Navn,0),MATCH(B56,Gr13Var,0))</f>
        <v>19933</v>
      </c>
    </row>
    <row r="57" spans="1:6" x14ac:dyDescent="0.35">
      <c r="A57" s="28"/>
      <c r="C57" s="12"/>
      <c r="D57" s="12"/>
      <c r="E57" s="12"/>
      <c r="F57" s="28"/>
    </row>
    <row r="58" spans="1:6" x14ac:dyDescent="0.35">
      <c r="A58" s="28"/>
      <c r="C58" s="12"/>
      <c r="D58" s="12"/>
      <c r="E58" s="13" t="s">
        <v>86</v>
      </c>
      <c r="F58" s="28"/>
    </row>
    <row r="59" spans="1:6" x14ac:dyDescent="0.35">
      <c r="A59" s="21" t="s">
        <v>861</v>
      </c>
      <c r="B59" s="3" t="str">
        <f t="shared" ref="B59:B74" si="6">"Bal_"&amp;$B$8&amp;"_"&amp;A59</f>
        <v>Bal_BO_PEaag</v>
      </c>
      <c r="C59" s="12" t="s">
        <v>40</v>
      </c>
      <c r="D59" s="12"/>
      <c r="E59" s="12" t="s">
        <v>87</v>
      </c>
      <c r="F59" s="25">
        <f t="shared" ref="F59:F74" si="7">INDEX(Gr13Data,MATCH($E$3,Gr13Navn,0),MATCH(B59,Gr13Var,0))</f>
        <v>70983</v>
      </c>
    </row>
    <row r="60" spans="1:6" x14ac:dyDescent="0.35">
      <c r="A60" s="21" t="s">
        <v>862</v>
      </c>
      <c r="B60" s="3" t="str">
        <f t="shared" si="6"/>
        <v>Bal_BO_PEoe</v>
      </c>
      <c r="C60" s="12" t="s">
        <v>41</v>
      </c>
      <c r="D60" s="12"/>
      <c r="E60" s="12" t="s">
        <v>88</v>
      </c>
      <c r="F60" s="25">
        <f t="shared" si="7"/>
        <v>0</v>
      </c>
    </row>
    <row r="61" spans="1:6" x14ac:dyDescent="0.35">
      <c r="A61" s="21" t="s">
        <v>863</v>
      </c>
      <c r="B61" s="3" t="str">
        <f t="shared" si="6"/>
        <v>Bal_BO_PEav</v>
      </c>
      <c r="C61" s="12" t="s">
        <v>42</v>
      </c>
      <c r="D61" s="12"/>
      <c r="E61" s="12" t="s">
        <v>89</v>
      </c>
      <c r="F61" s="25">
        <f t="shared" si="7"/>
        <v>622</v>
      </c>
    </row>
    <row r="62" spans="1:6" x14ac:dyDescent="0.35">
      <c r="A62" s="21" t="s">
        <v>864</v>
      </c>
      <c r="B62" s="3" t="str">
        <f t="shared" si="6"/>
        <v>Bal_BO_PEo</v>
      </c>
      <c r="C62" s="12"/>
      <c r="D62" s="12" t="s">
        <v>911</v>
      </c>
      <c r="E62" s="12" t="s">
        <v>90</v>
      </c>
      <c r="F62" s="25">
        <f t="shared" si="7"/>
        <v>622</v>
      </c>
    </row>
    <row r="63" spans="1:6" x14ac:dyDescent="0.35">
      <c r="A63" s="21" t="s">
        <v>865</v>
      </c>
      <c r="B63" s="3" t="str">
        <f t="shared" si="6"/>
        <v>Bal_BO_PEavu</v>
      </c>
      <c r="C63" s="12"/>
      <c r="D63" s="12" t="s">
        <v>912</v>
      </c>
      <c r="E63" s="12" t="s">
        <v>91</v>
      </c>
      <c r="F63" s="25">
        <f t="shared" si="7"/>
        <v>0</v>
      </c>
    </row>
    <row r="64" spans="1:6" x14ac:dyDescent="0.35">
      <c r="A64" s="21" t="s">
        <v>866</v>
      </c>
      <c r="B64" s="3" t="str">
        <f t="shared" si="6"/>
        <v>Bal_BO_PEavs</v>
      </c>
      <c r="C64" s="12"/>
      <c r="D64" s="12" t="s">
        <v>913</v>
      </c>
      <c r="E64" s="12" t="s">
        <v>92</v>
      </c>
      <c r="F64" s="25">
        <f t="shared" si="7"/>
        <v>0</v>
      </c>
    </row>
    <row r="65" spans="1:6" x14ac:dyDescent="0.35">
      <c r="A65" s="21" t="s">
        <v>867</v>
      </c>
      <c r="B65" s="3" t="str">
        <f t="shared" si="6"/>
        <v>Bal_BO_PEavo</v>
      </c>
      <c r="C65" s="12"/>
      <c r="D65" s="12" t="s">
        <v>914</v>
      </c>
      <c r="E65" s="12" t="s">
        <v>93</v>
      </c>
      <c r="F65" s="25">
        <f t="shared" si="7"/>
        <v>0</v>
      </c>
    </row>
    <row r="66" spans="1:6" x14ac:dyDescent="0.35">
      <c r="A66" s="21" t="s">
        <v>868</v>
      </c>
      <c r="B66" s="3" t="str">
        <f t="shared" si="6"/>
        <v>Bal_BO_PExv</v>
      </c>
      <c r="C66" s="12"/>
      <c r="D66" s="12" t="s">
        <v>915</v>
      </c>
      <c r="E66" s="12" t="s">
        <v>94</v>
      </c>
      <c r="F66" s="25">
        <f t="shared" si="7"/>
        <v>0</v>
      </c>
    </row>
    <row r="67" spans="1:6" x14ac:dyDescent="0.35">
      <c r="A67" s="21" t="s">
        <v>869</v>
      </c>
      <c r="B67" s="3" t="str">
        <f t="shared" si="6"/>
        <v>Bal_BO_PExr</v>
      </c>
      <c r="C67" s="12" t="s">
        <v>102</v>
      </c>
      <c r="D67" s="12"/>
      <c r="E67" s="12" t="s">
        <v>95</v>
      </c>
      <c r="F67" s="25">
        <f t="shared" si="7"/>
        <v>20000</v>
      </c>
    </row>
    <row r="68" spans="1:6" x14ac:dyDescent="0.35">
      <c r="A68" s="21" t="s">
        <v>870</v>
      </c>
      <c r="B68" s="3" t="str">
        <f t="shared" si="6"/>
        <v>Bal_BO_PElr</v>
      </c>
      <c r="C68" s="12"/>
      <c r="D68" s="12" t="s">
        <v>916</v>
      </c>
      <c r="E68" s="12" t="s">
        <v>110</v>
      </c>
      <c r="F68" s="25">
        <f t="shared" si="7"/>
        <v>0</v>
      </c>
    </row>
    <row r="69" spans="1:6" x14ac:dyDescent="0.35">
      <c r="A69" s="21" t="s">
        <v>871</v>
      </c>
      <c r="B69" s="3" t="str">
        <f t="shared" si="6"/>
        <v>Bal_BO_PEvr</v>
      </c>
      <c r="C69" s="12"/>
      <c r="D69" s="12" t="s">
        <v>917</v>
      </c>
      <c r="E69" s="12" t="s">
        <v>96</v>
      </c>
      <c r="F69" s="25">
        <f t="shared" si="7"/>
        <v>0</v>
      </c>
    </row>
    <row r="70" spans="1:6" x14ac:dyDescent="0.35">
      <c r="A70" s="21" t="s">
        <v>872</v>
      </c>
      <c r="B70" s="3" t="str">
        <f t="shared" si="6"/>
        <v>Bal_BO_PErs</v>
      </c>
      <c r="C70" s="12"/>
      <c r="D70" s="12" t="s">
        <v>918</v>
      </c>
      <c r="E70" s="12" t="s">
        <v>97</v>
      </c>
      <c r="F70" s="25">
        <f t="shared" si="7"/>
        <v>0</v>
      </c>
    </row>
    <row r="71" spans="1:6" x14ac:dyDescent="0.35">
      <c r="A71" s="21" t="s">
        <v>873</v>
      </c>
      <c r="B71" s="3" t="str">
        <f t="shared" si="6"/>
        <v>Bal_BO_PExs</v>
      </c>
      <c r="C71" s="12"/>
      <c r="D71" s="12" t="s">
        <v>919</v>
      </c>
      <c r="E71" s="12" t="s">
        <v>98</v>
      </c>
      <c r="F71" s="25">
        <f t="shared" si="7"/>
        <v>20000</v>
      </c>
    </row>
    <row r="72" spans="1:6" x14ac:dyDescent="0.35">
      <c r="A72" s="21" t="s">
        <v>874</v>
      </c>
      <c r="B72" s="3" t="str">
        <f t="shared" si="6"/>
        <v>Bal_BO_PEou</v>
      </c>
      <c r="C72" s="12" t="s">
        <v>103</v>
      </c>
      <c r="D72" s="12"/>
      <c r="E72" s="12" t="s">
        <v>99</v>
      </c>
      <c r="F72" s="25">
        <f t="shared" si="7"/>
        <v>181032</v>
      </c>
    </row>
    <row r="73" spans="1:6" x14ac:dyDescent="0.35">
      <c r="A73" s="21" t="s">
        <v>875</v>
      </c>
      <c r="B73" s="3" t="str">
        <f t="shared" si="6"/>
        <v>Bal_BO_PEekTot</v>
      </c>
      <c r="C73" s="12"/>
      <c r="D73" s="12"/>
      <c r="E73" s="13" t="s">
        <v>100</v>
      </c>
      <c r="F73" s="25">
        <f t="shared" si="7"/>
        <v>272637</v>
      </c>
    </row>
    <row r="74" spans="1:6" x14ac:dyDescent="0.35">
      <c r="A74" s="21" t="s">
        <v>469</v>
      </c>
      <c r="B74" s="3" t="str">
        <f t="shared" si="6"/>
        <v>Bal_BO_PTot</v>
      </c>
      <c r="C74" s="12"/>
      <c r="D74" s="12"/>
      <c r="E74" s="13" t="s">
        <v>101</v>
      </c>
      <c r="F74" s="25">
        <f t="shared" si="7"/>
        <v>2441582</v>
      </c>
    </row>
    <row r="75" spans="1:6" x14ac:dyDescent="0.35"/>
  </sheetData>
  <mergeCells count="6">
    <mergeCell ref="C1:E1"/>
    <mergeCell ref="C6:F6"/>
    <mergeCell ref="E3:F3"/>
    <mergeCell ref="E4:F4"/>
    <mergeCell ref="C3:D3"/>
    <mergeCell ref="C4:D4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1-3'!$C$2:$C$50</xm:f>
          </x14:formula1>
          <xm:sqref>E3:F3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9.81640625" style="3" hidden="1" customWidth="1"/>
    <col min="3" max="3" width="12.54296875" style="3" bestFit="1" customWidth="1"/>
    <col min="4" max="4" width="59.81640625" style="3" customWidth="1"/>
    <col min="5" max="5" width="16.1796875" style="3" customWidth="1"/>
    <col min="6" max="6" width="9.1796875" style="3" customWidth="1"/>
    <col min="7" max="16384" width="9.1796875" style="3" hidden="1"/>
  </cols>
  <sheetData>
    <row r="1" spans="1:5" x14ac:dyDescent="0.35">
      <c r="C1" s="173" t="s">
        <v>1867</v>
      </c>
      <c r="D1" s="173"/>
      <c r="E1" s="173"/>
    </row>
    <row r="2" spans="1:5" x14ac:dyDescent="0.35"/>
    <row r="3" spans="1:5" x14ac:dyDescent="0.35">
      <c r="C3" s="19" t="s">
        <v>1788</v>
      </c>
      <c r="D3" s="202" t="s">
        <v>1450</v>
      </c>
      <c r="E3" s="202"/>
    </row>
    <row r="4" spans="1:5" x14ac:dyDescent="0.35">
      <c r="C4" s="20" t="s">
        <v>1787</v>
      </c>
      <c r="D4" s="203">
        <f>INDEX(Gr13Data,MATCH($D$3,Gr13Navn,0),MATCH(C4,Gr13Var,0))</f>
        <v>9797</v>
      </c>
      <c r="E4" s="203"/>
    </row>
    <row r="5" spans="1:5" x14ac:dyDescent="0.35"/>
    <row r="6" spans="1:5" ht="23.5" x14ac:dyDescent="0.35">
      <c r="C6" s="201" t="s">
        <v>1791</v>
      </c>
      <c r="D6" s="201"/>
      <c r="E6" s="201"/>
    </row>
    <row r="7" spans="1:5" ht="27" x14ac:dyDescent="0.35">
      <c r="A7" s="27" t="s">
        <v>31</v>
      </c>
      <c r="B7" s="16" t="s">
        <v>432</v>
      </c>
      <c r="C7" s="29"/>
      <c r="D7" s="30"/>
      <c r="E7" s="18" t="s">
        <v>814</v>
      </c>
    </row>
    <row r="8" spans="1:5" x14ac:dyDescent="0.35">
      <c r="A8" s="27"/>
      <c r="B8" s="16"/>
      <c r="C8" s="29"/>
      <c r="D8" s="31" t="s">
        <v>416</v>
      </c>
      <c r="E8" s="18"/>
    </row>
    <row r="9" spans="1:5" x14ac:dyDescent="0.35">
      <c r="A9" s="21" t="s">
        <v>433</v>
      </c>
      <c r="B9" s="3" t="str">
        <f>"NoEf_"&amp;$B$7&amp;"_"&amp;A9</f>
        <v>NoEf_Evf_EvFg</v>
      </c>
      <c r="C9" s="29" t="s">
        <v>418</v>
      </c>
      <c r="D9" s="29" t="s">
        <v>421</v>
      </c>
      <c r="E9" s="25">
        <f>INDEX(Gr13Data,MATCH($D$3,Gr13Navn,0),MATCH(B9,Gr13Var,0))</f>
        <v>125837</v>
      </c>
    </row>
    <row r="10" spans="1:5" x14ac:dyDescent="0.35">
      <c r="A10" s="21" t="s">
        <v>434</v>
      </c>
      <c r="B10" s="3" t="str">
        <f t="shared" ref="B10:B19" si="0">"NoEf_"&amp;$B$7&amp;"_"&amp;A10</f>
        <v>NoEf_Evf_EvTR</v>
      </c>
      <c r="C10" s="29" t="s">
        <v>417</v>
      </c>
      <c r="D10" s="29" t="s">
        <v>422</v>
      </c>
      <c r="E10" s="25">
        <f>INDEX(Gr13Data,MATCH($D$3,Gr13Navn,0),MATCH(B10,Gr13Var,0))</f>
        <v>235636</v>
      </c>
    </row>
    <row r="11" spans="1:5" x14ac:dyDescent="0.35">
      <c r="A11" s="21" t="s">
        <v>435</v>
      </c>
      <c r="B11" s="3" t="str">
        <f t="shared" si="0"/>
        <v>NoEf_Evf_EvTK</v>
      </c>
      <c r="C11" s="29" t="s">
        <v>419</v>
      </c>
      <c r="D11" s="29" t="s">
        <v>423</v>
      </c>
      <c r="E11" s="25">
        <f>INDEX(Gr13Data,MATCH($D$3,Gr13Navn,0),MATCH(B11,Gr13Var,0))</f>
        <v>56870</v>
      </c>
    </row>
    <row r="12" spans="1:5" x14ac:dyDescent="0.35">
      <c r="A12" s="21" t="s">
        <v>436</v>
      </c>
      <c r="B12" s="3" t="str">
        <f t="shared" si="0"/>
        <v>NoEf_Evf_EvX</v>
      </c>
      <c r="C12" s="29" t="s">
        <v>420</v>
      </c>
      <c r="D12" s="29" t="s">
        <v>424</v>
      </c>
      <c r="E12" s="25">
        <f>INDEX(Gr13Data,MATCH($D$3,Gr13Navn,0),MATCH(B12,Gr13Var,0))</f>
        <v>127822</v>
      </c>
    </row>
    <row r="13" spans="1:5" x14ac:dyDescent="0.35">
      <c r="A13" s="21" t="s">
        <v>437</v>
      </c>
      <c r="B13" s="3" t="str">
        <f t="shared" si="0"/>
        <v>NoEf_Evf_EvTot</v>
      </c>
      <c r="C13" s="29"/>
      <c r="D13" s="31" t="s">
        <v>214</v>
      </c>
      <c r="E13" s="25">
        <f>INDEX(Gr13Data,MATCH($D$3,Gr13Navn,0),MATCH(B13,Gr13Var,0))</f>
        <v>546165</v>
      </c>
    </row>
    <row r="14" spans="1:5" x14ac:dyDescent="0.35">
      <c r="A14" s="18"/>
      <c r="C14" s="29"/>
      <c r="D14" s="29"/>
      <c r="E14" s="18"/>
    </row>
    <row r="15" spans="1:5" x14ac:dyDescent="0.35">
      <c r="A15" s="18"/>
      <c r="C15" s="29"/>
      <c r="D15" s="31" t="s">
        <v>425</v>
      </c>
      <c r="E15" s="18"/>
    </row>
    <row r="16" spans="1:5" x14ac:dyDescent="0.35">
      <c r="A16" s="21" t="s">
        <v>438</v>
      </c>
      <c r="B16" s="3" t="str">
        <f t="shared" si="0"/>
        <v>NoEf_Evf_XFAuk</v>
      </c>
      <c r="C16" s="29" t="s">
        <v>426</v>
      </c>
      <c r="D16" s="29" t="s">
        <v>429</v>
      </c>
      <c r="E16" s="25">
        <f>INDEX(Gr13Data,MATCH($D$3,Gr13Navn,0),MATCH(B16,Gr13Var,0))</f>
        <v>0</v>
      </c>
    </row>
    <row r="17" spans="1:5" x14ac:dyDescent="0.35">
      <c r="A17" s="21" t="s">
        <v>439</v>
      </c>
      <c r="B17" s="3" t="str">
        <f t="shared" si="0"/>
        <v>NoEf_Evf_XFAust</v>
      </c>
      <c r="C17" s="29" t="s">
        <v>427</v>
      </c>
      <c r="D17" s="29" t="s">
        <v>430</v>
      </c>
      <c r="E17" s="25">
        <f>INDEX(Gr13Data,MATCH($D$3,Gr13Navn,0),MATCH(B17,Gr13Var,0))</f>
        <v>0</v>
      </c>
    </row>
    <row r="18" spans="1:5" x14ac:dyDescent="0.35">
      <c r="A18" s="21" t="s">
        <v>440</v>
      </c>
      <c r="B18" s="3" t="str">
        <f t="shared" si="0"/>
        <v>NoEf_Evf_XFAX</v>
      </c>
      <c r="C18" s="29" t="s">
        <v>428</v>
      </c>
      <c r="D18" s="29" t="s">
        <v>431</v>
      </c>
      <c r="E18" s="25">
        <f>INDEX(Gr13Data,MATCH($D$3,Gr13Navn,0),MATCH(B18,Gr13Var,0))</f>
        <v>53501</v>
      </c>
    </row>
    <row r="19" spans="1:5" x14ac:dyDescent="0.35">
      <c r="A19" s="21" t="s">
        <v>441</v>
      </c>
      <c r="B19" s="3" t="str">
        <f t="shared" si="0"/>
        <v>NoEf_Evf_XFATot</v>
      </c>
      <c r="C19" s="29"/>
      <c r="D19" s="31" t="s">
        <v>214</v>
      </c>
      <c r="E19" s="25">
        <f>INDEX(Gr13Data,MATCH($D$3,Gr13Navn,0),MATCH(B19,Gr13Var,0))</f>
        <v>53501</v>
      </c>
    </row>
    <row r="20" spans="1:5" x14ac:dyDescent="0.35">
      <c r="C20" s="32"/>
      <c r="D20" s="33"/>
      <c r="E20" s="34"/>
    </row>
    <row r="21" spans="1:5" hidden="1" x14ac:dyDescent="0.35">
      <c r="C21" s="32"/>
      <c r="D21" s="32"/>
      <c r="E21" s="35"/>
    </row>
    <row r="22" spans="1:5" hidden="1" x14ac:dyDescent="0.35">
      <c r="C22" s="32"/>
      <c r="D22" s="32"/>
      <c r="E22" s="35"/>
    </row>
    <row r="23" spans="1:5" hidden="1" x14ac:dyDescent="0.35">
      <c r="C23" s="32"/>
      <c r="D23" s="32"/>
      <c r="E23" s="35"/>
    </row>
    <row r="24" spans="1:5" hidden="1" x14ac:dyDescent="0.35">
      <c r="C24" s="32"/>
      <c r="D24" s="32"/>
      <c r="E24" s="35"/>
    </row>
  </sheetData>
  <mergeCells count="4">
    <mergeCell ref="C6:E6"/>
    <mergeCell ref="D3:E3"/>
    <mergeCell ref="D4:E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1-3'!$C$2:$C$50</xm:f>
          </x14:formula1>
          <xm:sqref>D3:E3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3.7265625" style="3" hidden="1" customWidth="1"/>
    <col min="3" max="3" width="12.54296875" style="3" bestFit="1" customWidth="1"/>
    <col min="4" max="4" width="66.81640625" style="3" customWidth="1"/>
    <col min="5" max="5" width="16.54296875" style="3" customWidth="1"/>
    <col min="6" max="6" width="9.1796875" style="3" customWidth="1"/>
    <col min="7" max="16384" width="9.1796875" style="3" hidden="1"/>
  </cols>
  <sheetData>
    <row r="1" spans="1:5" x14ac:dyDescent="0.35">
      <c r="C1" s="173" t="s">
        <v>1867</v>
      </c>
      <c r="D1" s="173"/>
      <c r="E1" s="173"/>
    </row>
    <row r="2" spans="1:5" x14ac:dyDescent="0.35"/>
    <row r="3" spans="1:5" x14ac:dyDescent="0.35">
      <c r="C3" s="19" t="s">
        <v>1788</v>
      </c>
      <c r="D3" s="202" t="s">
        <v>1495</v>
      </c>
      <c r="E3" s="202"/>
    </row>
    <row r="4" spans="1:5" x14ac:dyDescent="0.35">
      <c r="C4" s="20" t="s">
        <v>1787</v>
      </c>
      <c r="D4" s="203">
        <f>INDEX(Gr4Data,MATCH($D$3,Gr4Navn,0),MATCH(C4,Gr4Var,0))</f>
        <v>13070</v>
      </c>
      <c r="E4" s="203"/>
    </row>
    <row r="5" spans="1:5" x14ac:dyDescent="0.35"/>
    <row r="6" spans="1:5" ht="23.5" x14ac:dyDescent="0.35">
      <c r="C6" s="201" t="s">
        <v>1792</v>
      </c>
      <c r="D6" s="201"/>
      <c r="E6" s="201"/>
    </row>
    <row r="7" spans="1:5" ht="33.75" customHeight="1" x14ac:dyDescent="0.35">
      <c r="A7" s="10" t="s">
        <v>31</v>
      </c>
      <c r="B7" s="21" t="s">
        <v>37</v>
      </c>
      <c r="C7" s="22"/>
      <c r="D7" s="23"/>
      <c r="E7" s="24" t="s">
        <v>973</v>
      </c>
    </row>
    <row r="8" spans="1:5" x14ac:dyDescent="0.35">
      <c r="A8" s="16" t="s">
        <v>32</v>
      </c>
      <c r="B8" s="3" t="str">
        <f t="shared" ref="B8:B25" si="0">"Res_"&amp;A8&amp;"_"&amp;$B$7</f>
        <v>Res_Rind_RY</v>
      </c>
      <c r="C8" s="12" t="s">
        <v>0</v>
      </c>
      <c r="D8" s="12" t="s">
        <v>14</v>
      </c>
      <c r="E8" s="25">
        <f t="shared" ref="E8:E25" si="1">INDEX(Gr4Data,MATCH($D$3,Gr4Navn,0),MATCH(B8,Gr4Var,0))</f>
        <v>14092</v>
      </c>
    </row>
    <row r="9" spans="1:5" x14ac:dyDescent="0.35">
      <c r="A9" s="16" t="s">
        <v>33</v>
      </c>
      <c r="B9" s="3" t="str">
        <f t="shared" si="0"/>
        <v>Res_Rudg_RY</v>
      </c>
      <c r="C9" s="12" t="s">
        <v>1</v>
      </c>
      <c r="D9" s="12" t="s">
        <v>15</v>
      </c>
      <c r="E9" s="25">
        <f t="shared" si="1"/>
        <v>145</v>
      </c>
    </row>
    <row r="10" spans="1:5" x14ac:dyDescent="0.35">
      <c r="A10" s="16" t="s">
        <v>816</v>
      </c>
      <c r="B10" s="3" t="str">
        <f t="shared" si="0"/>
        <v>Res_TotR_RY</v>
      </c>
      <c r="C10" s="12"/>
      <c r="D10" s="13" t="s">
        <v>16</v>
      </c>
      <c r="E10" s="25">
        <f t="shared" si="1"/>
        <v>13947</v>
      </c>
    </row>
    <row r="11" spans="1:5" x14ac:dyDescent="0.35">
      <c r="A11" s="16" t="s">
        <v>34</v>
      </c>
      <c r="B11" s="3" t="str">
        <f t="shared" si="0"/>
        <v>Res_UdAk_RY</v>
      </c>
      <c r="C11" s="12" t="s">
        <v>2</v>
      </c>
      <c r="D11" s="12" t="s">
        <v>17</v>
      </c>
      <c r="E11" s="25">
        <f t="shared" si="1"/>
        <v>112</v>
      </c>
    </row>
    <row r="12" spans="1:5" x14ac:dyDescent="0.35">
      <c r="A12" s="16" t="s">
        <v>817</v>
      </c>
      <c r="B12" s="3" t="str">
        <f t="shared" si="0"/>
        <v>Res_GPi_RY</v>
      </c>
      <c r="C12" s="12" t="s">
        <v>3</v>
      </c>
      <c r="D12" s="12" t="s">
        <v>18</v>
      </c>
      <c r="E12" s="25">
        <f t="shared" si="1"/>
        <v>8620</v>
      </c>
    </row>
    <row r="13" spans="1:5" x14ac:dyDescent="0.35">
      <c r="A13" s="16" t="s">
        <v>818</v>
      </c>
      <c r="B13" s="3" t="str">
        <f t="shared" si="0"/>
        <v>Res_GPu_RY</v>
      </c>
      <c r="C13" s="12" t="s">
        <v>4</v>
      </c>
      <c r="D13" s="12" t="s">
        <v>19</v>
      </c>
      <c r="E13" s="25">
        <f t="shared" si="1"/>
        <v>1240</v>
      </c>
    </row>
    <row r="14" spans="1:5" x14ac:dyDescent="0.35">
      <c r="A14" s="16" t="s">
        <v>819</v>
      </c>
      <c r="B14" s="3" t="str">
        <f t="shared" si="0"/>
        <v>Res_RGTot_RY</v>
      </c>
      <c r="C14" s="12"/>
      <c r="D14" s="13" t="s">
        <v>20</v>
      </c>
      <c r="E14" s="25">
        <f t="shared" si="1"/>
        <v>21440</v>
      </c>
    </row>
    <row r="15" spans="1:5" x14ac:dyDescent="0.35">
      <c r="A15" s="16" t="s">
        <v>35</v>
      </c>
      <c r="B15" s="3" t="str">
        <f t="shared" si="0"/>
        <v>Res_Kreg_RY</v>
      </c>
      <c r="C15" s="12" t="s">
        <v>5</v>
      </c>
      <c r="D15" s="12" t="s">
        <v>21</v>
      </c>
      <c r="E15" s="25">
        <f t="shared" si="1"/>
        <v>135</v>
      </c>
    </row>
    <row r="16" spans="1:5" x14ac:dyDescent="0.35">
      <c r="A16" s="16" t="s">
        <v>820</v>
      </c>
      <c r="B16" s="3" t="str">
        <f t="shared" si="0"/>
        <v>Res_Xdi_RY</v>
      </c>
      <c r="C16" s="12" t="s">
        <v>6</v>
      </c>
      <c r="D16" s="12" t="s">
        <v>22</v>
      </c>
      <c r="E16" s="25">
        <f t="shared" si="1"/>
        <v>169</v>
      </c>
    </row>
    <row r="17" spans="1:5" x14ac:dyDescent="0.35">
      <c r="A17" s="16" t="s">
        <v>821</v>
      </c>
      <c r="B17" s="3" t="str">
        <f t="shared" si="0"/>
        <v>Res_UPa_RY</v>
      </c>
      <c r="C17" s="12" t="s">
        <v>7</v>
      </c>
      <c r="D17" s="12" t="s">
        <v>23</v>
      </c>
      <c r="E17" s="25">
        <f t="shared" si="1"/>
        <v>19810</v>
      </c>
    </row>
    <row r="18" spans="1:5" x14ac:dyDescent="0.35">
      <c r="A18" s="16" t="s">
        <v>36</v>
      </c>
      <c r="B18" s="3" t="str">
        <f t="shared" si="0"/>
        <v>Res_ImMa_RY</v>
      </c>
      <c r="C18" s="12" t="s">
        <v>8</v>
      </c>
      <c r="D18" s="12" t="s">
        <v>24</v>
      </c>
      <c r="E18" s="25">
        <f t="shared" si="1"/>
        <v>445</v>
      </c>
    </row>
    <row r="19" spans="1:5" x14ac:dyDescent="0.35">
      <c r="A19" s="16" t="s">
        <v>822</v>
      </c>
      <c r="B19" s="3" t="str">
        <f t="shared" si="0"/>
        <v>Res_Xdu_RY</v>
      </c>
      <c r="C19" s="12" t="s">
        <v>9</v>
      </c>
      <c r="D19" s="12" t="s">
        <v>25</v>
      </c>
      <c r="E19" s="25">
        <f t="shared" si="1"/>
        <v>7</v>
      </c>
    </row>
    <row r="20" spans="1:5" x14ac:dyDescent="0.35">
      <c r="A20" s="16" t="s">
        <v>823</v>
      </c>
      <c r="B20" s="3" t="str">
        <f t="shared" si="0"/>
        <v>Res_UGn_RY</v>
      </c>
      <c r="C20" s="12" t="s">
        <v>10</v>
      </c>
      <c r="D20" s="12" t="s">
        <v>26</v>
      </c>
      <c r="E20" s="25">
        <f t="shared" si="1"/>
        <v>454</v>
      </c>
    </row>
    <row r="21" spans="1:5" x14ac:dyDescent="0.35">
      <c r="A21" s="16" t="s">
        <v>824</v>
      </c>
      <c r="B21" s="3" t="str">
        <f t="shared" si="0"/>
        <v>Res_Rat_RY</v>
      </c>
      <c r="C21" s="12" t="s">
        <v>11</v>
      </c>
      <c r="D21" s="12" t="s">
        <v>27</v>
      </c>
      <c r="E21" s="25">
        <f t="shared" si="1"/>
        <v>0</v>
      </c>
    </row>
    <row r="22" spans="1:5" x14ac:dyDescent="0.35">
      <c r="A22" s="16" t="s">
        <v>825</v>
      </c>
      <c r="B22" s="3" t="str">
        <f t="shared" si="0"/>
        <v>Res_Raa_RY</v>
      </c>
      <c r="C22" s="12" t="s">
        <v>12</v>
      </c>
      <c r="D22" s="12" t="s">
        <v>28</v>
      </c>
      <c r="E22" s="25">
        <f t="shared" si="1"/>
        <v>0</v>
      </c>
    </row>
    <row r="23" spans="1:5" x14ac:dyDescent="0.35">
      <c r="A23" s="16" t="s">
        <v>826</v>
      </c>
      <c r="B23" s="3" t="str">
        <f t="shared" si="0"/>
        <v>Res_RfS_RY</v>
      </c>
      <c r="C23" s="12"/>
      <c r="D23" s="13" t="s">
        <v>29</v>
      </c>
      <c r="E23" s="25">
        <f t="shared" si="1"/>
        <v>1027</v>
      </c>
    </row>
    <row r="24" spans="1:5" x14ac:dyDescent="0.35">
      <c r="A24" s="16" t="s">
        <v>30</v>
      </c>
      <c r="B24" s="3" t="str">
        <f t="shared" si="0"/>
        <v>Res_Skat_RY</v>
      </c>
      <c r="C24" s="12" t="s">
        <v>13</v>
      </c>
      <c r="D24" s="12" t="s">
        <v>30</v>
      </c>
      <c r="E24" s="25">
        <f t="shared" si="1"/>
        <v>-96</v>
      </c>
    </row>
    <row r="25" spans="1:5" x14ac:dyDescent="0.35">
      <c r="A25" s="16" t="s">
        <v>827</v>
      </c>
      <c r="B25" s="3" t="str">
        <f t="shared" si="0"/>
        <v>Res_RP_RY</v>
      </c>
      <c r="C25" s="12"/>
      <c r="D25" s="13" t="s">
        <v>518</v>
      </c>
      <c r="E25" s="25">
        <f t="shared" si="1"/>
        <v>1123</v>
      </c>
    </row>
    <row r="26" spans="1:5" x14ac:dyDescent="0.35"/>
  </sheetData>
  <mergeCells count="4">
    <mergeCell ref="D3:E3"/>
    <mergeCell ref="D4:E4"/>
    <mergeCell ref="C6:E6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4'!$C$2:$C$15</xm:f>
          </x14:formula1>
          <xm:sqref>D3:E3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5.54296875" style="3" hidden="1" customWidth="1"/>
    <col min="3" max="4" width="7" style="3" customWidth="1"/>
    <col min="5" max="5" width="90.1796875" style="3" bestFit="1" customWidth="1"/>
    <col min="6" max="6" width="19.26953125" style="3" customWidth="1"/>
    <col min="7" max="7" width="9.1796875" style="3" customWidth="1"/>
    <col min="8" max="16384" width="9.1796875" style="3" hidden="1"/>
  </cols>
  <sheetData>
    <row r="1" spans="1:6" x14ac:dyDescent="0.35">
      <c r="C1" s="173" t="s">
        <v>1867</v>
      </c>
      <c r="D1" s="173"/>
      <c r="E1" s="173"/>
    </row>
    <row r="2" spans="1:6" s="26" customFormat="1" x14ac:dyDescent="0.35"/>
    <row r="3" spans="1:6" s="26" customFormat="1" x14ac:dyDescent="0.35">
      <c r="C3" s="197" t="s">
        <v>1788</v>
      </c>
      <c r="D3" s="197"/>
      <c r="E3" s="202" t="s">
        <v>1495</v>
      </c>
      <c r="F3" s="202"/>
    </row>
    <row r="4" spans="1:6" x14ac:dyDescent="0.35">
      <c r="C4" s="205" t="s">
        <v>1787</v>
      </c>
      <c r="D4" s="205"/>
      <c r="E4" s="203">
        <f>INDEX(Gr4Data,MATCH($E$3,Gr4Navn,0),MATCH(C4,Gr4Var,0))</f>
        <v>13070</v>
      </c>
      <c r="F4" s="203"/>
    </row>
    <row r="5" spans="1:6" x14ac:dyDescent="0.35"/>
    <row r="6" spans="1:6" ht="23.5" x14ac:dyDescent="0.35">
      <c r="C6" s="204" t="s">
        <v>1793</v>
      </c>
      <c r="D6" s="204"/>
      <c r="E6" s="204"/>
      <c r="F6" s="204"/>
    </row>
    <row r="7" spans="1:6" ht="27" x14ac:dyDescent="0.35">
      <c r="C7" s="12"/>
      <c r="D7" s="12"/>
      <c r="E7" s="13"/>
      <c r="F7" s="18" t="s">
        <v>893</v>
      </c>
    </row>
    <row r="8" spans="1:6" x14ac:dyDescent="0.35">
      <c r="A8" s="27" t="s">
        <v>31</v>
      </c>
      <c r="B8" s="16" t="s">
        <v>104</v>
      </c>
      <c r="C8" s="12"/>
      <c r="D8" s="12"/>
      <c r="E8" s="13" t="s">
        <v>43</v>
      </c>
      <c r="F8" s="18"/>
    </row>
    <row r="9" spans="1:6" x14ac:dyDescent="0.35">
      <c r="A9" s="21" t="s">
        <v>828</v>
      </c>
      <c r="B9" s="3" t="str">
        <f t="shared" ref="B9:B30" si="0">"Bal_"&amp;$B$8&amp;"_"&amp;A9</f>
        <v>Bal_BO_Akac</v>
      </c>
      <c r="C9" s="12" t="s">
        <v>0</v>
      </c>
      <c r="D9" s="12"/>
      <c r="E9" s="12" t="s">
        <v>44</v>
      </c>
      <c r="F9" s="25">
        <f t="shared" ref="F9:F30" si="1">INDEX(Gr4Data,MATCH($E$3,Gr4Navn,0),MATCH(B9,Gr4Var,0))</f>
        <v>67684</v>
      </c>
    </row>
    <row r="10" spans="1:6" x14ac:dyDescent="0.35">
      <c r="A10" s="21" t="s">
        <v>829</v>
      </c>
      <c r="B10" s="3" t="str">
        <f t="shared" si="0"/>
        <v>Bal_BO_Agb</v>
      </c>
      <c r="C10" s="12" t="s">
        <v>1</v>
      </c>
      <c r="D10" s="12"/>
      <c r="E10" s="12" t="s">
        <v>45</v>
      </c>
      <c r="F10" s="25">
        <f t="shared" si="1"/>
        <v>0</v>
      </c>
    </row>
    <row r="11" spans="1:6" x14ac:dyDescent="0.35">
      <c r="A11" s="21" t="s">
        <v>460</v>
      </c>
      <c r="B11" s="3" t="str">
        <f t="shared" si="0"/>
        <v>Bal_BO_Atkc</v>
      </c>
      <c r="C11" s="12" t="s">
        <v>2</v>
      </c>
      <c r="D11" s="12"/>
      <c r="E11" s="12" t="s">
        <v>46</v>
      </c>
      <c r="F11" s="25">
        <f t="shared" si="1"/>
        <v>19489</v>
      </c>
    </row>
    <row r="12" spans="1:6" x14ac:dyDescent="0.35">
      <c r="A12" s="21" t="s">
        <v>461</v>
      </c>
      <c r="B12" s="3" t="str">
        <f t="shared" si="0"/>
        <v>Bal_BO_Autd</v>
      </c>
      <c r="C12" s="12" t="s">
        <v>3</v>
      </c>
      <c r="D12" s="12"/>
      <c r="E12" s="12" t="s">
        <v>47</v>
      </c>
      <c r="F12" s="25">
        <f t="shared" si="1"/>
        <v>0</v>
      </c>
    </row>
    <row r="13" spans="1:6" x14ac:dyDescent="0.35">
      <c r="A13" s="21" t="s">
        <v>462</v>
      </c>
      <c r="B13" s="3" t="str">
        <f t="shared" si="0"/>
        <v>Bal_BO_Auta</v>
      </c>
      <c r="C13" s="12" t="s">
        <v>4</v>
      </c>
      <c r="D13" s="12"/>
      <c r="E13" s="12" t="s">
        <v>48</v>
      </c>
      <c r="F13" s="25">
        <f t="shared" si="1"/>
        <v>238057</v>
      </c>
    </row>
    <row r="14" spans="1:6" x14ac:dyDescent="0.35">
      <c r="A14" s="21" t="s">
        <v>463</v>
      </c>
      <c r="B14" s="3" t="str">
        <f t="shared" si="0"/>
        <v>Bal_BO_Aod</v>
      </c>
      <c r="C14" s="12" t="s">
        <v>5</v>
      </c>
      <c r="D14" s="12"/>
      <c r="E14" s="12" t="s">
        <v>49</v>
      </c>
      <c r="F14" s="25">
        <f t="shared" si="1"/>
        <v>181159</v>
      </c>
    </row>
    <row r="15" spans="1:6" x14ac:dyDescent="0.35">
      <c r="A15" s="21" t="s">
        <v>464</v>
      </c>
      <c r="B15" s="3" t="str">
        <f t="shared" si="0"/>
        <v>Bal_BO_Aoa</v>
      </c>
      <c r="C15" s="12" t="s">
        <v>6</v>
      </c>
      <c r="D15" s="12"/>
      <c r="E15" s="12" t="s">
        <v>50</v>
      </c>
      <c r="F15" s="25">
        <f t="shared" si="1"/>
        <v>0</v>
      </c>
    </row>
    <row r="16" spans="1:6" x14ac:dyDescent="0.35">
      <c r="A16" s="21" t="s">
        <v>830</v>
      </c>
      <c r="B16" s="3" t="str">
        <f t="shared" si="0"/>
        <v>Bal_BO_Aak</v>
      </c>
      <c r="C16" s="12" t="s">
        <v>7</v>
      </c>
      <c r="D16" s="12"/>
      <c r="E16" s="12" t="s">
        <v>51</v>
      </c>
      <c r="F16" s="25">
        <f t="shared" si="1"/>
        <v>20383</v>
      </c>
    </row>
    <row r="17" spans="1:6" x14ac:dyDescent="0.35">
      <c r="A17" s="21" t="s">
        <v>831</v>
      </c>
      <c r="B17" s="3" t="str">
        <f t="shared" si="0"/>
        <v>Bal_BO_Akav</v>
      </c>
      <c r="C17" s="12" t="s">
        <v>8</v>
      </c>
      <c r="D17" s="12"/>
      <c r="E17" s="12" t="s">
        <v>52</v>
      </c>
      <c r="F17" s="25">
        <f t="shared" si="1"/>
        <v>0</v>
      </c>
    </row>
    <row r="18" spans="1:6" x14ac:dyDescent="0.35">
      <c r="A18" s="21" t="s">
        <v>832</v>
      </c>
      <c r="B18" s="3" t="str">
        <f t="shared" si="0"/>
        <v>Bal_BO_Aktv</v>
      </c>
      <c r="C18" s="12" t="s">
        <v>9</v>
      </c>
      <c r="D18" s="12"/>
      <c r="E18" s="12" t="s">
        <v>53</v>
      </c>
      <c r="F18" s="25">
        <f t="shared" si="1"/>
        <v>0</v>
      </c>
    </row>
    <row r="19" spans="1:6" x14ac:dyDescent="0.35">
      <c r="A19" s="21" t="s">
        <v>833</v>
      </c>
      <c r="B19" s="3" t="str">
        <f t="shared" si="0"/>
        <v>Bal_BO_Aatp</v>
      </c>
      <c r="C19" s="12" t="s">
        <v>10</v>
      </c>
      <c r="D19" s="12"/>
      <c r="E19" s="12" t="s">
        <v>54</v>
      </c>
      <c r="F19" s="25">
        <f t="shared" si="1"/>
        <v>34459</v>
      </c>
    </row>
    <row r="20" spans="1:6" x14ac:dyDescent="0.35">
      <c r="A20" s="21" t="s">
        <v>834</v>
      </c>
      <c r="B20" s="3" t="str">
        <f t="shared" si="0"/>
        <v>Bal_BO_Aia</v>
      </c>
      <c r="C20" s="12" t="s">
        <v>11</v>
      </c>
      <c r="D20" s="12"/>
      <c r="E20" s="12" t="s">
        <v>55</v>
      </c>
      <c r="F20" s="25">
        <f t="shared" si="1"/>
        <v>421</v>
      </c>
    </row>
    <row r="21" spans="1:6" x14ac:dyDescent="0.35">
      <c r="A21" s="21" t="s">
        <v>935</v>
      </c>
      <c r="B21" s="3" t="str">
        <f t="shared" si="0"/>
        <v>Bal_BO_AgbTot</v>
      </c>
      <c r="C21" s="12" t="s">
        <v>12</v>
      </c>
      <c r="D21" s="12"/>
      <c r="E21" s="12" t="s">
        <v>56</v>
      </c>
      <c r="F21" s="25">
        <f t="shared" si="1"/>
        <v>3200</v>
      </c>
    </row>
    <row r="22" spans="1:6" x14ac:dyDescent="0.35">
      <c r="A22" s="21" t="s">
        <v>835</v>
      </c>
      <c r="B22" s="3" t="str">
        <f t="shared" si="0"/>
        <v>Bal_BO_Aie</v>
      </c>
      <c r="C22" s="12"/>
      <c r="D22" s="12" t="s">
        <v>909</v>
      </c>
      <c r="E22" s="12" t="s">
        <v>57</v>
      </c>
      <c r="F22" s="25">
        <f t="shared" si="1"/>
        <v>600</v>
      </c>
    </row>
    <row r="23" spans="1:6" x14ac:dyDescent="0.35">
      <c r="A23" s="21" t="s">
        <v>836</v>
      </c>
      <c r="B23" s="3" t="str">
        <f t="shared" si="0"/>
        <v>Bal_BO_Ade</v>
      </c>
      <c r="C23" s="12"/>
      <c r="D23" s="12" t="s">
        <v>910</v>
      </c>
      <c r="E23" s="12" t="s">
        <v>58</v>
      </c>
      <c r="F23" s="25">
        <f t="shared" si="1"/>
        <v>2600</v>
      </c>
    </row>
    <row r="24" spans="1:6" x14ac:dyDescent="0.35">
      <c r="A24" s="21" t="s">
        <v>837</v>
      </c>
      <c r="B24" s="3" t="str">
        <f t="shared" si="0"/>
        <v>Bal_BO_Axma</v>
      </c>
      <c r="C24" s="12" t="s">
        <v>13</v>
      </c>
      <c r="D24" s="12"/>
      <c r="E24" s="12" t="s">
        <v>59</v>
      </c>
      <c r="F24" s="25">
        <f t="shared" si="1"/>
        <v>863</v>
      </c>
    </row>
    <row r="25" spans="1:6" x14ac:dyDescent="0.35">
      <c r="A25" s="21" t="s">
        <v>838</v>
      </c>
      <c r="B25" s="3" t="str">
        <f t="shared" si="0"/>
        <v>Bal_BO_Aas</v>
      </c>
      <c r="C25" s="12" t="s">
        <v>38</v>
      </c>
      <c r="D25" s="12"/>
      <c r="E25" s="12" t="s">
        <v>60</v>
      </c>
      <c r="F25" s="25">
        <f t="shared" si="1"/>
        <v>412</v>
      </c>
    </row>
    <row r="26" spans="1:6" x14ac:dyDescent="0.35">
      <c r="A26" s="21" t="s">
        <v>841</v>
      </c>
      <c r="B26" s="3" t="str">
        <f t="shared" si="0"/>
        <v>Bal_BO_Aus</v>
      </c>
      <c r="C26" s="12" t="s">
        <v>39</v>
      </c>
      <c r="D26" s="12"/>
      <c r="E26" s="12" t="s">
        <v>61</v>
      </c>
      <c r="F26" s="25">
        <f t="shared" si="1"/>
        <v>533</v>
      </c>
    </row>
    <row r="27" spans="1:6" x14ac:dyDescent="0.35">
      <c r="A27" s="21" t="s">
        <v>839</v>
      </c>
      <c r="B27" s="3" t="str">
        <f t="shared" si="0"/>
        <v>Bal_BO_Aamb</v>
      </c>
      <c r="C27" s="12" t="s">
        <v>40</v>
      </c>
      <c r="D27" s="12"/>
      <c r="E27" s="12" t="s">
        <v>62</v>
      </c>
      <c r="F27" s="25">
        <f t="shared" si="1"/>
        <v>0</v>
      </c>
    </row>
    <row r="28" spans="1:6" x14ac:dyDescent="0.35">
      <c r="A28" s="21" t="s">
        <v>840</v>
      </c>
      <c r="B28" s="3" t="str">
        <f t="shared" si="0"/>
        <v>Bal_BO_Axa</v>
      </c>
      <c r="C28" s="12" t="s">
        <v>41</v>
      </c>
      <c r="D28" s="12"/>
      <c r="E28" s="12" t="s">
        <v>63</v>
      </c>
      <c r="F28" s="25">
        <f t="shared" si="1"/>
        <v>6775</v>
      </c>
    </row>
    <row r="29" spans="1:6" x14ac:dyDescent="0.35">
      <c r="A29" s="21" t="s">
        <v>842</v>
      </c>
      <c r="B29" s="3" t="str">
        <f t="shared" si="0"/>
        <v>Bal_BO_Apap</v>
      </c>
      <c r="C29" s="12" t="s">
        <v>42</v>
      </c>
      <c r="D29" s="12"/>
      <c r="E29" s="12" t="s">
        <v>64</v>
      </c>
      <c r="F29" s="25">
        <f t="shared" si="1"/>
        <v>456</v>
      </c>
    </row>
    <row r="30" spans="1:6" x14ac:dyDescent="0.35">
      <c r="A30" s="21" t="s">
        <v>465</v>
      </c>
      <c r="B30" s="3" t="str">
        <f t="shared" si="0"/>
        <v>Bal_BO_ATot</v>
      </c>
      <c r="C30" s="12"/>
      <c r="D30" s="12"/>
      <c r="E30" s="13" t="s">
        <v>65</v>
      </c>
      <c r="F30" s="25">
        <f t="shared" si="1"/>
        <v>573891</v>
      </c>
    </row>
    <row r="31" spans="1:6" x14ac:dyDescent="0.35">
      <c r="A31" s="28"/>
      <c r="C31" s="12"/>
      <c r="D31" s="12"/>
      <c r="E31" s="12"/>
      <c r="F31" s="28"/>
    </row>
    <row r="32" spans="1:6" x14ac:dyDescent="0.35">
      <c r="A32" s="28"/>
      <c r="C32" s="12"/>
      <c r="D32" s="12"/>
      <c r="E32" s="13" t="s">
        <v>66</v>
      </c>
      <c r="F32" s="28"/>
    </row>
    <row r="33" spans="1:6" x14ac:dyDescent="0.35">
      <c r="A33" s="28"/>
      <c r="C33" s="12"/>
      <c r="D33" s="12"/>
      <c r="E33" s="12"/>
      <c r="F33" s="28"/>
    </row>
    <row r="34" spans="1:6" x14ac:dyDescent="0.35">
      <c r="A34" s="28"/>
      <c r="C34" s="12"/>
      <c r="D34" s="12"/>
      <c r="E34" s="13" t="s">
        <v>67</v>
      </c>
      <c r="F34" s="28"/>
    </row>
    <row r="35" spans="1:6" x14ac:dyDescent="0.35">
      <c r="A35" s="21" t="s">
        <v>844</v>
      </c>
      <c r="B35" s="3" t="str">
        <f t="shared" ref="B35:B45" si="2">"Bal_"&amp;$B$8&amp;"_"&amp;A35</f>
        <v>Bal_BO_PGkc</v>
      </c>
      <c r="C35" s="12" t="s">
        <v>0</v>
      </c>
      <c r="D35" s="12"/>
      <c r="E35" s="12" t="s">
        <v>68</v>
      </c>
      <c r="F35" s="25">
        <f t="shared" ref="F35:F45" si="3">INDEX(Gr4Data,MATCH($E$3,Gr4Navn,0),MATCH(B35,Gr4Var,0))</f>
        <v>0</v>
      </c>
    </row>
    <row r="36" spans="1:6" x14ac:dyDescent="0.35">
      <c r="A36" s="21" t="s">
        <v>845</v>
      </c>
      <c r="B36" s="3" t="str">
        <f t="shared" si="2"/>
        <v>Bal_BO_PGiag</v>
      </c>
      <c r="C36" s="12" t="s">
        <v>1</v>
      </c>
      <c r="D36" s="12"/>
      <c r="E36" s="12" t="s">
        <v>69</v>
      </c>
      <c r="F36" s="25">
        <f t="shared" si="3"/>
        <v>446137</v>
      </c>
    </row>
    <row r="37" spans="1:6" x14ac:dyDescent="0.35">
      <c r="A37" s="21" t="s">
        <v>846</v>
      </c>
      <c r="B37" s="3" t="str">
        <f t="shared" si="2"/>
        <v>Bal_BO_PGip</v>
      </c>
      <c r="C37" s="12" t="s">
        <v>2</v>
      </c>
      <c r="D37" s="12"/>
      <c r="E37" s="12" t="s">
        <v>70</v>
      </c>
      <c r="F37" s="25">
        <f t="shared" si="3"/>
        <v>34459</v>
      </c>
    </row>
    <row r="38" spans="1:6" x14ac:dyDescent="0.35">
      <c r="A38" s="21" t="s">
        <v>847</v>
      </c>
      <c r="B38" s="3" t="str">
        <f t="shared" si="2"/>
        <v>Bal_BO_PGuod</v>
      </c>
      <c r="C38" s="12" t="s">
        <v>3</v>
      </c>
      <c r="D38" s="12"/>
      <c r="E38" s="12" t="s">
        <v>71</v>
      </c>
      <c r="F38" s="25">
        <f t="shared" si="3"/>
        <v>0</v>
      </c>
    </row>
    <row r="39" spans="1:6" x14ac:dyDescent="0.35">
      <c r="A39" s="21" t="s">
        <v>848</v>
      </c>
      <c r="B39" s="3" t="str">
        <f t="shared" si="2"/>
        <v>Bal_BO_PGuoa</v>
      </c>
      <c r="C39" s="12" t="s">
        <v>4</v>
      </c>
      <c r="D39" s="12"/>
      <c r="E39" s="12" t="s">
        <v>72</v>
      </c>
      <c r="F39" s="25">
        <f t="shared" si="3"/>
        <v>0</v>
      </c>
    </row>
    <row r="40" spans="1:6" x14ac:dyDescent="0.35">
      <c r="A40" s="21" t="s">
        <v>849</v>
      </c>
      <c r="B40" s="3" t="str">
        <f t="shared" si="2"/>
        <v>Bal_BO_PGxfd</v>
      </c>
      <c r="C40" s="12" t="s">
        <v>5</v>
      </c>
      <c r="D40" s="12"/>
      <c r="E40" s="12" t="s">
        <v>73</v>
      </c>
      <c r="F40" s="25">
        <f t="shared" si="3"/>
        <v>0</v>
      </c>
    </row>
    <row r="41" spans="1:6" x14ac:dyDescent="0.35">
      <c r="A41" s="21" t="s">
        <v>850</v>
      </c>
      <c r="B41" s="3" t="str">
        <f t="shared" si="2"/>
        <v>Bal_BO_PGas</v>
      </c>
      <c r="C41" s="12" t="s">
        <v>6</v>
      </c>
      <c r="D41" s="12"/>
      <c r="E41" s="12" t="s">
        <v>74</v>
      </c>
      <c r="F41" s="25">
        <f t="shared" si="3"/>
        <v>0</v>
      </c>
    </row>
    <row r="42" spans="1:6" x14ac:dyDescent="0.35">
      <c r="A42" s="21" t="s">
        <v>851</v>
      </c>
      <c r="B42" s="3" t="str">
        <f t="shared" si="2"/>
        <v>Bal_BO_PGmof</v>
      </c>
      <c r="C42" s="12" t="s">
        <v>7</v>
      </c>
      <c r="D42" s="12"/>
      <c r="E42" s="12" t="s">
        <v>75</v>
      </c>
      <c r="F42" s="25">
        <f t="shared" si="3"/>
        <v>0</v>
      </c>
    </row>
    <row r="43" spans="1:6" x14ac:dyDescent="0.35">
      <c r="A43" s="21" t="s">
        <v>852</v>
      </c>
      <c r="B43" s="3" t="str">
        <f t="shared" si="2"/>
        <v>Bal_BO_PGxap</v>
      </c>
      <c r="C43" s="12" t="s">
        <v>8</v>
      </c>
      <c r="D43" s="12"/>
      <c r="E43" s="12" t="s">
        <v>76</v>
      </c>
      <c r="F43" s="25">
        <f t="shared" si="3"/>
        <v>17126</v>
      </c>
    </row>
    <row r="44" spans="1:6" x14ac:dyDescent="0.35">
      <c r="A44" s="21" t="s">
        <v>853</v>
      </c>
      <c r="B44" s="3" t="str">
        <f t="shared" si="2"/>
        <v>Bal_BO_PGpaf</v>
      </c>
      <c r="C44" s="12" t="s">
        <v>9</v>
      </c>
      <c r="D44" s="12"/>
      <c r="E44" s="12" t="s">
        <v>64</v>
      </c>
      <c r="F44" s="25">
        <f t="shared" si="3"/>
        <v>24</v>
      </c>
    </row>
    <row r="45" spans="1:6" x14ac:dyDescent="0.35">
      <c r="A45" s="21" t="s">
        <v>854</v>
      </c>
      <c r="B45" s="3" t="str">
        <f t="shared" si="2"/>
        <v>Bal_BO_PGTot</v>
      </c>
      <c r="C45" s="12"/>
      <c r="D45" s="12"/>
      <c r="E45" s="13" t="s">
        <v>77</v>
      </c>
      <c r="F45" s="25">
        <f t="shared" si="3"/>
        <v>497747</v>
      </c>
    </row>
    <row r="46" spans="1:6" x14ac:dyDescent="0.35">
      <c r="A46" s="28"/>
      <c r="C46" s="12"/>
      <c r="D46" s="12"/>
      <c r="E46" s="12"/>
      <c r="F46" s="28"/>
    </row>
    <row r="47" spans="1:6" x14ac:dyDescent="0.35">
      <c r="A47" s="28"/>
      <c r="C47" s="12"/>
      <c r="D47" s="12"/>
      <c r="E47" s="13" t="s">
        <v>78</v>
      </c>
      <c r="F47" s="28"/>
    </row>
    <row r="48" spans="1:6" x14ac:dyDescent="0.35">
      <c r="A48" s="21" t="s">
        <v>855</v>
      </c>
      <c r="B48" s="3" t="str">
        <f t="shared" ref="B48:B53" si="4">"Bal_"&amp;$B$8&amp;"_"&amp;A48</f>
        <v>Bal_BO_PHpf</v>
      </c>
      <c r="C48" s="12" t="s">
        <v>10</v>
      </c>
      <c r="D48" s="12"/>
      <c r="E48" s="12" t="s">
        <v>79</v>
      </c>
      <c r="F48" s="25">
        <f t="shared" ref="F48:F53" si="5">INDEX(Gr4Data,MATCH($E$3,Gr4Navn,0),MATCH(B48,Gr4Var,0))</f>
        <v>0</v>
      </c>
    </row>
    <row r="49" spans="1:6" x14ac:dyDescent="0.35">
      <c r="A49" s="21" t="s">
        <v>856</v>
      </c>
      <c r="B49" s="3" t="str">
        <f t="shared" si="4"/>
        <v>Bal_BO_PHus</v>
      </c>
      <c r="C49" s="12" t="s">
        <v>11</v>
      </c>
      <c r="D49" s="12"/>
      <c r="E49" s="12" t="s">
        <v>80</v>
      </c>
      <c r="F49" s="25">
        <f t="shared" si="5"/>
        <v>0</v>
      </c>
    </row>
    <row r="50" spans="1:6" x14ac:dyDescent="0.35">
      <c r="A50" s="21" t="s">
        <v>857</v>
      </c>
      <c r="B50" s="3" t="str">
        <f t="shared" si="4"/>
        <v>Bal_BO_PHrs</v>
      </c>
      <c r="C50" s="12" t="s">
        <v>12</v>
      </c>
      <c r="D50" s="12"/>
      <c r="E50" s="12" t="s">
        <v>81</v>
      </c>
      <c r="F50" s="25">
        <f t="shared" si="5"/>
        <v>0</v>
      </c>
    </row>
    <row r="51" spans="1:6" x14ac:dyDescent="0.35">
      <c r="A51" s="21" t="s">
        <v>858</v>
      </c>
      <c r="B51" s="3" t="str">
        <f t="shared" si="4"/>
        <v>Bal_BO_PHtg</v>
      </c>
      <c r="C51" s="12" t="s">
        <v>13</v>
      </c>
      <c r="D51" s="12"/>
      <c r="E51" s="12" t="s">
        <v>82</v>
      </c>
      <c r="F51" s="25">
        <f t="shared" si="5"/>
        <v>415</v>
      </c>
    </row>
    <row r="52" spans="1:6" x14ac:dyDescent="0.35">
      <c r="A52" s="21" t="s">
        <v>859</v>
      </c>
      <c r="B52" s="3" t="str">
        <f t="shared" si="4"/>
        <v>Bal_BO_PHxf</v>
      </c>
      <c r="C52" s="12" t="s">
        <v>38</v>
      </c>
      <c r="D52" s="12"/>
      <c r="E52" s="12" t="s">
        <v>83</v>
      </c>
      <c r="F52" s="25">
        <f t="shared" si="5"/>
        <v>287</v>
      </c>
    </row>
    <row r="53" spans="1:6" x14ac:dyDescent="0.35">
      <c r="A53" s="21" t="s">
        <v>860</v>
      </c>
      <c r="B53" s="3" t="str">
        <f t="shared" si="4"/>
        <v>Bal_BO_PHTot</v>
      </c>
      <c r="C53" s="12"/>
      <c r="D53" s="12"/>
      <c r="E53" s="13" t="s">
        <v>84</v>
      </c>
      <c r="F53" s="25">
        <f t="shared" si="5"/>
        <v>702</v>
      </c>
    </row>
    <row r="54" spans="1:6" x14ac:dyDescent="0.35">
      <c r="A54" s="28"/>
      <c r="C54" s="12"/>
      <c r="D54" s="12"/>
      <c r="E54" s="12"/>
      <c r="F54" s="28"/>
    </row>
    <row r="55" spans="1:6" x14ac:dyDescent="0.35">
      <c r="A55" s="28"/>
      <c r="C55" s="12"/>
      <c r="D55" s="12"/>
      <c r="E55" s="13" t="s">
        <v>85</v>
      </c>
      <c r="F55" s="28"/>
    </row>
    <row r="56" spans="1:6" x14ac:dyDescent="0.35">
      <c r="A56" s="21" t="s">
        <v>843</v>
      </c>
      <c r="B56" s="3" t="str">
        <f>"Bal_"&amp;$B$8&amp;"_"&amp;A56</f>
        <v>Bal_BO_Pek</v>
      </c>
      <c r="C56" s="12" t="s">
        <v>39</v>
      </c>
      <c r="D56" s="12"/>
      <c r="E56" s="12" t="s">
        <v>85</v>
      </c>
      <c r="F56" s="25">
        <f>INDEX(Gr4Data,MATCH($E$3,Gr4Navn,0),MATCH(B56,Gr4Var,0))</f>
        <v>7900</v>
      </c>
    </row>
    <row r="57" spans="1:6" x14ac:dyDescent="0.35">
      <c r="A57" s="28"/>
      <c r="C57" s="12"/>
      <c r="D57" s="12"/>
      <c r="E57" s="12"/>
      <c r="F57" s="28"/>
    </row>
    <row r="58" spans="1:6" x14ac:dyDescent="0.35">
      <c r="A58" s="28"/>
      <c r="C58" s="12"/>
      <c r="D58" s="12"/>
      <c r="E58" s="13" t="s">
        <v>86</v>
      </c>
      <c r="F58" s="28"/>
    </row>
    <row r="59" spans="1:6" x14ac:dyDescent="0.35">
      <c r="A59" s="21" t="s">
        <v>861</v>
      </c>
      <c r="B59" s="3" t="str">
        <f t="shared" ref="B59:B74" si="6">"Bal_"&amp;$B$8&amp;"_"&amp;A59</f>
        <v>Bal_BO_PEaag</v>
      </c>
      <c r="C59" s="12" t="s">
        <v>40</v>
      </c>
      <c r="D59" s="12"/>
      <c r="E59" s="12" t="s">
        <v>87</v>
      </c>
      <c r="F59" s="25">
        <f t="shared" ref="F59:F74" si="7">INDEX(Gr4Data,MATCH($E$3,Gr4Navn,0),MATCH(B59,Gr4Var,0))</f>
        <v>8583</v>
      </c>
    </row>
    <row r="60" spans="1:6" x14ac:dyDescent="0.35">
      <c r="A60" s="21" t="s">
        <v>862</v>
      </c>
      <c r="B60" s="3" t="str">
        <f t="shared" si="6"/>
        <v>Bal_BO_PEoe</v>
      </c>
      <c r="C60" s="12" t="s">
        <v>41</v>
      </c>
      <c r="D60" s="12"/>
      <c r="E60" s="12" t="s">
        <v>88</v>
      </c>
      <c r="F60" s="25">
        <f t="shared" si="7"/>
        <v>0</v>
      </c>
    </row>
    <row r="61" spans="1:6" x14ac:dyDescent="0.35">
      <c r="A61" s="21" t="s">
        <v>863</v>
      </c>
      <c r="B61" s="3" t="str">
        <f t="shared" si="6"/>
        <v>Bal_BO_PEav</v>
      </c>
      <c r="C61" s="12" t="s">
        <v>42</v>
      </c>
      <c r="D61" s="12"/>
      <c r="E61" s="12" t="s">
        <v>89</v>
      </c>
      <c r="F61" s="25">
        <f t="shared" si="7"/>
        <v>770</v>
      </c>
    </row>
    <row r="62" spans="1:6" x14ac:dyDescent="0.35">
      <c r="A62" s="21" t="s">
        <v>864</v>
      </c>
      <c r="B62" s="3" t="str">
        <f t="shared" si="6"/>
        <v>Bal_BO_PEo</v>
      </c>
      <c r="C62" s="12"/>
      <c r="D62" s="12" t="s">
        <v>911</v>
      </c>
      <c r="E62" s="12" t="s">
        <v>90</v>
      </c>
      <c r="F62" s="25">
        <f t="shared" si="7"/>
        <v>770</v>
      </c>
    </row>
    <row r="63" spans="1:6" x14ac:dyDescent="0.35">
      <c r="A63" s="21" t="s">
        <v>865</v>
      </c>
      <c r="B63" s="3" t="str">
        <f t="shared" si="6"/>
        <v>Bal_BO_PEavu</v>
      </c>
      <c r="C63" s="12"/>
      <c r="D63" s="12" t="s">
        <v>912</v>
      </c>
      <c r="E63" s="12" t="s">
        <v>91</v>
      </c>
      <c r="F63" s="25">
        <f t="shared" si="7"/>
        <v>0</v>
      </c>
    </row>
    <row r="64" spans="1:6" x14ac:dyDescent="0.35">
      <c r="A64" s="21" t="s">
        <v>866</v>
      </c>
      <c r="B64" s="3" t="str">
        <f t="shared" si="6"/>
        <v>Bal_BO_PEavs</v>
      </c>
      <c r="C64" s="12"/>
      <c r="D64" s="12" t="s">
        <v>913</v>
      </c>
      <c r="E64" s="12" t="s">
        <v>92</v>
      </c>
      <c r="F64" s="25">
        <f t="shared" si="7"/>
        <v>0</v>
      </c>
    </row>
    <row r="65" spans="1:6" x14ac:dyDescent="0.35">
      <c r="A65" s="21" t="s">
        <v>867</v>
      </c>
      <c r="B65" s="3" t="str">
        <f t="shared" si="6"/>
        <v>Bal_BO_PEavo</v>
      </c>
      <c r="C65" s="12"/>
      <c r="D65" s="12" t="s">
        <v>914</v>
      </c>
      <c r="E65" s="12" t="s">
        <v>93</v>
      </c>
      <c r="F65" s="25">
        <f t="shared" si="7"/>
        <v>0</v>
      </c>
    </row>
    <row r="66" spans="1:6" x14ac:dyDescent="0.35">
      <c r="A66" s="21" t="s">
        <v>868</v>
      </c>
      <c r="B66" s="3" t="str">
        <f t="shared" si="6"/>
        <v>Bal_BO_PExv</v>
      </c>
      <c r="C66" s="12"/>
      <c r="D66" s="12" t="s">
        <v>915</v>
      </c>
      <c r="E66" s="12" t="s">
        <v>94</v>
      </c>
      <c r="F66" s="25">
        <f t="shared" si="7"/>
        <v>0</v>
      </c>
    </row>
    <row r="67" spans="1:6" x14ac:dyDescent="0.35">
      <c r="A67" s="21" t="s">
        <v>869</v>
      </c>
      <c r="B67" s="3" t="str">
        <f t="shared" si="6"/>
        <v>Bal_BO_PExr</v>
      </c>
      <c r="C67" s="12" t="s">
        <v>102</v>
      </c>
      <c r="D67" s="12"/>
      <c r="E67" s="12" t="s">
        <v>95</v>
      </c>
      <c r="F67" s="25">
        <f t="shared" si="7"/>
        <v>0</v>
      </c>
    </row>
    <row r="68" spans="1:6" x14ac:dyDescent="0.35">
      <c r="A68" s="21" t="s">
        <v>870</v>
      </c>
      <c r="B68" s="3" t="str">
        <f t="shared" si="6"/>
        <v>Bal_BO_PElr</v>
      </c>
      <c r="C68" s="12"/>
      <c r="D68" s="12" t="s">
        <v>916</v>
      </c>
      <c r="E68" s="12" t="s">
        <v>110</v>
      </c>
      <c r="F68" s="25">
        <f t="shared" si="7"/>
        <v>0</v>
      </c>
    </row>
    <row r="69" spans="1:6" x14ac:dyDescent="0.35">
      <c r="A69" s="21" t="s">
        <v>871</v>
      </c>
      <c r="B69" s="3" t="str">
        <f t="shared" si="6"/>
        <v>Bal_BO_PEvr</v>
      </c>
      <c r="C69" s="12"/>
      <c r="D69" s="12" t="s">
        <v>917</v>
      </c>
      <c r="E69" s="12" t="s">
        <v>96</v>
      </c>
      <c r="F69" s="25">
        <f t="shared" si="7"/>
        <v>0</v>
      </c>
    </row>
    <row r="70" spans="1:6" x14ac:dyDescent="0.35">
      <c r="A70" s="21" t="s">
        <v>872</v>
      </c>
      <c r="B70" s="3" t="str">
        <f t="shared" si="6"/>
        <v>Bal_BO_PErs</v>
      </c>
      <c r="C70" s="12"/>
      <c r="D70" s="12" t="s">
        <v>918</v>
      </c>
      <c r="E70" s="12" t="s">
        <v>97</v>
      </c>
      <c r="F70" s="25">
        <f t="shared" si="7"/>
        <v>0</v>
      </c>
    </row>
    <row r="71" spans="1:6" x14ac:dyDescent="0.35">
      <c r="A71" s="21" t="s">
        <v>873</v>
      </c>
      <c r="B71" s="3" t="str">
        <f t="shared" si="6"/>
        <v>Bal_BO_PExs</v>
      </c>
      <c r="C71" s="12"/>
      <c r="D71" s="12" t="s">
        <v>919</v>
      </c>
      <c r="E71" s="12" t="s">
        <v>98</v>
      </c>
      <c r="F71" s="25">
        <f t="shared" si="7"/>
        <v>0</v>
      </c>
    </row>
    <row r="72" spans="1:6" x14ac:dyDescent="0.35">
      <c r="A72" s="21" t="s">
        <v>874</v>
      </c>
      <c r="B72" s="3" t="str">
        <f t="shared" si="6"/>
        <v>Bal_BO_PEou</v>
      </c>
      <c r="C72" s="12" t="s">
        <v>103</v>
      </c>
      <c r="D72" s="12"/>
      <c r="E72" s="12" t="s">
        <v>99</v>
      </c>
      <c r="F72" s="25">
        <f t="shared" si="7"/>
        <v>58189</v>
      </c>
    </row>
    <row r="73" spans="1:6" x14ac:dyDescent="0.35">
      <c r="A73" s="21" t="s">
        <v>875</v>
      </c>
      <c r="B73" s="3" t="str">
        <f t="shared" si="6"/>
        <v>Bal_BO_PEekTot</v>
      </c>
      <c r="C73" s="12"/>
      <c r="D73" s="12"/>
      <c r="E73" s="13" t="s">
        <v>100</v>
      </c>
      <c r="F73" s="25">
        <f t="shared" si="7"/>
        <v>67542</v>
      </c>
    </row>
    <row r="74" spans="1:6" x14ac:dyDescent="0.35">
      <c r="A74" s="21" t="s">
        <v>469</v>
      </c>
      <c r="B74" s="3" t="str">
        <f t="shared" si="6"/>
        <v>Bal_BO_PTot</v>
      </c>
      <c r="C74" s="12"/>
      <c r="D74" s="12"/>
      <c r="E74" s="13" t="s">
        <v>101</v>
      </c>
      <c r="F74" s="25">
        <f t="shared" si="7"/>
        <v>573891</v>
      </c>
    </row>
    <row r="75" spans="1:6" x14ac:dyDescent="0.35"/>
  </sheetData>
  <mergeCells count="6">
    <mergeCell ref="C6:F6"/>
    <mergeCell ref="C1:E1"/>
    <mergeCell ref="C3:D3"/>
    <mergeCell ref="E3:F3"/>
    <mergeCell ref="C4:D4"/>
    <mergeCell ref="E4:F4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4'!$C$2:$C$15</xm:f>
          </x14:formula1>
          <xm:sqref>E3:F3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9.81640625" style="3" hidden="1" customWidth="1"/>
    <col min="3" max="3" width="12.54296875" style="3" bestFit="1" customWidth="1"/>
    <col min="4" max="4" width="59.81640625" style="3" customWidth="1"/>
    <col min="5" max="5" width="16.1796875" style="3" customWidth="1"/>
    <col min="6" max="6" width="9.1796875" style="3" customWidth="1"/>
    <col min="7" max="16384" width="9.1796875" style="3" hidden="1"/>
  </cols>
  <sheetData>
    <row r="1" spans="1:5" x14ac:dyDescent="0.35">
      <c r="C1" s="173" t="s">
        <v>1867</v>
      </c>
      <c r="D1" s="173"/>
      <c r="E1" s="173"/>
    </row>
    <row r="2" spans="1:5" x14ac:dyDescent="0.35"/>
    <row r="3" spans="1:5" x14ac:dyDescent="0.35">
      <c r="C3" s="19" t="s">
        <v>1788</v>
      </c>
      <c r="D3" s="202" t="s">
        <v>1495</v>
      </c>
      <c r="E3" s="202"/>
    </row>
    <row r="4" spans="1:5" x14ac:dyDescent="0.35">
      <c r="C4" s="20" t="s">
        <v>1787</v>
      </c>
      <c r="D4" s="203">
        <f>INDEX(Gr4Data,MATCH($D$3,Gr4Navn,0),MATCH(C4,Gr4Var,0))</f>
        <v>13070</v>
      </c>
      <c r="E4" s="203"/>
    </row>
    <row r="5" spans="1:5" x14ac:dyDescent="0.35"/>
    <row r="6" spans="1:5" ht="23.5" x14ac:dyDescent="0.35">
      <c r="C6" s="201" t="s">
        <v>1794</v>
      </c>
      <c r="D6" s="201"/>
      <c r="E6" s="201"/>
    </row>
    <row r="7" spans="1:5" ht="27" x14ac:dyDescent="0.35">
      <c r="A7" s="27" t="s">
        <v>31</v>
      </c>
      <c r="B7" s="16" t="s">
        <v>432</v>
      </c>
      <c r="C7" s="29"/>
      <c r="D7" s="30"/>
      <c r="E7" s="18" t="s">
        <v>814</v>
      </c>
    </row>
    <row r="8" spans="1:5" x14ac:dyDescent="0.35">
      <c r="A8" s="27"/>
      <c r="B8" s="16"/>
      <c r="C8" s="29"/>
      <c r="D8" s="31" t="s">
        <v>416</v>
      </c>
      <c r="E8" s="18"/>
    </row>
    <row r="9" spans="1:5" x14ac:dyDescent="0.35">
      <c r="A9" s="21" t="s">
        <v>433</v>
      </c>
      <c r="B9" s="3" t="str">
        <f>"NoEf_"&amp;$B$7&amp;"_"&amp;A9</f>
        <v>NoEf_Evf_EvFg</v>
      </c>
      <c r="C9" s="29" t="s">
        <v>418</v>
      </c>
      <c r="D9" s="29" t="s">
        <v>421</v>
      </c>
      <c r="E9" s="25">
        <f>INDEX(Gr4Data,MATCH($D$3,Gr4Navn,0),MATCH(B9,Gr4Var,0))</f>
        <v>47112</v>
      </c>
    </row>
    <row r="10" spans="1:5" x14ac:dyDescent="0.35">
      <c r="A10" s="21" t="s">
        <v>434</v>
      </c>
      <c r="B10" s="3" t="str">
        <f t="shared" ref="B10:B19" si="0">"NoEf_"&amp;$B$7&amp;"_"&amp;A10</f>
        <v>NoEf_Evf_EvTR</v>
      </c>
      <c r="C10" s="29" t="s">
        <v>417</v>
      </c>
      <c r="D10" s="29" t="s">
        <v>422</v>
      </c>
      <c r="E10" s="25">
        <f>INDEX(Gr4Data,MATCH($D$3,Gr4Navn,0),MATCH(B10,Gr4Var,0))</f>
        <v>28728</v>
      </c>
    </row>
    <row r="11" spans="1:5" x14ac:dyDescent="0.35">
      <c r="A11" s="21" t="s">
        <v>435</v>
      </c>
      <c r="B11" s="3" t="str">
        <f t="shared" si="0"/>
        <v>NoEf_Evf_EvTK</v>
      </c>
      <c r="C11" s="29" t="s">
        <v>419</v>
      </c>
      <c r="D11" s="29" t="s">
        <v>423</v>
      </c>
      <c r="E11" s="25">
        <f>INDEX(Gr4Data,MATCH($D$3,Gr4Navn,0),MATCH(B11,Gr4Var,0))</f>
        <v>0</v>
      </c>
    </row>
    <row r="12" spans="1:5" x14ac:dyDescent="0.35">
      <c r="A12" s="21" t="s">
        <v>436</v>
      </c>
      <c r="B12" s="3" t="str">
        <f t="shared" si="0"/>
        <v>NoEf_Evf_EvX</v>
      </c>
      <c r="C12" s="29" t="s">
        <v>420</v>
      </c>
      <c r="D12" s="29" t="s">
        <v>424</v>
      </c>
      <c r="E12" s="25">
        <f>INDEX(Gr4Data,MATCH($D$3,Gr4Navn,0),MATCH(B12,Gr4Var,0))</f>
        <v>11989</v>
      </c>
    </row>
    <row r="13" spans="1:5" x14ac:dyDescent="0.35">
      <c r="A13" s="21" t="s">
        <v>437</v>
      </c>
      <c r="B13" s="3" t="str">
        <f t="shared" si="0"/>
        <v>NoEf_Evf_EvTot</v>
      </c>
      <c r="C13" s="29"/>
      <c r="D13" s="31" t="s">
        <v>214</v>
      </c>
      <c r="E13" s="25">
        <f>INDEX(Gr4Data,MATCH($D$3,Gr4Navn,0),MATCH(B13,Gr4Var,0))</f>
        <v>87829</v>
      </c>
    </row>
    <row r="14" spans="1:5" x14ac:dyDescent="0.35">
      <c r="A14" s="18"/>
      <c r="C14" s="29"/>
      <c r="D14" s="29"/>
      <c r="E14" s="18"/>
    </row>
    <row r="15" spans="1:5" x14ac:dyDescent="0.35">
      <c r="A15" s="18"/>
      <c r="C15" s="29"/>
      <c r="D15" s="31" t="s">
        <v>425</v>
      </c>
      <c r="E15" s="18"/>
    </row>
    <row r="16" spans="1:5" x14ac:dyDescent="0.35">
      <c r="A16" s="21" t="s">
        <v>438</v>
      </c>
      <c r="B16" s="3" t="str">
        <f t="shared" si="0"/>
        <v>NoEf_Evf_XFAuk</v>
      </c>
      <c r="C16" s="29" t="s">
        <v>426</v>
      </c>
      <c r="D16" s="29" t="s">
        <v>429</v>
      </c>
      <c r="E16" s="25">
        <f>INDEX(Gr4Data,MATCH($D$3,Gr4Navn,0),MATCH(B16,Gr4Var,0))</f>
        <v>0</v>
      </c>
    </row>
    <row r="17" spans="1:5" x14ac:dyDescent="0.35">
      <c r="A17" s="21" t="s">
        <v>439</v>
      </c>
      <c r="B17" s="3" t="str">
        <f t="shared" si="0"/>
        <v>NoEf_Evf_XFAust</v>
      </c>
      <c r="C17" s="29" t="s">
        <v>427</v>
      </c>
      <c r="D17" s="29" t="s">
        <v>430</v>
      </c>
      <c r="E17" s="25">
        <f>INDEX(Gr4Data,MATCH($D$3,Gr4Navn,0),MATCH(B17,Gr4Var,0))</f>
        <v>0</v>
      </c>
    </row>
    <row r="18" spans="1:5" x14ac:dyDescent="0.35">
      <c r="A18" s="21" t="s">
        <v>440</v>
      </c>
      <c r="B18" s="3" t="str">
        <f t="shared" si="0"/>
        <v>NoEf_Evf_XFAX</v>
      </c>
      <c r="C18" s="29" t="s">
        <v>428</v>
      </c>
      <c r="D18" s="29" t="s">
        <v>431</v>
      </c>
      <c r="E18" s="25">
        <f>INDEX(Gr4Data,MATCH($D$3,Gr4Navn,0),MATCH(B18,Gr4Var,0))</f>
        <v>0</v>
      </c>
    </row>
    <row r="19" spans="1:5" x14ac:dyDescent="0.35">
      <c r="A19" s="21" t="s">
        <v>441</v>
      </c>
      <c r="B19" s="3" t="str">
        <f t="shared" si="0"/>
        <v>NoEf_Evf_XFATot</v>
      </c>
      <c r="C19" s="29"/>
      <c r="D19" s="31" t="s">
        <v>214</v>
      </c>
      <c r="E19" s="25">
        <f>INDEX(Gr4Data,MATCH($D$3,Gr4Navn,0),MATCH(B19,Gr4Var,0))</f>
        <v>0</v>
      </c>
    </row>
    <row r="20" spans="1:5" x14ac:dyDescent="0.35">
      <c r="C20" s="32"/>
      <c r="D20" s="33"/>
      <c r="E20" s="34"/>
    </row>
    <row r="21" spans="1:5" hidden="1" x14ac:dyDescent="0.35">
      <c r="C21" s="32"/>
      <c r="D21" s="32"/>
      <c r="E21" s="35"/>
    </row>
    <row r="22" spans="1:5" hidden="1" x14ac:dyDescent="0.35">
      <c r="C22" s="32"/>
      <c r="D22" s="32"/>
      <c r="E22" s="35"/>
    </row>
    <row r="23" spans="1:5" hidden="1" x14ac:dyDescent="0.35">
      <c r="C23" s="32"/>
      <c r="D23" s="32"/>
      <c r="E23" s="35"/>
    </row>
    <row r="24" spans="1:5" hidden="1" x14ac:dyDescent="0.35">
      <c r="C24" s="32"/>
      <c r="D24" s="32"/>
      <c r="E24" s="35"/>
    </row>
  </sheetData>
  <mergeCells count="4">
    <mergeCell ref="D3:E3"/>
    <mergeCell ref="D4:E4"/>
    <mergeCell ref="C6:E6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4'!$C$2:$C$15</xm:f>
          </x14:formula1>
          <xm:sqref>D3:E3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3.7265625" style="3" hidden="1" customWidth="1"/>
    <col min="3" max="3" width="12.54296875" style="3" bestFit="1" customWidth="1"/>
    <col min="4" max="4" width="80.7265625" style="3" customWidth="1"/>
    <col min="5" max="5" width="16.54296875" style="3" customWidth="1"/>
    <col min="6" max="6" width="9.1796875" style="3" customWidth="1"/>
    <col min="7" max="16384" width="9.1796875" style="3" hidden="1"/>
  </cols>
  <sheetData>
    <row r="1" spans="1:5" x14ac:dyDescent="0.35">
      <c r="C1" s="173" t="s">
        <v>1867</v>
      </c>
      <c r="D1" s="173"/>
      <c r="E1" s="173"/>
    </row>
    <row r="2" spans="1:5" x14ac:dyDescent="0.35"/>
    <row r="3" spans="1:5" x14ac:dyDescent="0.35">
      <c r="C3" s="19" t="s">
        <v>1788</v>
      </c>
      <c r="D3" s="202" t="s">
        <v>1503</v>
      </c>
      <c r="E3" s="202"/>
    </row>
    <row r="4" spans="1:5" x14ac:dyDescent="0.35">
      <c r="C4" s="20" t="s">
        <v>1787</v>
      </c>
      <c r="D4" s="203">
        <f>INDEX('Data gruppe 6'!2:5,MATCH($D$3,'Data gruppe 6'!C2:C5,0),MATCH(C4,Gr6Var,0))</f>
        <v>9181</v>
      </c>
      <c r="E4" s="203"/>
    </row>
    <row r="5" spans="1:5" x14ac:dyDescent="0.35"/>
    <row r="6" spans="1:5" ht="23.5" x14ac:dyDescent="0.35">
      <c r="C6" s="201" t="s">
        <v>1795</v>
      </c>
      <c r="D6" s="201"/>
      <c r="E6" s="201"/>
    </row>
    <row r="7" spans="1:5" ht="33.75" customHeight="1" x14ac:dyDescent="0.35">
      <c r="A7" s="10" t="s">
        <v>31</v>
      </c>
      <c r="B7" s="21" t="s">
        <v>37</v>
      </c>
      <c r="C7" s="22"/>
      <c r="D7" s="23"/>
      <c r="E7" s="24" t="s">
        <v>973</v>
      </c>
    </row>
    <row r="8" spans="1:5" x14ac:dyDescent="0.35">
      <c r="A8" s="16" t="s">
        <v>32</v>
      </c>
      <c r="B8" s="3" t="str">
        <f t="shared" ref="B8:B25" si="0">"Res_"&amp;A8&amp;"_"&amp;$B$7</f>
        <v>Res_Rind_RY</v>
      </c>
      <c r="C8" s="12" t="s">
        <v>0</v>
      </c>
      <c r="D8" s="12" t="s">
        <v>14</v>
      </c>
      <c r="E8" s="25">
        <f>INDEX(Gr6Data,MATCH($D$3,'Data gruppe 6'!$C$2:$C$5,0),MATCH(B8,Gr6Var,0))</f>
        <v>239371</v>
      </c>
    </row>
    <row r="9" spans="1:5" x14ac:dyDescent="0.35">
      <c r="A9" s="16" t="s">
        <v>33</v>
      </c>
      <c r="B9" s="3" t="str">
        <f t="shared" si="0"/>
        <v>Res_Rudg_RY</v>
      </c>
      <c r="C9" s="12" t="s">
        <v>1</v>
      </c>
      <c r="D9" s="12" t="s">
        <v>15</v>
      </c>
      <c r="E9" s="25">
        <f>INDEX(Gr6Data,MATCH($D$3,'Data gruppe 6'!$C$2:$C$5,0),MATCH(B9,Gr6Var,0))</f>
        <v>3222</v>
      </c>
    </row>
    <row r="10" spans="1:5" x14ac:dyDescent="0.35">
      <c r="A10" s="16" t="s">
        <v>816</v>
      </c>
      <c r="B10" s="3" t="str">
        <f t="shared" si="0"/>
        <v>Res_TotR_RY</v>
      </c>
      <c r="C10" s="12"/>
      <c r="D10" s="13" t="s">
        <v>16</v>
      </c>
      <c r="E10" s="25">
        <f>INDEX(Gr6Data,MATCH($D$3,'Data gruppe 6'!$C$2:$C$5,0),MATCH(B10,Gr6Var,0))</f>
        <v>236149</v>
      </c>
    </row>
    <row r="11" spans="1:5" x14ac:dyDescent="0.35">
      <c r="A11" s="16" t="s">
        <v>34</v>
      </c>
      <c r="B11" s="3" t="str">
        <f t="shared" si="0"/>
        <v>Res_UdAk_RY</v>
      </c>
      <c r="C11" s="12" t="s">
        <v>2</v>
      </c>
      <c r="D11" s="12" t="s">
        <v>17</v>
      </c>
      <c r="E11" s="25">
        <f>INDEX(Gr6Data,MATCH($D$3,'Data gruppe 6'!$C$2:$C$5,0),MATCH(B11,Gr6Var,0))</f>
        <v>470</v>
      </c>
    </row>
    <row r="12" spans="1:5" x14ac:dyDescent="0.35">
      <c r="A12" s="16" t="s">
        <v>817</v>
      </c>
      <c r="B12" s="3" t="str">
        <f t="shared" si="0"/>
        <v>Res_GPi_RY</v>
      </c>
      <c r="C12" s="12" t="s">
        <v>3</v>
      </c>
      <c r="D12" s="12" t="s">
        <v>18</v>
      </c>
      <c r="E12" s="25">
        <f>INDEX(Gr6Data,MATCH($D$3,'Data gruppe 6'!$C$2:$C$5,0),MATCH(B12,Gr6Var,0))</f>
        <v>66669</v>
      </c>
    </row>
    <row r="13" spans="1:5" x14ac:dyDescent="0.35">
      <c r="A13" s="16" t="s">
        <v>818</v>
      </c>
      <c r="B13" s="3" t="str">
        <f t="shared" si="0"/>
        <v>Res_GPu_RY</v>
      </c>
      <c r="C13" s="12" t="s">
        <v>4</v>
      </c>
      <c r="D13" s="12" t="s">
        <v>19</v>
      </c>
      <c r="E13" s="25">
        <f>INDEX(Gr6Data,MATCH($D$3,'Data gruppe 6'!$C$2:$C$5,0),MATCH(B13,Gr6Var,0))</f>
        <v>8709</v>
      </c>
    </row>
    <row r="14" spans="1:5" x14ac:dyDescent="0.35">
      <c r="A14" s="16" t="s">
        <v>819</v>
      </c>
      <c r="B14" s="3" t="str">
        <f t="shared" si="0"/>
        <v>Res_RGTot_RY</v>
      </c>
      <c r="C14" s="12"/>
      <c r="D14" s="13" t="s">
        <v>20</v>
      </c>
      <c r="E14" s="25">
        <f>INDEX(Gr6Data,MATCH($D$3,'Data gruppe 6'!$C$2:$C$5,0),MATCH(B14,Gr6Var,0))</f>
        <v>294579</v>
      </c>
    </row>
    <row r="15" spans="1:5" x14ac:dyDescent="0.35">
      <c r="A15" s="16" t="s">
        <v>35</v>
      </c>
      <c r="B15" s="3" t="str">
        <f t="shared" si="0"/>
        <v>Res_Kreg_RY</v>
      </c>
      <c r="C15" s="12" t="s">
        <v>5</v>
      </c>
      <c r="D15" s="12" t="s">
        <v>21</v>
      </c>
      <c r="E15" s="25">
        <f>INDEX(Gr6Data,MATCH($D$3,'Data gruppe 6'!$C$2:$C$5,0),MATCH(B15,Gr6Var,0))</f>
        <v>8158</v>
      </c>
    </row>
    <row r="16" spans="1:5" x14ac:dyDescent="0.35">
      <c r="A16" s="16" t="s">
        <v>820</v>
      </c>
      <c r="B16" s="3" t="str">
        <f t="shared" si="0"/>
        <v>Res_Xdi_RY</v>
      </c>
      <c r="C16" s="12" t="s">
        <v>6</v>
      </c>
      <c r="D16" s="12" t="s">
        <v>22</v>
      </c>
      <c r="E16" s="25">
        <f>INDEX(Gr6Data,MATCH($D$3,'Data gruppe 6'!$C$2:$C$5,0),MATCH(B16,Gr6Var,0))</f>
        <v>1480</v>
      </c>
    </row>
    <row r="17" spans="1:5" x14ac:dyDescent="0.35">
      <c r="A17" s="16" t="s">
        <v>821</v>
      </c>
      <c r="B17" s="3" t="str">
        <f t="shared" si="0"/>
        <v>Res_UPa_RY</v>
      </c>
      <c r="C17" s="12" t="s">
        <v>7</v>
      </c>
      <c r="D17" s="12" t="s">
        <v>23</v>
      </c>
      <c r="E17" s="25">
        <f>INDEX(Gr6Data,MATCH($D$3,'Data gruppe 6'!$C$2:$C$5,0),MATCH(B17,Gr6Var,0))</f>
        <v>188794</v>
      </c>
    </row>
    <row r="18" spans="1:5" x14ac:dyDescent="0.35">
      <c r="A18" s="16" t="s">
        <v>36</v>
      </c>
      <c r="B18" s="3" t="str">
        <f t="shared" si="0"/>
        <v>Res_ImMa_RY</v>
      </c>
      <c r="C18" s="12" t="s">
        <v>8</v>
      </c>
      <c r="D18" s="12" t="s">
        <v>24</v>
      </c>
      <c r="E18" s="25">
        <f>INDEX(Gr6Data,MATCH($D$3,'Data gruppe 6'!$C$2:$C$5,0),MATCH(B18,Gr6Var,0))</f>
        <v>4021</v>
      </c>
    </row>
    <row r="19" spans="1:5" x14ac:dyDescent="0.35">
      <c r="A19" s="16" t="s">
        <v>822</v>
      </c>
      <c r="B19" s="3" t="str">
        <f t="shared" si="0"/>
        <v>Res_Xdu_RY</v>
      </c>
      <c r="C19" s="12" t="s">
        <v>9</v>
      </c>
      <c r="D19" s="12" t="s">
        <v>25</v>
      </c>
      <c r="E19" s="25">
        <f>INDEX(Gr6Data,MATCH($D$3,'Data gruppe 6'!$C$2:$C$5,0),MATCH(B19,Gr6Var,0))</f>
        <v>1533</v>
      </c>
    </row>
    <row r="20" spans="1:5" x14ac:dyDescent="0.35">
      <c r="A20" s="16" t="s">
        <v>823</v>
      </c>
      <c r="B20" s="3" t="str">
        <f t="shared" si="0"/>
        <v>Res_UGn_RY</v>
      </c>
      <c r="C20" s="12" t="s">
        <v>10</v>
      </c>
      <c r="D20" s="12" t="s">
        <v>26</v>
      </c>
      <c r="E20" s="25">
        <f>INDEX(Gr6Data,MATCH($D$3,'Data gruppe 6'!$C$2:$C$5,0),MATCH(B20,Gr6Var,0))</f>
        <v>-237</v>
      </c>
    </row>
    <row r="21" spans="1:5" x14ac:dyDescent="0.35">
      <c r="A21" s="16" t="s">
        <v>824</v>
      </c>
      <c r="B21" s="3" t="str">
        <f t="shared" si="0"/>
        <v>Res_Rat_RY</v>
      </c>
      <c r="C21" s="12" t="s">
        <v>11</v>
      </c>
      <c r="D21" s="12" t="s">
        <v>27</v>
      </c>
      <c r="E21" s="25">
        <f>INDEX(Gr6Data,MATCH($D$3,'Data gruppe 6'!$C$2:$C$5,0),MATCH(B21,Gr6Var,0))</f>
        <v>153</v>
      </c>
    </row>
    <row r="22" spans="1:5" x14ac:dyDescent="0.35">
      <c r="A22" s="16" t="s">
        <v>825</v>
      </c>
      <c r="B22" s="3" t="str">
        <f t="shared" si="0"/>
        <v>Res_Raa_RY</v>
      </c>
      <c r="C22" s="12" t="s">
        <v>12</v>
      </c>
      <c r="D22" s="12" t="s">
        <v>28</v>
      </c>
      <c r="E22" s="25">
        <f>INDEX(Gr6Data,MATCH($D$3,'Data gruppe 6'!$C$2:$C$5,0),MATCH(B22,Gr6Var,0))</f>
        <v>0</v>
      </c>
    </row>
    <row r="23" spans="1:5" x14ac:dyDescent="0.35">
      <c r="A23" s="16" t="s">
        <v>826</v>
      </c>
      <c r="B23" s="3" t="str">
        <f t="shared" si="0"/>
        <v>Res_RfS_RY</v>
      </c>
      <c r="C23" s="12"/>
      <c r="D23" s="13" t="s">
        <v>29</v>
      </c>
      <c r="E23" s="25">
        <f>INDEX(Gr6Data,MATCH($D$3,'Data gruppe 6'!$C$2:$C$5,0),MATCH(B23,Gr6Var,0))</f>
        <v>110260</v>
      </c>
    </row>
    <row r="24" spans="1:5" x14ac:dyDescent="0.35">
      <c r="A24" s="16" t="s">
        <v>30</v>
      </c>
      <c r="B24" s="3" t="str">
        <f t="shared" si="0"/>
        <v>Res_Skat_RY</v>
      </c>
      <c r="C24" s="12" t="s">
        <v>13</v>
      </c>
      <c r="D24" s="12" t="s">
        <v>30</v>
      </c>
      <c r="E24" s="25">
        <f>INDEX(Gr6Data,MATCH($D$3,'Data gruppe 6'!$C$2:$C$5,0),MATCH(B24,Gr6Var,0))</f>
        <v>19742</v>
      </c>
    </row>
    <row r="25" spans="1:5" x14ac:dyDescent="0.35">
      <c r="A25" s="16" t="s">
        <v>827</v>
      </c>
      <c r="B25" s="3" t="str">
        <f t="shared" si="0"/>
        <v>Res_RP_RY</v>
      </c>
      <c r="C25" s="12"/>
      <c r="D25" s="13" t="s">
        <v>518</v>
      </c>
      <c r="E25" s="25">
        <f>INDEX(Gr6Data,MATCH($D$3,'Data gruppe 6'!$C$2:$C$5,0),MATCH(B25,Gr6Var,0))</f>
        <v>90519</v>
      </c>
    </row>
    <row r="26" spans="1:5" x14ac:dyDescent="0.35"/>
  </sheetData>
  <mergeCells count="4">
    <mergeCell ref="D3:E3"/>
    <mergeCell ref="D4:E4"/>
    <mergeCell ref="C6:E6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6'!$C$2:$C$5</xm:f>
          </x14:formula1>
          <xm:sqref>D3:E3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5.54296875" style="3" hidden="1" customWidth="1"/>
    <col min="3" max="4" width="7" style="3" customWidth="1"/>
    <col min="5" max="5" width="90.1796875" style="3" bestFit="1" customWidth="1"/>
    <col min="6" max="6" width="19.26953125" style="3" customWidth="1"/>
    <col min="7" max="7" width="9.1796875" style="3" customWidth="1"/>
    <col min="8" max="16384" width="9.1796875" style="3" hidden="1"/>
  </cols>
  <sheetData>
    <row r="1" spans="1:6" x14ac:dyDescent="0.35">
      <c r="C1" s="173" t="s">
        <v>1867</v>
      </c>
      <c r="D1" s="173"/>
      <c r="E1" s="173"/>
    </row>
    <row r="2" spans="1:6" s="26" customFormat="1" x14ac:dyDescent="0.35"/>
    <row r="3" spans="1:6" s="26" customFormat="1" x14ac:dyDescent="0.35">
      <c r="C3" s="197" t="s">
        <v>1788</v>
      </c>
      <c r="D3" s="197"/>
      <c r="E3" s="202" t="s">
        <v>1504</v>
      </c>
      <c r="F3" s="202"/>
    </row>
    <row r="4" spans="1:6" x14ac:dyDescent="0.35">
      <c r="C4" s="205" t="s">
        <v>1787</v>
      </c>
      <c r="D4" s="205"/>
      <c r="E4" s="203">
        <f>INDEX('Data gruppe 6'!2:5,MATCH($E$3,'Data gruppe 6'!C2:C5,0),MATCH(C4,Gr6Var,0))</f>
        <v>6460</v>
      </c>
      <c r="F4" s="203"/>
    </row>
    <row r="5" spans="1:6" x14ac:dyDescent="0.35"/>
    <row r="6" spans="1:6" ht="23.5" x14ac:dyDescent="0.35">
      <c r="C6" s="204" t="s">
        <v>1916</v>
      </c>
      <c r="D6" s="204"/>
      <c r="E6" s="204"/>
      <c r="F6" s="204"/>
    </row>
    <row r="7" spans="1:6" ht="27" x14ac:dyDescent="0.35">
      <c r="C7" s="12"/>
      <c r="D7" s="12"/>
      <c r="E7" s="13"/>
      <c r="F7" s="18" t="s">
        <v>893</v>
      </c>
    </row>
    <row r="8" spans="1:6" x14ac:dyDescent="0.35">
      <c r="A8" s="27" t="s">
        <v>31</v>
      </c>
      <c r="B8" s="16" t="s">
        <v>104</v>
      </c>
      <c r="C8" s="12"/>
      <c r="D8" s="12"/>
      <c r="E8" s="13" t="s">
        <v>43</v>
      </c>
      <c r="F8" s="18"/>
    </row>
    <row r="9" spans="1:6" x14ac:dyDescent="0.35">
      <c r="A9" s="21" t="s">
        <v>828</v>
      </c>
      <c r="B9" s="3" t="str">
        <f t="shared" ref="B9:B30" si="0">"Bal_"&amp;$B$8&amp;"_"&amp;A9</f>
        <v>Bal_BO_Akac</v>
      </c>
      <c r="C9" s="12" t="s">
        <v>0</v>
      </c>
      <c r="D9" s="12"/>
      <c r="E9" s="12" t="s">
        <v>44</v>
      </c>
      <c r="F9" s="25">
        <f>INDEX(Gr6Data,MATCH($E$3,'Data gruppe 6'!$C$2:$C$6,0),MATCH(B9,Gr6Var,0))</f>
        <v>223153</v>
      </c>
    </row>
    <row r="10" spans="1:6" x14ac:dyDescent="0.35">
      <c r="A10" s="21" t="s">
        <v>829</v>
      </c>
      <c r="B10" s="3" t="str">
        <f t="shared" si="0"/>
        <v>Bal_BO_Agb</v>
      </c>
      <c r="C10" s="12" t="s">
        <v>1</v>
      </c>
      <c r="D10" s="12"/>
      <c r="E10" s="12" t="s">
        <v>45</v>
      </c>
      <c r="F10" s="25">
        <f>INDEX(Gr6Data,MATCH($E$3,'Data gruppe 6'!$C$2:$C$6,0),MATCH(B10,Gr6Var,0))</f>
        <v>0</v>
      </c>
    </row>
    <row r="11" spans="1:6" x14ac:dyDescent="0.35">
      <c r="A11" s="21" t="s">
        <v>460</v>
      </c>
      <c r="B11" s="3" t="str">
        <f t="shared" si="0"/>
        <v>Bal_BO_Atkc</v>
      </c>
      <c r="C11" s="12" t="s">
        <v>2</v>
      </c>
      <c r="D11" s="12"/>
      <c r="E11" s="12" t="s">
        <v>46</v>
      </c>
      <c r="F11" s="25">
        <f>INDEX(Gr6Data,MATCH($E$3,'Data gruppe 6'!$C$2:$C$6,0),MATCH(B11,Gr6Var,0))</f>
        <v>1230315</v>
      </c>
    </row>
    <row r="12" spans="1:6" x14ac:dyDescent="0.35">
      <c r="A12" s="21" t="s">
        <v>461</v>
      </c>
      <c r="B12" s="3" t="str">
        <f t="shared" si="0"/>
        <v>Bal_BO_Autd</v>
      </c>
      <c r="C12" s="12" t="s">
        <v>3</v>
      </c>
      <c r="D12" s="12"/>
      <c r="E12" s="12" t="s">
        <v>47</v>
      </c>
      <c r="F12" s="25">
        <f>INDEX(Gr6Data,MATCH($E$3,'Data gruppe 6'!$C$2:$C$6,0),MATCH(B12,Gr6Var,0))</f>
        <v>473357</v>
      </c>
    </row>
    <row r="13" spans="1:6" x14ac:dyDescent="0.35">
      <c r="A13" s="21" t="s">
        <v>462</v>
      </c>
      <c r="B13" s="3" t="str">
        <f t="shared" si="0"/>
        <v>Bal_BO_Auta</v>
      </c>
      <c r="C13" s="12" t="s">
        <v>4</v>
      </c>
      <c r="D13" s="12"/>
      <c r="E13" s="12" t="s">
        <v>48</v>
      </c>
      <c r="F13" s="25">
        <f>INDEX(Gr6Data,MATCH($E$3,'Data gruppe 6'!$C$2:$C$6,0),MATCH(B13,Gr6Var,0))</f>
        <v>9365265</v>
      </c>
    </row>
    <row r="14" spans="1:6" x14ac:dyDescent="0.35">
      <c r="A14" s="21" t="s">
        <v>463</v>
      </c>
      <c r="B14" s="3" t="str">
        <f t="shared" si="0"/>
        <v>Bal_BO_Aod</v>
      </c>
      <c r="C14" s="12" t="s">
        <v>5</v>
      </c>
      <c r="D14" s="12"/>
      <c r="E14" s="12" t="s">
        <v>49</v>
      </c>
      <c r="F14" s="25">
        <f>INDEX(Gr6Data,MATCH($E$3,'Data gruppe 6'!$C$2:$C$6,0),MATCH(B14,Gr6Var,0))</f>
        <v>4255519</v>
      </c>
    </row>
    <row r="15" spans="1:6" x14ac:dyDescent="0.35">
      <c r="A15" s="21" t="s">
        <v>464</v>
      </c>
      <c r="B15" s="3" t="str">
        <f t="shared" si="0"/>
        <v>Bal_BO_Aoa</v>
      </c>
      <c r="C15" s="12" t="s">
        <v>6</v>
      </c>
      <c r="D15" s="12"/>
      <c r="E15" s="12" t="s">
        <v>50</v>
      </c>
      <c r="F15" s="25">
        <f>INDEX(Gr6Data,MATCH($E$3,'Data gruppe 6'!$C$2:$C$6,0),MATCH(B15,Gr6Var,0))</f>
        <v>0</v>
      </c>
    </row>
    <row r="16" spans="1:6" x14ac:dyDescent="0.35">
      <c r="A16" s="21" t="s">
        <v>830</v>
      </c>
      <c r="B16" s="3" t="str">
        <f t="shared" si="0"/>
        <v>Bal_BO_Aak</v>
      </c>
      <c r="C16" s="12" t="s">
        <v>7</v>
      </c>
      <c r="D16" s="12"/>
      <c r="E16" s="12" t="s">
        <v>51</v>
      </c>
      <c r="F16" s="25">
        <f>INDEX(Gr6Data,MATCH($E$3,'Data gruppe 6'!$C$2:$C$6,0),MATCH(B16,Gr6Var,0))</f>
        <v>309443</v>
      </c>
    </row>
    <row r="17" spans="1:6" x14ac:dyDescent="0.35">
      <c r="A17" s="21" t="s">
        <v>831</v>
      </c>
      <c r="B17" s="3" t="str">
        <f t="shared" si="0"/>
        <v>Bal_BO_Akav</v>
      </c>
      <c r="C17" s="12" t="s">
        <v>8</v>
      </c>
      <c r="D17" s="12"/>
      <c r="E17" s="12" t="s">
        <v>52</v>
      </c>
      <c r="F17" s="25">
        <f>INDEX(Gr6Data,MATCH($E$3,'Data gruppe 6'!$C$2:$C$6,0),MATCH(B17,Gr6Var,0))</f>
        <v>6706</v>
      </c>
    </row>
    <row r="18" spans="1:6" x14ac:dyDescent="0.35">
      <c r="A18" s="21" t="s">
        <v>832</v>
      </c>
      <c r="B18" s="3" t="str">
        <f t="shared" si="0"/>
        <v>Bal_BO_Aktv</v>
      </c>
      <c r="C18" s="12" t="s">
        <v>9</v>
      </c>
      <c r="D18" s="12"/>
      <c r="E18" s="12" t="s">
        <v>53</v>
      </c>
      <c r="F18" s="25">
        <f>INDEX(Gr6Data,MATCH($E$3,'Data gruppe 6'!$C$2:$C$6,0),MATCH(B18,Gr6Var,0))</f>
        <v>143086</v>
      </c>
    </row>
    <row r="19" spans="1:6" x14ac:dyDescent="0.35">
      <c r="A19" s="21" t="s">
        <v>833</v>
      </c>
      <c r="B19" s="3" t="str">
        <f t="shared" si="0"/>
        <v>Bal_BO_Aatp</v>
      </c>
      <c r="C19" s="12" t="s">
        <v>10</v>
      </c>
      <c r="D19" s="12"/>
      <c r="E19" s="12" t="s">
        <v>54</v>
      </c>
      <c r="F19" s="25">
        <f>INDEX(Gr6Data,MATCH($E$3,'Data gruppe 6'!$C$2:$C$6,0),MATCH(B19,Gr6Var,0))</f>
        <v>800402</v>
      </c>
    </row>
    <row r="20" spans="1:6" x14ac:dyDescent="0.35">
      <c r="A20" s="21" t="s">
        <v>834</v>
      </c>
      <c r="B20" s="3" t="str">
        <f t="shared" si="0"/>
        <v>Bal_BO_Aia</v>
      </c>
      <c r="C20" s="12" t="s">
        <v>11</v>
      </c>
      <c r="D20" s="12"/>
      <c r="E20" s="12" t="s">
        <v>55</v>
      </c>
      <c r="F20" s="25">
        <f>INDEX(Gr6Data,MATCH($E$3,'Data gruppe 6'!$C$2:$C$6,0),MATCH(B20,Gr6Var,0))</f>
        <v>12572</v>
      </c>
    </row>
    <row r="21" spans="1:6" x14ac:dyDescent="0.35">
      <c r="A21" s="21" t="s">
        <v>935</v>
      </c>
      <c r="B21" s="3" t="str">
        <f t="shared" si="0"/>
        <v>Bal_BO_AgbTot</v>
      </c>
      <c r="C21" s="12" t="s">
        <v>12</v>
      </c>
      <c r="D21" s="12"/>
      <c r="E21" s="12" t="s">
        <v>56</v>
      </c>
      <c r="F21" s="25">
        <f>INDEX(Gr6Data,MATCH($E$3,'Data gruppe 6'!$C$2:$C$6,0),MATCH(B21,Gr6Var,0))</f>
        <v>201036</v>
      </c>
    </row>
    <row r="22" spans="1:6" x14ac:dyDescent="0.35">
      <c r="A22" s="21" t="s">
        <v>835</v>
      </c>
      <c r="B22" s="3" t="str">
        <f t="shared" si="0"/>
        <v>Bal_BO_Aie</v>
      </c>
      <c r="C22" s="12"/>
      <c r="D22" s="12" t="s">
        <v>909</v>
      </c>
      <c r="E22" s="12" t="s">
        <v>57</v>
      </c>
      <c r="F22" s="25">
        <f>INDEX(Gr6Data,MATCH($E$3,'Data gruppe 6'!$C$2:$C$6,0),MATCH(B22,Gr6Var,0))</f>
        <v>0</v>
      </c>
    </row>
    <row r="23" spans="1:6" x14ac:dyDescent="0.35">
      <c r="A23" s="21" t="s">
        <v>836</v>
      </c>
      <c r="B23" s="3" t="str">
        <f t="shared" si="0"/>
        <v>Bal_BO_Ade</v>
      </c>
      <c r="C23" s="12"/>
      <c r="D23" s="12" t="s">
        <v>910</v>
      </c>
      <c r="E23" s="12" t="s">
        <v>58</v>
      </c>
      <c r="F23" s="25">
        <f>INDEX(Gr6Data,MATCH($E$3,'Data gruppe 6'!$C$2:$C$6,0),MATCH(B23,Gr6Var,0))</f>
        <v>102538</v>
      </c>
    </row>
    <row r="24" spans="1:6" x14ac:dyDescent="0.35">
      <c r="A24" s="21" t="s">
        <v>837</v>
      </c>
      <c r="B24" s="3" t="str">
        <f t="shared" si="0"/>
        <v>Bal_BO_Axma</v>
      </c>
      <c r="C24" s="12" t="s">
        <v>13</v>
      </c>
      <c r="D24" s="12"/>
      <c r="E24" s="12" t="s">
        <v>59</v>
      </c>
      <c r="F24" s="25">
        <f>INDEX(Gr6Data,MATCH($E$3,'Data gruppe 6'!$C$2:$C$6,0),MATCH(B24,Gr6Var,0))</f>
        <v>12983</v>
      </c>
    </row>
    <row r="25" spans="1:6" x14ac:dyDescent="0.35">
      <c r="A25" s="21" t="s">
        <v>838</v>
      </c>
      <c r="B25" s="3" t="str">
        <f t="shared" si="0"/>
        <v>Bal_BO_Aas</v>
      </c>
      <c r="C25" s="12" t="s">
        <v>38</v>
      </c>
      <c r="D25" s="12"/>
      <c r="E25" s="12" t="s">
        <v>60</v>
      </c>
      <c r="F25" s="25">
        <f>INDEX(Gr6Data,MATCH($E$3,'Data gruppe 6'!$C$2:$C$6,0),MATCH(B25,Gr6Var,0))</f>
        <v>13604</v>
      </c>
    </row>
    <row r="26" spans="1:6" x14ac:dyDescent="0.35">
      <c r="A26" s="21" t="s">
        <v>841</v>
      </c>
      <c r="B26" s="3" t="str">
        <f t="shared" si="0"/>
        <v>Bal_BO_Aus</v>
      </c>
      <c r="C26" s="12" t="s">
        <v>39</v>
      </c>
      <c r="D26" s="12"/>
      <c r="E26" s="12" t="s">
        <v>61</v>
      </c>
      <c r="F26" s="25">
        <f>INDEX(Gr6Data,MATCH($E$3,'Data gruppe 6'!$C$2:$C$6,0),MATCH(B26,Gr6Var,0))</f>
        <v>0</v>
      </c>
    </row>
    <row r="27" spans="1:6" x14ac:dyDescent="0.35">
      <c r="A27" s="21" t="s">
        <v>839</v>
      </c>
      <c r="B27" s="3" t="str">
        <f t="shared" si="0"/>
        <v>Bal_BO_Aamb</v>
      </c>
      <c r="C27" s="12" t="s">
        <v>40</v>
      </c>
      <c r="D27" s="12"/>
      <c r="E27" s="12" t="s">
        <v>62</v>
      </c>
      <c r="F27" s="25">
        <f>INDEX(Gr6Data,MATCH($E$3,'Data gruppe 6'!$C$2:$C$6,0),MATCH(B27,Gr6Var,0))</f>
        <v>4466</v>
      </c>
    </row>
    <row r="28" spans="1:6" x14ac:dyDescent="0.35">
      <c r="A28" s="21" t="s">
        <v>840</v>
      </c>
      <c r="B28" s="3" t="str">
        <f t="shared" si="0"/>
        <v>Bal_BO_Axa</v>
      </c>
      <c r="C28" s="12" t="s">
        <v>41</v>
      </c>
      <c r="D28" s="12"/>
      <c r="E28" s="12" t="s">
        <v>63</v>
      </c>
      <c r="F28" s="25">
        <f>INDEX(Gr6Data,MATCH($E$3,'Data gruppe 6'!$C$2:$C$6,0),MATCH(B28,Gr6Var,0))</f>
        <v>83226</v>
      </c>
    </row>
    <row r="29" spans="1:6" x14ac:dyDescent="0.35">
      <c r="A29" s="21" t="s">
        <v>842</v>
      </c>
      <c r="B29" s="3" t="str">
        <f t="shared" si="0"/>
        <v>Bal_BO_Apap</v>
      </c>
      <c r="C29" s="12" t="s">
        <v>42</v>
      </c>
      <c r="D29" s="12"/>
      <c r="E29" s="12" t="s">
        <v>64</v>
      </c>
      <c r="F29" s="25">
        <f>INDEX(Gr6Data,MATCH($E$3,'Data gruppe 6'!$C$2:$C$6,0),MATCH(B29,Gr6Var,0))</f>
        <v>64512</v>
      </c>
    </row>
    <row r="30" spans="1:6" x14ac:dyDescent="0.35">
      <c r="A30" s="21" t="s">
        <v>465</v>
      </c>
      <c r="B30" s="3" t="str">
        <f t="shared" si="0"/>
        <v>Bal_BO_ATot</v>
      </c>
      <c r="C30" s="12"/>
      <c r="D30" s="12"/>
      <c r="E30" s="13" t="s">
        <v>65</v>
      </c>
      <c r="F30" s="25">
        <f>INDEX(Gr6Data,MATCH($E$3,'Data gruppe 6'!$C$2:$C$6,0),MATCH(B30,Gr6Var,0))</f>
        <v>17199646</v>
      </c>
    </row>
    <row r="31" spans="1:6" x14ac:dyDescent="0.35">
      <c r="A31" s="28"/>
      <c r="C31" s="12"/>
      <c r="D31" s="12"/>
      <c r="E31" s="12"/>
      <c r="F31" s="28"/>
    </row>
    <row r="32" spans="1:6" x14ac:dyDescent="0.35">
      <c r="A32" s="28"/>
      <c r="C32" s="12"/>
      <c r="D32" s="12"/>
      <c r="E32" s="13" t="s">
        <v>66</v>
      </c>
      <c r="F32" s="28"/>
    </row>
    <row r="33" spans="1:6" x14ac:dyDescent="0.35">
      <c r="A33" s="28"/>
      <c r="C33" s="12"/>
      <c r="D33" s="12"/>
      <c r="E33" s="12"/>
      <c r="F33" s="28"/>
    </row>
    <row r="34" spans="1:6" x14ac:dyDescent="0.35">
      <c r="A34" s="28"/>
      <c r="C34" s="12"/>
      <c r="D34" s="12"/>
      <c r="E34" s="13" t="s">
        <v>67</v>
      </c>
      <c r="F34" s="28"/>
    </row>
    <row r="35" spans="1:6" x14ac:dyDescent="0.35">
      <c r="A35" s="21" t="s">
        <v>844</v>
      </c>
      <c r="B35" s="3" t="str">
        <f t="shared" ref="B35:B45" si="1">"Bal_"&amp;$B$8&amp;"_"&amp;A35</f>
        <v>Bal_BO_PGkc</v>
      </c>
      <c r="C35" s="12" t="s">
        <v>0</v>
      </c>
      <c r="D35" s="12"/>
      <c r="E35" s="12" t="s">
        <v>68</v>
      </c>
      <c r="F35" s="25">
        <f>INDEX(Gr6Data,MATCH($E$3,'Data gruppe 6'!$C$2:$C$6,0),MATCH(B35,Gr6Var,0))</f>
        <v>28291</v>
      </c>
    </row>
    <row r="36" spans="1:6" x14ac:dyDescent="0.35">
      <c r="A36" s="21" t="s">
        <v>845</v>
      </c>
      <c r="B36" s="3" t="str">
        <f t="shared" si="1"/>
        <v>Bal_BO_PGiag</v>
      </c>
      <c r="C36" s="12" t="s">
        <v>1</v>
      </c>
      <c r="D36" s="12"/>
      <c r="E36" s="12" t="s">
        <v>69</v>
      </c>
      <c r="F36" s="25">
        <f>INDEX(Gr6Data,MATCH($E$3,'Data gruppe 6'!$C$2:$C$6,0),MATCH(B36,Gr6Var,0))</f>
        <v>13385464</v>
      </c>
    </row>
    <row r="37" spans="1:6" x14ac:dyDescent="0.35">
      <c r="A37" s="21" t="s">
        <v>846</v>
      </c>
      <c r="B37" s="3" t="str">
        <f t="shared" si="1"/>
        <v>Bal_BO_PGip</v>
      </c>
      <c r="C37" s="12" t="s">
        <v>2</v>
      </c>
      <c r="D37" s="12"/>
      <c r="E37" s="12" t="s">
        <v>70</v>
      </c>
      <c r="F37" s="25">
        <f>INDEX(Gr6Data,MATCH($E$3,'Data gruppe 6'!$C$2:$C$6,0),MATCH(B37,Gr6Var,0))</f>
        <v>800402</v>
      </c>
    </row>
    <row r="38" spans="1:6" x14ac:dyDescent="0.35">
      <c r="A38" s="21" t="s">
        <v>847</v>
      </c>
      <c r="B38" s="3" t="str">
        <f t="shared" si="1"/>
        <v>Bal_BO_PGuod</v>
      </c>
      <c r="C38" s="12" t="s">
        <v>3</v>
      </c>
      <c r="D38" s="12"/>
      <c r="E38" s="12" t="s">
        <v>71</v>
      </c>
      <c r="F38" s="25">
        <f>INDEX(Gr6Data,MATCH($E$3,'Data gruppe 6'!$C$2:$C$6,0),MATCH(B38,Gr6Var,0))</f>
        <v>0</v>
      </c>
    </row>
    <row r="39" spans="1:6" x14ac:dyDescent="0.35">
      <c r="A39" s="21" t="s">
        <v>848</v>
      </c>
      <c r="B39" s="3" t="str">
        <f t="shared" si="1"/>
        <v>Bal_BO_PGuoa</v>
      </c>
      <c r="C39" s="12" t="s">
        <v>4</v>
      </c>
      <c r="D39" s="12"/>
      <c r="E39" s="12" t="s">
        <v>72</v>
      </c>
      <c r="F39" s="25">
        <f>INDEX(Gr6Data,MATCH($E$3,'Data gruppe 6'!$C$2:$C$6,0),MATCH(B39,Gr6Var,0))</f>
        <v>0</v>
      </c>
    </row>
    <row r="40" spans="1:6" x14ac:dyDescent="0.35">
      <c r="A40" s="21" t="s">
        <v>849</v>
      </c>
      <c r="B40" s="3" t="str">
        <f t="shared" si="1"/>
        <v>Bal_BO_PGxfd</v>
      </c>
      <c r="C40" s="12" t="s">
        <v>5</v>
      </c>
      <c r="D40" s="12"/>
      <c r="E40" s="12" t="s">
        <v>73</v>
      </c>
      <c r="F40" s="25">
        <f>INDEX(Gr6Data,MATCH($E$3,'Data gruppe 6'!$C$2:$C$6,0),MATCH(B40,Gr6Var,0))</f>
        <v>0</v>
      </c>
    </row>
    <row r="41" spans="1:6" x14ac:dyDescent="0.35">
      <c r="A41" s="21" t="s">
        <v>850</v>
      </c>
      <c r="B41" s="3" t="str">
        <f t="shared" si="1"/>
        <v>Bal_BO_PGas</v>
      </c>
      <c r="C41" s="12" t="s">
        <v>6</v>
      </c>
      <c r="D41" s="12"/>
      <c r="E41" s="12" t="s">
        <v>74</v>
      </c>
      <c r="F41" s="25">
        <f>INDEX(Gr6Data,MATCH($E$3,'Data gruppe 6'!$C$2:$C$6,0),MATCH(B41,Gr6Var,0))</f>
        <v>28060</v>
      </c>
    </row>
    <row r="42" spans="1:6" x14ac:dyDescent="0.35">
      <c r="A42" s="21" t="s">
        <v>851</v>
      </c>
      <c r="B42" s="3" t="str">
        <f t="shared" si="1"/>
        <v>Bal_BO_PGmof</v>
      </c>
      <c r="C42" s="12" t="s">
        <v>7</v>
      </c>
      <c r="D42" s="12"/>
      <c r="E42" s="12" t="s">
        <v>75</v>
      </c>
      <c r="F42" s="25">
        <f>INDEX(Gr6Data,MATCH($E$3,'Data gruppe 6'!$C$2:$C$6,0),MATCH(B42,Gr6Var,0))</f>
        <v>0</v>
      </c>
    </row>
    <row r="43" spans="1:6" x14ac:dyDescent="0.35">
      <c r="A43" s="21" t="s">
        <v>852</v>
      </c>
      <c r="B43" s="3" t="str">
        <f t="shared" si="1"/>
        <v>Bal_BO_PGxap</v>
      </c>
      <c r="C43" s="12" t="s">
        <v>8</v>
      </c>
      <c r="D43" s="12"/>
      <c r="E43" s="12" t="s">
        <v>76</v>
      </c>
      <c r="F43" s="25">
        <f>INDEX(Gr6Data,MATCH($E$3,'Data gruppe 6'!$C$2:$C$6,0),MATCH(B43,Gr6Var,0))</f>
        <v>279802</v>
      </c>
    </row>
    <row r="44" spans="1:6" x14ac:dyDescent="0.35">
      <c r="A44" s="21" t="s">
        <v>853</v>
      </c>
      <c r="B44" s="3" t="str">
        <f t="shared" si="1"/>
        <v>Bal_BO_PGpaf</v>
      </c>
      <c r="C44" s="12" t="s">
        <v>9</v>
      </c>
      <c r="D44" s="12"/>
      <c r="E44" s="12" t="s">
        <v>64</v>
      </c>
      <c r="F44" s="25">
        <f>INDEX(Gr6Data,MATCH($E$3,'Data gruppe 6'!$C$2:$C$6,0),MATCH(B44,Gr6Var,0))</f>
        <v>4417</v>
      </c>
    </row>
    <row r="45" spans="1:6" x14ac:dyDescent="0.35">
      <c r="A45" s="21" t="s">
        <v>854</v>
      </c>
      <c r="B45" s="3" t="str">
        <f t="shared" si="1"/>
        <v>Bal_BO_PGTot</v>
      </c>
      <c r="C45" s="12"/>
      <c r="D45" s="12"/>
      <c r="E45" s="13" t="s">
        <v>77</v>
      </c>
      <c r="F45" s="25">
        <f>INDEX(Gr6Data,MATCH($E$3,'Data gruppe 6'!$C$2:$C$6,0),MATCH(B45,Gr6Var,0))</f>
        <v>14526436</v>
      </c>
    </row>
    <row r="46" spans="1:6" x14ac:dyDescent="0.35">
      <c r="A46" s="28"/>
      <c r="C46" s="12"/>
      <c r="D46" s="12"/>
      <c r="E46" s="12"/>
      <c r="F46" s="28"/>
    </row>
    <row r="47" spans="1:6" x14ac:dyDescent="0.35">
      <c r="A47" s="28"/>
      <c r="C47" s="12"/>
      <c r="D47" s="12"/>
      <c r="E47" s="13" t="s">
        <v>78</v>
      </c>
      <c r="F47" s="28"/>
    </row>
    <row r="48" spans="1:6" x14ac:dyDescent="0.35">
      <c r="A48" s="21" t="s">
        <v>855</v>
      </c>
      <c r="B48" s="3" t="str">
        <f t="shared" ref="B48:B53" si="2">"Bal_"&amp;$B$8&amp;"_"&amp;A48</f>
        <v>Bal_BO_PHpf</v>
      </c>
      <c r="C48" s="12" t="s">
        <v>10</v>
      </c>
      <c r="D48" s="12"/>
      <c r="E48" s="12" t="s">
        <v>79</v>
      </c>
      <c r="F48" s="25">
        <f>INDEX(Gr6Data,MATCH($E$3,'Data gruppe 6'!$C$2:$C$6,0),MATCH(B48,Gr6Var,0))</f>
        <v>2867</v>
      </c>
    </row>
    <row r="49" spans="1:6" x14ac:dyDescent="0.35">
      <c r="A49" s="21" t="s">
        <v>856</v>
      </c>
      <c r="B49" s="3" t="str">
        <f t="shared" si="2"/>
        <v>Bal_BO_PHus</v>
      </c>
      <c r="C49" s="12" t="s">
        <v>11</v>
      </c>
      <c r="D49" s="12"/>
      <c r="E49" s="12" t="s">
        <v>80</v>
      </c>
      <c r="F49" s="25">
        <f>INDEX(Gr6Data,MATCH($E$3,'Data gruppe 6'!$C$2:$C$6,0),MATCH(B49,Gr6Var,0))</f>
        <v>3093</v>
      </c>
    </row>
    <row r="50" spans="1:6" x14ac:dyDescent="0.35">
      <c r="A50" s="21" t="s">
        <v>857</v>
      </c>
      <c r="B50" s="3" t="str">
        <f t="shared" si="2"/>
        <v>Bal_BO_PHrs</v>
      </c>
      <c r="C50" s="12" t="s">
        <v>12</v>
      </c>
      <c r="D50" s="12"/>
      <c r="E50" s="12" t="s">
        <v>81</v>
      </c>
      <c r="F50" s="25">
        <f>INDEX(Gr6Data,MATCH($E$3,'Data gruppe 6'!$C$2:$C$6,0),MATCH(B50,Gr6Var,0))</f>
        <v>0</v>
      </c>
    </row>
    <row r="51" spans="1:6" x14ac:dyDescent="0.35">
      <c r="A51" s="21" t="s">
        <v>858</v>
      </c>
      <c r="B51" s="3" t="str">
        <f t="shared" si="2"/>
        <v>Bal_BO_PHtg</v>
      </c>
      <c r="C51" s="12" t="s">
        <v>13</v>
      </c>
      <c r="D51" s="12"/>
      <c r="E51" s="12" t="s">
        <v>82</v>
      </c>
      <c r="F51" s="25">
        <f>INDEX(Gr6Data,MATCH($E$3,'Data gruppe 6'!$C$2:$C$6,0),MATCH(B51,Gr6Var,0))</f>
        <v>17790</v>
      </c>
    </row>
    <row r="52" spans="1:6" x14ac:dyDescent="0.35">
      <c r="A52" s="21" t="s">
        <v>859</v>
      </c>
      <c r="B52" s="3" t="str">
        <f t="shared" si="2"/>
        <v>Bal_BO_PHxf</v>
      </c>
      <c r="C52" s="12" t="s">
        <v>38</v>
      </c>
      <c r="D52" s="12"/>
      <c r="E52" s="12" t="s">
        <v>83</v>
      </c>
      <c r="F52" s="25">
        <f>INDEX(Gr6Data,MATCH($E$3,'Data gruppe 6'!$C$2:$C$6,0),MATCH(B52,Gr6Var,0))</f>
        <v>2832</v>
      </c>
    </row>
    <row r="53" spans="1:6" x14ac:dyDescent="0.35">
      <c r="A53" s="21" t="s">
        <v>860</v>
      </c>
      <c r="B53" s="3" t="str">
        <f t="shared" si="2"/>
        <v>Bal_BO_PHTot</v>
      </c>
      <c r="C53" s="12"/>
      <c r="D53" s="12"/>
      <c r="E53" s="13" t="s">
        <v>84</v>
      </c>
      <c r="F53" s="25">
        <f>INDEX(Gr6Data,MATCH($E$3,'Data gruppe 6'!$C$2:$C$6,0),MATCH(B53,Gr6Var,0))</f>
        <v>26582</v>
      </c>
    </row>
    <row r="54" spans="1:6" x14ac:dyDescent="0.35">
      <c r="A54" s="28"/>
      <c r="C54" s="12"/>
      <c r="D54" s="12"/>
      <c r="E54" s="12"/>
      <c r="F54" s="28"/>
    </row>
    <row r="55" spans="1:6" x14ac:dyDescent="0.35">
      <c r="A55" s="28"/>
      <c r="C55" s="12"/>
      <c r="D55" s="12"/>
      <c r="E55" s="13" t="s">
        <v>85</v>
      </c>
      <c r="F55" s="28"/>
    </row>
    <row r="56" spans="1:6" x14ac:dyDescent="0.35">
      <c r="A56" s="21" t="s">
        <v>843</v>
      </c>
      <c r="B56" s="3" t="str">
        <f>"Bal_"&amp;$B$8&amp;"_"&amp;A56</f>
        <v>Bal_BO_Pek</v>
      </c>
      <c r="C56" s="12" t="s">
        <v>39</v>
      </c>
      <c r="D56" s="12"/>
      <c r="E56" s="12" t="s">
        <v>85</v>
      </c>
      <c r="F56" s="25">
        <f>INDEX(Gr6Data,MATCH($E$3,'Data gruppe 6'!$C$2:$C$6,0),MATCH(B56,Gr6Var,0))</f>
        <v>224695</v>
      </c>
    </row>
    <row r="57" spans="1:6" x14ac:dyDescent="0.35">
      <c r="A57" s="28"/>
      <c r="C57" s="12"/>
      <c r="D57" s="12"/>
      <c r="E57" s="12"/>
      <c r="F57" s="28"/>
    </row>
    <row r="58" spans="1:6" x14ac:dyDescent="0.35">
      <c r="A58" s="28"/>
      <c r="C58" s="12"/>
      <c r="D58" s="12"/>
      <c r="E58" s="13" t="s">
        <v>86</v>
      </c>
      <c r="F58" s="28"/>
    </row>
    <row r="59" spans="1:6" x14ac:dyDescent="0.35">
      <c r="A59" s="21" t="s">
        <v>861</v>
      </c>
      <c r="B59" s="3" t="str">
        <f t="shared" ref="B59:B74" si="3">"Bal_"&amp;$B$8&amp;"_"&amp;A59</f>
        <v>Bal_BO_PEaag</v>
      </c>
      <c r="C59" s="12" t="s">
        <v>40</v>
      </c>
      <c r="D59" s="12"/>
      <c r="E59" s="12" t="s">
        <v>87</v>
      </c>
      <c r="F59" s="25">
        <f>INDEX(Gr6Data,MATCH($E$3,'Data gruppe 6'!$C$2:$C$6,0),MATCH(B59,Gr6Var,0))</f>
        <v>192000</v>
      </c>
    </row>
    <row r="60" spans="1:6" x14ac:dyDescent="0.35">
      <c r="A60" s="21" t="s">
        <v>862</v>
      </c>
      <c r="B60" s="3" t="str">
        <f t="shared" si="3"/>
        <v>Bal_BO_PEoe</v>
      </c>
      <c r="C60" s="12" t="s">
        <v>41</v>
      </c>
      <c r="D60" s="12"/>
      <c r="E60" s="12" t="s">
        <v>88</v>
      </c>
      <c r="F60" s="25">
        <f>INDEX(Gr6Data,MATCH($E$3,'Data gruppe 6'!$C$2:$C$6,0),MATCH(B60,Gr6Var,0))</f>
        <v>0</v>
      </c>
    </row>
    <row r="61" spans="1:6" x14ac:dyDescent="0.35">
      <c r="A61" s="21" t="s">
        <v>863</v>
      </c>
      <c r="B61" s="3" t="str">
        <f t="shared" si="3"/>
        <v>Bal_BO_PEav</v>
      </c>
      <c r="C61" s="12" t="s">
        <v>42</v>
      </c>
      <c r="D61" s="12"/>
      <c r="E61" s="12" t="s">
        <v>89</v>
      </c>
      <c r="F61" s="25">
        <f>INDEX(Gr6Data,MATCH($E$3,'Data gruppe 6'!$C$2:$C$6,0),MATCH(B61,Gr6Var,0))</f>
        <v>9243</v>
      </c>
    </row>
    <row r="62" spans="1:6" x14ac:dyDescent="0.35">
      <c r="A62" s="21" t="s">
        <v>864</v>
      </c>
      <c r="B62" s="3" t="str">
        <f t="shared" si="3"/>
        <v>Bal_BO_PEo</v>
      </c>
      <c r="C62" s="12"/>
      <c r="D62" s="12" t="s">
        <v>911</v>
      </c>
      <c r="E62" s="12" t="s">
        <v>90</v>
      </c>
      <c r="F62" s="25">
        <f>INDEX(Gr6Data,MATCH($E$3,'Data gruppe 6'!$C$2:$C$6,0),MATCH(B62,Gr6Var,0))</f>
        <v>9243</v>
      </c>
    </row>
    <row r="63" spans="1:6" x14ac:dyDescent="0.35">
      <c r="A63" s="21" t="s">
        <v>865</v>
      </c>
      <c r="B63" s="3" t="str">
        <f t="shared" si="3"/>
        <v>Bal_BO_PEavu</v>
      </c>
      <c r="C63" s="12"/>
      <c r="D63" s="12" t="s">
        <v>912</v>
      </c>
      <c r="E63" s="12" t="s">
        <v>91</v>
      </c>
      <c r="F63" s="25">
        <f>INDEX(Gr6Data,MATCH($E$3,'Data gruppe 6'!$C$2:$C$6,0),MATCH(B63,Gr6Var,0))</f>
        <v>0</v>
      </c>
    </row>
    <row r="64" spans="1:6" x14ac:dyDescent="0.35">
      <c r="A64" s="21" t="s">
        <v>866</v>
      </c>
      <c r="B64" s="3" t="str">
        <f t="shared" si="3"/>
        <v>Bal_BO_PEavs</v>
      </c>
      <c r="C64" s="12"/>
      <c r="D64" s="12" t="s">
        <v>913</v>
      </c>
      <c r="E64" s="12" t="s">
        <v>92</v>
      </c>
      <c r="F64" s="25">
        <f>INDEX(Gr6Data,MATCH($E$3,'Data gruppe 6'!$C$2:$C$6,0),MATCH(B64,Gr6Var,0))</f>
        <v>0</v>
      </c>
    </row>
    <row r="65" spans="1:6" x14ac:dyDescent="0.35">
      <c r="A65" s="21" t="s">
        <v>867</v>
      </c>
      <c r="B65" s="3" t="str">
        <f t="shared" si="3"/>
        <v>Bal_BO_PEavo</v>
      </c>
      <c r="C65" s="12"/>
      <c r="D65" s="12" t="s">
        <v>914</v>
      </c>
      <c r="E65" s="12" t="s">
        <v>93</v>
      </c>
      <c r="F65" s="25">
        <f>INDEX(Gr6Data,MATCH($E$3,'Data gruppe 6'!$C$2:$C$6,0),MATCH(B65,Gr6Var,0))</f>
        <v>0</v>
      </c>
    </row>
    <row r="66" spans="1:6" x14ac:dyDescent="0.35">
      <c r="A66" s="21" t="s">
        <v>868</v>
      </c>
      <c r="B66" s="3" t="str">
        <f t="shared" si="3"/>
        <v>Bal_BO_PExv</v>
      </c>
      <c r="C66" s="12"/>
      <c r="D66" s="12" t="s">
        <v>915</v>
      </c>
      <c r="E66" s="12" t="s">
        <v>94</v>
      </c>
      <c r="F66" s="25">
        <f>INDEX(Gr6Data,MATCH($E$3,'Data gruppe 6'!$C$2:$C$6,0),MATCH(B66,Gr6Var,0))</f>
        <v>0</v>
      </c>
    </row>
    <row r="67" spans="1:6" x14ac:dyDescent="0.35">
      <c r="A67" s="21" t="s">
        <v>869</v>
      </c>
      <c r="B67" s="3" t="str">
        <f t="shared" si="3"/>
        <v>Bal_BO_PExr</v>
      </c>
      <c r="C67" s="12" t="s">
        <v>102</v>
      </c>
      <c r="D67" s="12"/>
      <c r="E67" s="12" t="s">
        <v>95</v>
      </c>
      <c r="F67" s="25">
        <f>INDEX(Gr6Data,MATCH($E$3,'Data gruppe 6'!$C$2:$C$6,0),MATCH(B67,Gr6Var,0))</f>
        <v>0</v>
      </c>
    </row>
    <row r="68" spans="1:6" x14ac:dyDescent="0.35">
      <c r="A68" s="21" t="s">
        <v>870</v>
      </c>
      <c r="B68" s="3" t="str">
        <f t="shared" si="3"/>
        <v>Bal_BO_PElr</v>
      </c>
      <c r="C68" s="12"/>
      <c r="D68" s="12" t="s">
        <v>916</v>
      </c>
      <c r="E68" s="12" t="s">
        <v>110</v>
      </c>
      <c r="F68" s="25">
        <f>INDEX(Gr6Data,MATCH($E$3,'Data gruppe 6'!$C$2:$C$6,0),MATCH(B68,Gr6Var,0))</f>
        <v>0</v>
      </c>
    </row>
    <row r="69" spans="1:6" x14ac:dyDescent="0.35">
      <c r="A69" s="21" t="s">
        <v>871</v>
      </c>
      <c r="B69" s="3" t="str">
        <f t="shared" si="3"/>
        <v>Bal_BO_PEvr</v>
      </c>
      <c r="C69" s="12"/>
      <c r="D69" s="12" t="s">
        <v>917</v>
      </c>
      <c r="E69" s="12" t="s">
        <v>96</v>
      </c>
      <c r="F69" s="25">
        <f>INDEX(Gr6Data,MATCH($E$3,'Data gruppe 6'!$C$2:$C$6,0),MATCH(B69,Gr6Var,0))</f>
        <v>0</v>
      </c>
    </row>
    <row r="70" spans="1:6" x14ac:dyDescent="0.35">
      <c r="A70" s="21" t="s">
        <v>872</v>
      </c>
      <c r="B70" s="3" t="str">
        <f t="shared" si="3"/>
        <v>Bal_BO_PErs</v>
      </c>
      <c r="C70" s="12"/>
      <c r="D70" s="12" t="s">
        <v>918</v>
      </c>
      <c r="E70" s="12" t="s">
        <v>97</v>
      </c>
      <c r="F70" s="25">
        <f>INDEX(Gr6Data,MATCH($E$3,'Data gruppe 6'!$C$2:$C$6,0),MATCH(B70,Gr6Var,0))</f>
        <v>0</v>
      </c>
    </row>
    <row r="71" spans="1:6" x14ac:dyDescent="0.35">
      <c r="A71" s="21" t="s">
        <v>873</v>
      </c>
      <c r="B71" s="3" t="str">
        <f t="shared" si="3"/>
        <v>Bal_BO_PExs</v>
      </c>
      <c r="C71" s="12"/>
      <c r="D71" s="12" t="s">
        <v>919</v>
      </c>
      <c r="E71" s="12" t="s">
        <v>98</v>
      </c>
      <c r="F71" s="25">
        <f>INDEX(Gr6Data,MATCH($E$3,'Data gruppe 6'!$C$2:$C$6,0),MATCH(B71,Gr6Var,0))</f>
        <v>0</v>
      </c>
    </row>
    <row r="72" spans="1:6" x14ac:dyDescent="0.35">
      <c r="A72" s="21" t="s">
        <v>874</v>
      </c>
      <c r="B72" s="3" t="str">
        <f t="shared" si="3"/>
        <v>Bal_BO_PEou</v>
      </c>
      <c r="C72" s="12" t="s">
        <v>103</v>
      </c>
      <c r="D72" s="12"/>
      <c r="E72" s="12" t="s">
        <v>99</v>
      </c>
      <c r="F72" s="25">
        <f>INDEX(Gr6Data,MATCH($E$3,'Data gruppe 6'!$C$2:$C$6,0),MATCH(B72,Gr6Var,0))</f>
        <v>2220690</v>
      </c>
    </row>
    <row r="73" spans="1:6" x14ac:dyDescent="0.35">
      <c r="A73" s="21" t="s">
        <v>875</v>
      </c>
      <c r="B73" s="3" t="str">
        <f t="shared" si="3"/>
        <v>Bal_BO_PEekTot</v>
      </c>
      <c r="C73" s="12"/>
      <c r="D73" s="12"/>
      <c r="E73" s="13" t="s">
        <v>100</v>
      </c>
      <c r="F73" s="25">
        <f>INDEX(Gr6Data,MATCH($E$3,'Data gruppe 6'!$C$2:$C$6,0),MATCH(B73,Gr6Var,0))</f>
        <v>2421933</v>
      </c>
    </row>
    <row r="74" spans="1:6" x14ac:dyDescent="0.35">
      <c r="A74" s="21" t="s">
        <v>469</v>
      </c>
      <c r="B74" s="3" t="str">
        <f t="shared" si="3"/>
        <v>Bal_BO_PTot</v>
      </c>
      <c r="C74" s="12"/>
      <c r="D74" s="12"/>
      <c r="E74" s="13" t="s">
        <v>101</v>
      </c>
      <c r="F74" s="25">
        <f>INDEX(Gr6Data,MATCH($E$3,'Data gruppe 6'!$C$2:$C$6,0),MATCH(B74,Gr6Var,0))</f>
        <v>17199646</v>
      </c>
    </row>
    <row r="75" spans="1:6" x14ac:dyDescent="0.35"/>
  </sheetData>
  <mergeCells count="6">
    <mergeCell ref="C6:F6"/>
    <mergeCell ref="C1:E1"/>
    <mergeCell ref="C3:D3"/>
    <mergeCell ref="E3:F3"/>
    <mergeCell ref="C4:D4"/>
    <mergeCell ref="E4:F4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6'!$C$2:$C$5</xm:f>
          </x14:formula1>
          <xm:sqref>E3:F3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120"/>
  <sheetViews>
    <sheetView showGridLines="0" zoomScaleNormal="100" workbookViewId="0">
      <selection sqref="A1:B1"/>
    </sheetView>
  </sheetViews>
  <sheetFormatPr defaultColWidth="0" defaultRowHeight="14.5" zeroHeight="1" x14ac:dyDescent="0.35"/>
  <cols>
    <col min="1" max="1" width="49.453125" style="3" customWidth="1"/>
    <col min="2" max="2" width="11.81640625" style="3" customWidth="1"/>
    <col min="3" max="3" width="9.1796875" style="36" customWidth="1"/>
    <col min="4" max="16384" width="9.1796875" style="36" hidden="1"/>
  </cols>
  <sheetData>
    <row r="1" spans="1:2" x14ac:dyDescent="0.35">
      <c r="A1" s="173" t="s">
        <v>1867</v>
      </c>
      <c r="B1" s="173"/>
    </row>
    <row r="2" spans="1:2" x14ac:dyDescent="0.35"/>
    <row r="3" spans="1:2" ht="46.5" customHeight="1" x14ac:dyDescent="0.35">
      <c r="A3" s="195" t="s">
        <v>1872</v>
      </c>
      <c r="B3" s="196"/>
    </row>
    <row r="4" spans="1:2" x14ac:dyDescent="0.35">
      <c r="A4" s="143"/>
      <c r="B4" s="143"/>
    </row>
    <row r="5" spans="1:2" x14ac:dyDescent="0.35">
      <c r="A5" s="143"/>
      <c r="B5" s="144" t="s">
        <v>1873</v>
      </c>
    </row>
    <row r="6" spans="1:2" x14ac:dyDescent="0.35">
      <c r="A6" s="145" t="s">
        <v>1874</v>
      </c>
      <c r="B6" s="145"/>
    </row>
    <row r="7" spans="1:2" x14ac:dyDescent="0.35">
      <c r="A7" s="146" t="s">
        <v>1892</v>
      </c>
      <c r="B7" s="146">
        <v>5301</v>
      </c>
    </row>
    <row r="8" spans="1:2" x14ac:dyDescent="0.35">
      <c r="A8" s="146" t="s">
        <v>1492</v>
      </c>
      <c r="B8" s="146">
        <v>13290</v>
      </c>
    </row>
    <row r="9" spans="1:2" x14ac:dyDescent="0.35">
      <c r="A9" s="146"/>
      <c r="B9" s="146"/>
    </row>
    <row r="10" spans="1:2" x14ac:dyDescent="0.35">
      <c r="A10" s="145" t="s">
        <v>1875</v>
      </c>
      <c r="B10" s="147"/>
    </row>
    <row r="11" spans="1:2" x14ac:dyDescent="0.35">
      <c r="A11" s="146" t="s">
        <v>1449</v>
      </c>
      <c r="B11" s="146">
        <v>1671</v>
      </c>
    </row>
    <row r="12" spans="1:2" x14ac:dyDescent="0.35">
      <c r="A12" s="146" t="s">
        <v>1493</v>
      </c>
      <c r="B12" s="146">
        <v>9634</v>
      </c>
    </row>
    <row r="13" spans="1:2" x14ac:dyDescent="0.35">
      <c r="A13" s="146" t="s">
        <v>1450</v>
      </c>
      <c r="B13" s="146">
        <v>9797</v>
      </c>
    </row>
    <row r="14" spans="1:2" x14ac:dyDescent="0.35">
      <c r="A14" s="146"/>
      <c r="B14" s="146"/>
    </row>
    <row r="15" spans="1:2" x14ac:dyDescent="0.35">
      <c r="A15" s="145" t="s">
        <v>1876</v>
      </c>
      <c r="B15" s="147"/>
    </row>
    <row r="16" spans="1:2" x14ac:dyDescent="0.35">
      <c r="A16" s="146" t="s">
        <v>1451</v>
      </c>
      <c r="B16" s="146">
        <v>6620</v>
      </c>
    </row>
    <row r="17" spans="1:2" x14ac:dyDescent="0.35">
      <c r="A17" s="146"/>
      <c r="B17" s="146"/>
    </row>
    <row r="18" spans="1:2" x14ac:dyDescent="0.35">
      <c r="A18" s="145" t="s">
        <v>1877</v>
      </c>
      <c r="B18" s="147"/>
    </row>
    <row r="19" spans="1:2" x14ac:dyDescent="0.35">
      <c r="A19" s="146" t="s">
        <v>1452</v>
      </c>
      <c r="B19" s="146">
        <v>5999</v>
      </c>
    </row>
    <row r="20" spans="1:2" x14ac:dyDescent="0.35">
      <c r="A20" s="146" t="s">
        <v>1453</v>
      </c>
      <c r="B20" s="146">
        <v>3000</v>
      </c>
    </row>
    <row r="21" spans="1:2" x14ac:dyDescent="0.35">
      <c r="A21" s="146" t="s">
        <v>1454</v>
      </c>
      <c r="B21" s="146">
        <v>9686</v>
      </c>
    </row>
    <row r="22" spans="1:2" x14ac:dyDescent="0.35">
      <c r="A22" s="146" t="s">
        <v>1455</v>
      </c>
      <c r="B22" s="146">
        <v>7320</v>
      </c>
    </row>
    <row r="23" spans="1:2" x14ac:dyDescent="0.35">
      <c r="A23" s="146" t="s">
        <v>1456</v>
      </c>
      <c r="B23" s="146">
        <v>537</v>
      </c>
    </row>
    <row r="24" spans="1:2" x14ac:dyDescent="0.35">
      <c r="A24" s="146"/>
      <c r="B24" s="146"/>
    </row>
    <row r="25" spans="1:2" x14ac:dyDescent="0.35">
      <c r="A25" s="145" t="s">
        <v>1878</v>
      </c>
      <c r="B25" s="147"/>
    </row>
    <row r="26" spans="1:2" x14ac:dyDescent="0.35">
      <c r="A26" s="146" t="s">
        <v>1457</v>
      </c>
      <c r="B26" s="146">
        <v>9137</v>
      </c>
    </row>
    <row r="27" spans="1:2" x14ac:dyDescent="0.35">
      <c r="A27" s="146"/>
      <c r="B27" s="146"/>
    </row>
    <row r="28" spans="1:2" x14ac:dyDescent="0.35">
      <c r="A28" s="145" t="s">
        <v>1879</v>
      </c>
      <c r="B28" s="146"/>
    </row>
    <row r="29" spans="1:2" x14ac:dyDescent="0.35">
      <c r="A29" s="146" t="s">
        <v>2624</v>
      </c>
      <c r="B29" s="146">
        <v>28003</v>
      </c>
    </row>
    <row r="30" spans="1:2" x14ac:dyDescent="0.35">
      <c r="A30" s="146" t="s">
        <v>1494</v>
      </c>
      <c r="B30" s="146">
        <v>9684</v>
      </c>
    </row>
    <row r="31" spans="1:2" x14ac:dyDescent="0.35">
      <c r="A31" s="146" t="s">
        <v>1495</v>
      </c>
      <c r="B31" s="146">
        <v>13070</v>
      </c>
    </row>
    <row r="32" spans="1:2" x14ac:dyDescent="0.35">
      <c r="A32" s="146" t="s">
        <v>1458</v>
      </c>
      <c r="B32" s="146">
        <v>9860</v>
      </c>
    </row>
    <row r="33" spans="1:2" x14ac:dyDescent="0.35">
      <c r="A33" s="146" t="s">
        <v>1459</v>
      </c>
      <c r="B33" s="146">
        <v>13080</v>
      </c>
    </row>
    <row r="34" spans="1:2" x14ac:dyDescent="0.35">
      <c r="A34" s="146" t="s">
        <v>1460</v>
      </c>
      <c r="B34" s="146">
        <v>9740</v>
      </c>
    </row>
    <row r="35" spans="1:2" x14ac:dyDescent="0.35">
      <c r="A35" s="146" t="s">
        <v>1461</v>
      </c>
      <c r="B35" s="146">
        <v>9133</v>
      </c>
    </row>
    <row r="36" spans="1:2" x14ac:dyDescent="0.35">
      <c r="A36" s="146" t="s">
        <v>1462</v>
      </c>
      <c r="B36" s="146">
        <v>844</v>
      </c>
    </row>
    <row r="37" spans="1:2" x14ac:dyDescent="0.35">
      <c r="A37" s="146"/>
      <c r="B37" s="146"/>
    </row>
    <row r="38" spans="1:2" x14ac:dyDescent="0.35">
      <c r="A38" s="145" t="s">
        <v>1880</v>
      </c>
      <c r="B38" s="147"/>
    </row>
    <row r="39" spans="1:2" x14ac:dyDescent="0.35">
      <c r="A39" s="146" t="s">
        <v>1463</v>
      </c>
      <c r="B39" s="146">
        <v>6471</v>
      </c>
    </row>
    <row r="40" spans="1:2" x14ac:dyDescent="0.35">
      <c r="A40" s="146"/>
      <c r="B40" s="146"/>
    </row>
    <row r="41" spans="1:2" x14ac:dyDescent="0.35">
      <c r="A41" s="145" t="s">
        <v>1881</v>
      </c>
      <c r="B41" s="147"/>
    </row>
    <row r="42" spans="1:2" x14ac:dyDescent="0.35">
      <c r="A42" s="146" t="s">
        <v>1464</v>
      </c>
      <c r="B42" s="146">
        <v>7500</v>
      </c>
    </row>
    <row r="43" spans="1:2" x14ac:dyDescent="0.35">
      <c r="A43" s="146"/>
      <c r="B43" s="146"/>
    </row>
    <row r="44" spans="1:2" x14ac:dyDescent="0.35">
      <c r="A44" s="145" t="s">
        <v>1882</v>
      </c>
      <c r="B44" s="147"/>
    </row>
    <row r="45" spans="1:2" x14ac:dyDescent="0.35">
      <c r="A45" s="146" t="s">
        <v>1465</v>
      </c>
      <c r="B45" s="146">
        <v>9217</v>
      </c>
    </row>
    <row r="46" spans="1:2" x14ac:dyDescent="0.35">
      <c r="A46" s="146" t="s">
        <v>1466</v>
      </c>
      <c r="B46" s="146">
        <v>7858</v>
      </c>
    </row>
    <row r="47" spans="1:2" x14ac:dyDescent="0.35">
      <c r="A47" s="146"/>
      <c r="B47" s="146"/>
    </row>
    <row r="48" spans="1:2" x14ac:dyDescent="0.35">
      <c r="A48" s="145" t="s">
        <v>1883</v>
      </c>
      <c r="B48" s="147"/>
    </row>
    <row r="49" spans="1:2" x14ac:dyDescent="0.35">
      <c r="A49" s="146" t="s">
        <v>1496</v>
      </c>
      <c r="B49" s="146">
        <v>9135</v>
      </c>
    </row>
    <row r="50" spans="1:2" x14ac:dyDescent="0.35">
      <c r="A50" s="146" t="s">
        <v>1467</v>
      </c>
      <c r="B50" s="146">
        <v>7930</v>
      </c>
    </row>
    <row r="51" spans="1:2" x14ac:dyDescent="0.35">
      <c r="A51" s="146"/>
      <c r="B51" s="146"/>
    </row>
    <row r="52" spans="1:2" x14ac:dyDescent="0.35">
      <c r="A52" s="145" t="s">
        <v>1884</v>
      </c>
      <c r="B52" s="147"/>
    </row>
    <row r="53" spans="1:2" x14ac:dyDescent="0.35">
      <c r="A53" s="146" t="s">
        <v>1497</v>
      </c>
      <c r="B53" s="146">
        <v>5125</v>
      </c>
    </row>
    <row r="54" spans="1:2" x14ac:dyDescent="0.35">
      <c r="A54" s="146" t="s">
        <v>1900</v>
      </c>
      <c r="B54" s="146">
        <v>6520</v>
      </c>
    </row>
    <row r="55" spans="1:2" x14ac:dyDescent="0.35">
      <c r="A55" s="146" t="s">
        <v>2625</v>
      </c>
      <c r="B55" s="146">
        <v>28002</v>
      </c>
    </row>
    <row r="56" spans="1:2" x14ac:dyDescent="0.35">
      <c r="A56" s="146" t="s">
        <v>1469</v>
      </c>
      <c r="B56" s="146">
        <v>6771</v>
      </c>
    </row>
    <row r="57" spans="1:2" x14ac:dyDescent="0.35">
      <c r="A57" s="146" t="s">
        <v>1468</v>
      </c>
      <c r="B57" s="146">
        <v>400</v>
      </c>
    </row>
    <row r="58" spans="1:2" x14ac:dyDescent="0.35">
      <c r="A58" s="146"/>
      <c r="B58" s="146"/>
    </row>
    <row r="59" spans="1:2" x14ac:dyDescent="0.35">
      <c r="A59" s="145" t="s">
        <v>1885</v>
      </c>
      <c r="B59" s="147"/>
    </row>
    <row r="60" spans="1:2" x14ac:dyDescent="0.35">
      <c r="A60" s="146" t="s">
        <v>1498</v>
      </c>
      <c r="B60" s="146">
        <v>28001</v>
      </c>
    </row>
    <row r="61" spans="1:2" x14ac:dyDescent="0.35">
      <c r="A61" s="146" t="s">
        <v>1470</v>
      </c>
      <c r="B61" s="146">
        <v>13460</v>
      </c>
    </row>
    <row r="62" spans="1:2" x14ac:dyDescent="0.35">
      <c r="A62" s="146" t="s">
        <v>1471</v>
      </c>
      <c r="B62" s="146">
        <v>755</v>
      </c>
    </row>
    <row r="63" spans="1:2" x14ac:dyDescent="0.35">
      <c r="A63" s="146" t="s">
        <v>1472</v>
      </c>
      <c r="B63" s="146">
        <v>6140</v>
      </c>
    </row>
    <row r="64" spans="1:2" x14ac:dyDescent="0.35">
      <c r="A64" s="146"/>
      <c r="B64" s="146"/>
    </row>
    <row r="65" spans="1:2" x14ac:dyDescent="0.35">
      <c r="A65" s="145" t="s">
        <v>1886</v>
      </c>
      <c r="B65" s="147"/>
    </row>
    <row r="66" spans="1:2" x14ac:dyDescent="0.35">
      <c r="A66" s="146" t="s">
        <v>1473</v>
      </c>
      <c r="B66" s="146">
        <v>6860</v>
      </c>
    </row>
    <row r="67" spans="1:2" x14ac:dyDescent="0.35">
      <c r="A67" s="146" t="s">
        <v>1502</v>
      </c>
      <c r="B67" s="146">
        <v>9865</v>
      </c>
    </row>
    <row r="68" spans="1:2" x14ac:dyDescent="0.35">
      <c r="A68" s="146" t="s">
        <v>1474</v>
      </c>
      <c r="B68" s="146">
        <v>8117</v>
      </c>
    </row>
    <row r="69" spans="1:2" x14ac:dyDescent="0.35">
      <c r="A69" s="146"/>
      <c r="B69" s="146"/>
    </row>
    <row r="70" spans="1:2" x14ac:dyDescent="0.35">
      <c r="A70" s="145" t="s">
        <v>1887</v>
      </c>
      <c r="B70" s="147"/>
    </row>
    <row r="71" spans="1:2" x14ac:dyDescent="0.35">
      <c r="A71" s="146" t="s">
        <v>1503</v>
      </c>
      <c r="B71" s="146">
        <v>9181</v>
      </c>
    </row>
    <row r="72" spans="1:2" x14ac:dyDescent="0.35">
      <c r="A72" s="146" t="s">
        <v>1504</v>
      </c>
      <c r="B72" s="146">
        <v>6460</v>
      </c>
    </row>
    <row r="73" spans="1:2" x14ac:dyDescent="0.35">
      <c r="A73" s="146" t="s">
        <v>1475</v>
      </c>
      <c r="B73" s="146">
        <v>7570</v>
      </c>
    </row>
    <row r="74" spans="1:2" x14ac:dyDescent="0.35">
      <c r="A74" s="146" t="s">
        <v>1499</v>
      </c>
      <c r="B74" s="146">
        <v>1693</v>
      </c>
    </row>
    <row r="75" spans="1:2" x14ac:dyDescent="0.35">
      <c r="A75" s="146"/>
      <c r="B75" s="146"/>
    </row>
    <row r="76" spans="1:2" x14ac:dyDescent="0.35">
      <c r="A76" s="145" t="s">
        <v>1888</v>
      </c>
      <c r="B76" s="147"/>
    </row>
    <row r="77" spans="1:2" x14ac:dyDescent="0.35">
      <c r="A77" s="146" t="s">
        <v>1893</v>
      </c>
      <c r="B77" s="146">
        <v>7670</v>
      </c>
    </row>
    <row r="78" spans="1:2" x14ac:dyDescent="0.35">
      <c r="A78" s="146" t="s">
        <v>1476</v>
      </c>
      <c r="B78" s="146">
        <v>847</v>
      </c>
    </row>
    <row r="79" spans="1:2" x14ac:dyDescent="0.35">
      <c r="A79" s="146" t="s">
        <v>1477</v>
      </c>
      <c r="B79" s="146">
        <v>9354</v>
      </c>
    </row>
    <row r="80" spans="1:2" x14ac:dyDescent="0.35">
      <c r="A80" s="146"/>
      <c r="B80" s="146"/>
    </row>
    <row r="81" spans="1:2" x14ac:dyDescent="0.35">
      <c r="A81" s="145" t="s">
        <v>1889</v>
      </c>
      <c r="B81" s="147"/>
    </row>
    <row r="82" spans="1:2" x14ac:dyDescent="0.35">
      <c r="A82" s="146" t="s">
        <v>1478</v>
      </c>
      <c r="B82" s="146">
        <v>1149</v>
      </c>
    </row>
    <row r="83" spans="1:2" x14ac:dyDescent="0.35">
      <c r="A83" s="146" t="s">
        <v>1479</v>
      </c>
      <c r="B83" s="146">
        <v>7780</v>
      </c>
    </row>
    <row r="84" spans="1:2" x14ac:dyDescent="0.35">
      <c r="A84" s="146" t="s">
        <v>1480</v>
      </c>
      <c r="B84" s="146">
        <v>9380</v>
      </c>
    </row>
    <row r="85" spans="1:2" x14ac:dyDescent="0.35">
      <c r="A85" s="146" t="s">
        <v>1481</v>
      </c>
      <c r="B85" s="146">
        <v>9312</v>
      </c>
    </row>
    <row r="86" spans="1:2" x14ac:dyDescent="0.35">
      <c r="A86" s="146" t="s">
        <v>1482</v>
      </c>
      <c r="B86" s="146">
        <v>9827</v>
      </c>
    </row>
    <row r="87" spans="1:2" x14ac:dyDescent="0.35">
      <c r="A87" s="146" t="s">
        <v>1483</v>
      </c>
      <c r="B87" s="146">
        <v>9388</v>
      </c>
    </row>
    <row r="88" spans="1:2" x14ac:dyDescent="0.35">
      <c r="A88" s="146" t="s">
        <v>1488</v>
      </c>
      <c r="B88" s="146">
        <v>9682</v>
      </c>
    </row>
    <row r="89" spans="1:2" x14ac:dyDescent="0.35">
      <c r="A89" s="146" t="s">
        <v>1484</v>
      </c>
      <c r="B89" s="146">
        <v>9335</v>
      </c>
    </row>
    <row r="90" spans="1:2" x14ac:dyDescent="0.35">
      <c r="A90" s="146" t="s">
        <v>1485</v>
      </c>
      <c r="B90" s="146">
        <v>522</v>
      </c>
    </row>
    <row r="91" spans="1:2" x14ac:dyDescent="0.35">
      <c r="A91" s="146" t="s">
        <v>1486</v>
      </c>
      <c r="B91" s="146">
        <v>9090</v>
      </c>
    </row>
    <row r="92" spans="1:2" x14ac:dyDescent="0.35">
      <c r="A92" s="146" t="s">
        <v>1487</v>
      </c>
      <c r="B92" s="146">
        <v>9070</v>
      </c>
    </row>
    <row r="93" spans="1:2" x14ac:dyDescent="0.35">
      <c r="A93" s="146" t="s">
        <v>1500</v>
      </c>
      <c r="B93" s="146">
        <v>9629</v>
      </c>
    </row>
    <row r="94" spans="1:2" x14ac:dyDescent="0.35">
      <c r="A94" s="146" t="s">
        <v>1505</v>
      </c>
      <c r="B94" s="146">
        <v>9870</v>
      </c>
    </row>
    <row r="95" spans="1:2" x14ac:dyDescent="0.35">
      <c r="A95" s="146" t="s">
        <v>1489</v>
      </c>
      <c r="B95" s="146">
        <v>8079</v>
      </c>
    </row>
    <row r="96" spans="1:2" x14ac:dyDescent="0.35">
      <c r="A96" s="146" t="s">
        <v>1501</v>
      </c>
      <c r="B96" s="146">
        <v>9124</v>
      </c>
    </row>
    <row r="97" spans="1:2" x14ac:dyDescent="0.35">
      <c r="A97" s="146"/>
      <c r="B97" s="146"/>
    </row>
    <row r="98" spans="1:2" x14ac:dyDescent="0.35">
      <c r="A98" s="145" t="s">
        <v>1890</v>
      </c>
      <c r="B98" s="147"/>
    </row>
    <row r="99" spans="1:2" x14ac:dyDescent="0.35">
      <c r="A99" s="146" t="s">
        <v>1490</v>
      </c>
      <c r="B99" s="146">
        <v>6880</v>
      </c>
    </row>
    <row r="100" spans="1:2" x14ac:dyDescent="0.35">
      <c r="A100" s="146"/>
      <c r="B100" s="146"/>
    </row>
    <row r="101" spans="1:2" x14ac:dyDescent="0.35">
      <c r="A101" s="145" t="s">
        <v>1891</v>
      </c>
      <c r="B101" s="147"/>
    </row>
    <row r="102" spans="1:2" x14ac:dyDescent="0.35">
      <c r="A102" s="146" t="s">
        <v>1491</v>
      </c>
      <c r="B102" s="146">
        <v>7730</v>
      </c>
    </row>
    <row r="103" spans="1:2" x14ac:dyDescent="0.35"/>
    <row r="104" spans="1:2" hidden="1" x14ac:dyDescent="0.35"/>
    <row r="105" spans="1:2" hidden="1" x14ac:dyDescent="0.35"/>
    <row r="106" spans="1:2" hidden="1" x14ac:dyDescent="0.35"/>
    <row r="107" spans="1:2" hidden="1" x14ac:dyDescent="0.35"/>
    <row r="108" spans="1:2" hidden="1" x14ac:dyDescent="0.35"/>
    <row r="109" spans="1:2" hidden="1" x14ac:dyDescent="0.35"/>
    <row r="110" spans="1:2" x14ac:dyDescent="0.35"/>
    <row r="111" spans="1:2" hidden="1" x14ac:dyDescent="0.35"/>
    <row r="112" spans="1:2" hidden="1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</sheetData>
  <sortState ref="A113:B114">
    <sortCondition ref="A113"/>
  </sortState>
  <mergeCells count="2">
    <mergeCell ref="A1:B1"/>
    <mergeCell ref="A3:B3"/>
  </mergeCells>
  <hyperlinks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1" manualBreakCount="1">
    <brk id="44" max="1" man="1"/>
  </rowBreaks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143"/>
  <sheetViews>
    <sheetView showGridLines="0" zoomScaleNormal="100" workbookViewId="0">
      <selection sqref="A1:C1"/>
    </sheetView>
  </sheetViews>
  <sheetFormatPr defaultColWidth="0" defaultRowHeight="12.5" zeroHeight="1" x14ac:dyDescent="0.25"/>
  <cols>
    <col min="1" max="1" width="9.453125" style="37" customWidth="1"/>
    <col min="2" max="2" width="31.26953125" style="37" customWidth="1"/>
    <col min="3" max="3" width="8.7265625" style="37" customWidth="1"/>
    <col min="4" max="4" width="28.54296875" style="37" customWidth="1"/>
    <col min="5" max="5" width="8.1796875" style="37" customWidth="1"/>
    <col min="6" max="6" width="29.7265625" style="37" customWidth="1"/>
    <col min="7" max="7" width="8.7265625" style="37" customWidth="1"/>
    <col min="8" max="16384" width="8.7265625" style="37" hidden="1"/>
  </cols>
  <sheetData>
    <row r="1" spans="1:6" x14ac:dyDescent="0.25">
      <c r="A1" s="173" t="s">
        <v>1867</v>
      </c>
      <c r="B1" s="173"/>
      <c r="C1" s="173"/>
    </row>
    <row r="2" spans="1:6" x14ac:dyDescent="0.25"/>
    <row r="3" spans="1:6" ht="23.5" x14ac:dyDescent="0.25">
      <c r="A3" s="206" t="s">
        <v>2629</v>
      </c>
      <c r="B3" s="207"/>
      <c r="C3" s="207"/>
      <c r="D3" s="207"/>
      <c r="E3" s="207"/>
      <c r="F3" s="207"/>
    </row>
    <row r="4" spans="1:6" s="3" customFormat="1" ht="14.5" x14ac:dyDescent="0.35"/>
    <row r="5" spans="1:6" ht="14.5" x14ac:dyDescent="0.35">
      <c r="A5" s="38" t="s">
        <v>1868</v>
      </c>
      <c r="B5" s="39"/>
      <c r="C5" s="39"/>
      <c r="D5" s="40"/>
      <c r="E5" s="39"/>
      <c r="F5" s="41"/>
    </row>
    <row r="6" spans="1:6" ht="13" x14ac:dyDescent="0.3">
      <c r="A6" s="42">
        <v>3000</v>
      </c>
      <c r="B6" s="43" t="s">
        <v>1453</v>
      </c>
      <c r="C6" s="43">
        <v>9380</v>
      </c>
      <c r="D6" s="43" t="s">
        <v>1480</v>
      </c>
      <c r="E6" s="43"/>
      <c r="F6" s="45"/>
    </row>
    <row r="7" spans="1:6" ht="13" x14ac:dyDescent="0.3">
      <c r="A7" s="42">
        <v>7858</v>
      </c>
      <c r="B7" s="43" t="s">
        <v>1466</v>
      </c>
      <c r="C7" s="43"/>
      <c r="D7" s="44"/>
      <c r="E7" s="44"/>
      <c r="F7" s="45"/>
    </row>
    <row r="8" spans="1:6" ht="13" x14ac:dyDescent="0.3">
      <c r="A8" s="42">
        <v>8079</v>
      </c>
      <c r="B8" s="43" t="s">
        <v>1489</v>
      </c>
      <c r="C8" s="43"/>
      <c r="D8" s="44"/>
      <c r="E8" s="44"/>
      <c r="F8" s="45"/>
    </row>
    <row r="9" spans="1:6" ht="13" x14ac:dyDescent="0.3">
      <c r="A9" s="42">
        <v>8117</v>
      </c>
      <c r="B9" s="43" t="s">
        <v>1474</v>
      </c>
      <c r="C9" s="43"/>
      <c r="D9" s="44"/>
      <c r="E9" s="44"/>
      <c r="F9" s="45"/>
    </row>
    <row r="10" spans="1:6" ht="13" x14ac:dyDescent="0.3">
      <c r="A10" s="44"/>
      <c r="B10" s="44"/>
      <c r="C10" s="44"/>
      <c r="D10" s="44"/>
      <c r="E10" s="44"/>
      <c r="F10" s="45"/>
    </row>
    <row r="11" spans="1:6" ht="13" x14ac:dyDescent="0.3">
      <c r="A11" s="46" t="s">
        <v>2626</v>
      </c>
      <c r="B11" s="47"/>
      <c r="C11" s="48"/>
      <c r="D11" s="48"/>
      <c r="E11" s="48"/>
      <c r="F11" s="45"/>
    </row>
    <row r="12" spans="1:6" ht="13" x14ac:dyDescent="0.3">
      <c r="A12" s="50"/>
      <c r="B12" s="51"/>
      <c r="C12" s="50"/>
      <c r="D12" s="50"/>
      <c r="E12" s="50"/>
      <c r="F12" s="50"/>
    </row>
    <row r="13" spans="1:6" ht="14.5" x14ac:dyDescent="0.35">
      <c r="A13" s="38" t="s">
        <v>1869</v>
      </c>
      <c r="B13" s="39"/>
      <c r="C13" s="40"/>
      <c r="D13" s="40"/>
      <c r="E13" s="40"/>
      <c r="F13" s="41"/>
    </row>
    <row r="14" spans="1:6" ht="13" x14ac:dyDescent="0.3">
      <c r="A14" s="44">
        <v>400</v>
      </c>
      <c r="B14" s="44" t="s">
        <v>1468</v>
      </c>
      <c r="C14" s="44">
        <v>5301</v>
      </c>
      <c r="D14" s="44" t="s">
        <v>1892</v>
      </c>
      <c r="E14" s="44">
        <v>9217</v>
      </c>
      <c r="F14" s="45" t="s">
        <v>1465</v>
      </c>
    </row>
    <row r="15" spans="1:6" ht="13" x14ac:dyDescent="0.3">
      <c r="A15" s="44">
        <v>522</v>
      </c>
      <c r="B15" s="44" t="s">
        <v>1485</v>
      </c>
      <c r="C15" s="44">
        <v>7670</v>
      </c>
      <c r="D15" s="44" t="s">
        <v>1893</v>
      </c>
      <c r="E15" s="44">
        <v>9335</v>
      </c>
      <c r="F15" s="45" t="s">
        <v>1484</v>
      </c>
    </row>
    <row r="16" spans="1:6" ht="13" x14ac:dyDescent="0.3">
      <c r="A16" s="52">
        <v>755</v>
      </c>
      <c r="B16" s="44" t="s">
        <v>1471</v>
      </c>
      <c r="C16" s="44">
        <v>7730</v>
      </c>
      <c r="D16" s="44" t="s">
        <v>1491</v>
      </c>
      <c r="E16" s="44">
        <v>9686</v>
      </c>
      <c r="F16" s="45" t="s">
        <v>1454</v>
      </c>
    </row>
    <row r="17" spans="1:6" ht="13" x14ac:dyDescent="0.3">
      <c r="A17" s="52">
        <v>1149</v>
      </c>
      <c r="B17" s="44" t="s">
        <v>1478</v>
      </c>
      <c r="C17" s="44">
        <v>9070</v>
      </c>
      <c r="D17" s="43" t="s">
        <v>1487</v>
      </c>
      <c r="E17" s="44"/>
      <c r="F17" s="45"/>
    </row>
    <row r="18" spans="1:6" ht="13" x14ac:dyDescent="0.3">
      <c r="A18" s="52"/>
      <c r="B18" s="53"/>
      <c r="C18" s="44"/>
      <c r="D18" s="44"/>
      <c r="E18" s="44"/>
      <c r="F18" s="45"/>
    </row>
    <row r="19" spans="1:6" ht="13" x14ac:dyDescent="0.3">
      <c r="A19" s="46" t="s">
        <v>2638</v>
      </c>
      <c r="B19" s="48"/>
      <c r="C19" s="48"/>
      <c r="D19" s="48"/>
      <c r="E19" s="48"/>
      <c r="F19" s="49"/>
    </row>
    <row r="20" spans="1:6" s="3" customFormat="1" ht="14.5" x14ac:dyDescent="0.35">
      <c r="A20" s="54"/>
      <c r="B20" s="54"/>
      <c r="C20" s="54"/>
      <c r="D20" s="54"/>
      <c r="E20" s="54"/>
      <c r="F20" s="54"/>
    </row>
    <row r="21" spans="1:6" ht="14.5" x14ac:dyDescent="0.35">
      <c r="A21" s="38" t="s">
        <v>1901</v>
      </c>
      <c r="B21" s="39"/>
      <c r="C21" s="40"/>
      <c r="D21" s="40"/>
      <c r="E21" s="40"/>
      <c r="F21" s="41"/>
    </row>
    <row r="22" spans="1:6" ht="13" x14ac:dyDescent="0.3">
      <c r="A22" s="52">
        <v>537</v>
      </c>
      <c r="B22" s="44" t="s">
        <v>1456</v>
      </c>
      <c r="C22" s="44">
        <v>7320</v>
      </c>
      <c r="D22" s="44" t="s">
        <v>1455</v>
      </c>
      <c r="E22" s="44">
        <v>9740</v>
      </c>
      <c r="F22" s="45" t="s">
        <v>1460</v>
      </c>
    </row>
    <row r="23" spans="1:6" ht="13" x14ac:dyDescent="0.3">
      <c r="A23" s="52">
        <v>844</v>
      </c>
      <c r="B23" s="44" t="s">
        <v>1462</v>
      </c>
      <c r="C23" s="44">
        <v>7500</v>
      </c>
      <c r="D23" s="44" t="s">
        <v>1464</v>
      </c>
      <c r="E23" s="44">
        <v>9797</v>
      </c>
      <c r="F23" s="45" t="s">
        <v>1450</v>
      </c>
    </row>
    <row r="24" spans="1:6" ht="13" x14ac:dyDescent="0.3">
      <c r="A24" s="52">
        <v>847</v>
      </c>
      <c r="B24" s="44" t="s">
        <v>2634</v>
      </c>
      <c r="C24" s="44">
        <v>7570</v>
      </c>
      <c r="D24" s="44" t="s">
        <v>1475</v>
      </c>
      <c r="E24" s="44">
        <v>9827</v>
      </c>
      <c r="F24" s="45" t="s">
        <v>1482</v>
      </c>
    </row>
    <row r="25" spans="1:6" ht="13" x14ac:dyDescent="0.3">
      <c r="A25" s="52">
        <v>1671</v>
      </c>
      <c r="B25" s="44" t="s">
        <v>1449</v>
      </c>
      <c r="C25" s="44">
        <v>7780</v>
      </c>
      <c r="D25" s="44" t="s">
        <v>1479</v>
      </c>
      <c r="E25" s="44">
        <v>9860</v>
      </c>
      <c r="F25" s="45" t="s">
        <v>1458</v>
      </c>
    </row>
    <row r="26" spans="1:6" ht="13" x14ac:dyDescent="0.3">
      <c r="A26" s="52">
        <v>5999</v>
      </c>
      <c r="B26" s="44" t="s">
        <v>1452</v>
      </c>
      <c r="C26" s="44">
        <v>7930</v>
      </c>
      <c r="D26" s="44" t="s">
        <v>1467</v>
      </c>
      <c r="E26" s="44">
        <v>13080</v>
      </c>
      <c r="F26" s="45" t="s">
        <v>1459</v>
      </c>
    </row>
    <row r="27" spans="1:6" ht="13" x14ac:dyDescent="0.3">
      <c r="A27" s="52">
        <v>6140</v>
      </c>
      <c r="B27" s="44" t="s">
        <v>1472</v>
      </c>
      <c r="C27" s="44">
        <v>9090</v>
      </c>
      <c r="D27" s="44" t="s">
        <v>1486</v>
      </c>
      <c r="E27" s="44">
        <v>13460</v>
      </c>
      <c r="F27" s="45" t="s">
        <v>1470</v>
      </c>
    </row>
    <row r="28" spans="1:6" ht="13" x14ac:dyDescent="0.3">
      <c r="A28" s="52">
        <v>6471</v>
      </c>
      <c r="B28" s="44" t="s">
        <v>1463</v>
      </c>
      <c r="C28" s="44">
        <v>9133</v>
      </c>
      <c r="D28" s="44" t="s">
        <v>1461</v>
      </c>
      <c r="E28" s="44"/>
      <c r="F28" s="45"/>
    </row>
    <row r="29" spans="1:6" ht="13" x14ac:dyDescent="0.3">
      <c r="A29" s="52">
        <v>6520</v>
      </c>
      <c r="B29" s="44" t="s">
        <v>1900</v>
      </c>
      <c r="C29" s="44">
        <v>9137</v>
      </c>
      <c r="D29" s="44" t="s">
        <v>1457</v>
      </c>
      <c r="E29" s="44"/>
      <c r="F29" s="45"/>
    </row>
    <row r="30" spans="1:6" ht="13" x14ac:dyDescent="0.3">
      <c r="A30" s="52">
        <v>6620</v>
      </c>
      <c r="B30" s="44" t="s">
        <v>1451</v>
      </c>
      <c r="C30" s="44">
        <v>9312</v>
      </c>
      <c r="D30" s="44" t="s">
        <v>1481</v>
      </c>
      <c r="E30" s="44"/>
      <c r="F30" s="45"/>
    </row>
    <row r="31" spans="1:6" ht="13" x14ac:dyDescent="0.3">
      <c r="A31" s="52">
        <v>6771</v>
      </c>
      <c r="B31" s="44" t="s">
        <v>1469</v>
      </c>
      <c r="C31" s="44">
        <v>9354</v>
      </c>
      <c r="D31" s="44" t="s">
        <v>1477</v>
      </c>
      <c r="E31" s="44"/>
      <c r="F31" s="45"/>
    </row>
    <row r="32" spans="1:6" ht="13" x14ac:dyDescent="0.3">
      <c r="A32" s="52">
        <v>6860</v>
      </c>
      <c r="B32" s="44" t="s">
        <v>1473</v>
      </c>
      <c r="C32" s="44">
        <v>9388</v>
      </c>
      <c r="D32" s="44" t="s">
        <v>1483</v>
      </c>
      <c r="E32" s="44"/>
      <c r="F32" s="45"/>
    </row>
    <row r="33" spans="1:6" ht="13" x14ac:dyDescent="0.3">
      <c r="A33" s="44">
        <v>6880</v>
      </c>
      <c r="B33" s="44" t="s">
        <v>1490</v>
      </c>
      <c r="C33" s="44">
        <v>9682</v>
      </c>
      <c r="D33" s="44" t="s">
        <v>1488</v>
      </c>
      <c r="E33" s="43"/>
      <c r="F33" s="45"/>
    </row>
    <row r="34" spans="1:6" ht="13" x14ac:dyDescent="0.3">
      <c r="A34" s="52"/>
      <c r="B34" s="44"/>
      <c r="C34" s="44"/>
      <c r="D34" s="44"/>
      <c r="E34" s="44"/>
      <c r="F34" s="45"/>
    </row>
    <row r="35" spans="1:6" ht="13" x14ac:dyDescent="0.3">
      <c r="A35" s="52"/>
      <c r="B35" s="53"/>
      <c r="C35" s="44"/>
      <c r="D35" s="53"/>
      <c r="E35" s="43"/>
      <c r="F35" s="45"/>
    </row>
    <row r="36" spans="1:6" ht="13" x14ac:dyDescent="0.3">
      <c r="A36" s="46" t="s">
        <v>2637</v>
      </c>
      <c r="B36" s="48"/>
      <c r="C36" s="48"/>
      <c r="D36" s="47"/>
      <c r="E36" s="47"/>
      <c r="F36" s="55"/>
    </row>
    <row r="37" spans="1:6" s="3" customFormat="1" ht="14.5" x14ac:dyDescent="0.35">
      <c r="A37" s="54"/>
      <c r="B37" s="54"/>
      <c r="C37" s="54"/>
      <c r="D37" s="54"/>
      <c r="E37" s="54"/>
      <c r="F37" s="54"/>
    </row>
    <row r="38" spans="1:6" ht="14.5" x14ac:dyDescent="0.35">
      <c r="A38" s="38" t="s">
        <v>1902</v>
      </c>
      <c r="B38" s="39"/>
      <c r="C38" s="56"/>
      <c r="D38" s="56"/>
      <c r="E38" s="56"/>
      <c r="F38" s="45"/>
    </row>
    <row r="39" spans="1:6" ht="13" x14ac:dyDescent="0.3">
      <c r="A39" s="52">
        <v>1693</v>
      </c>
      <c r="B39" s="44" t="s">
        <v>1499</v>
      </c>
      <c r="C39" s="44">
        <v>9684</v>
      </c>
      <c r="D39" s="44" t="s">
        <v>1494</v>
      </c>
      <c r="E39" s="44"/>
      <c r="F39" s="59"/>
    </row>
    <row r="40" spans="1:6" ht="13" x14ac:dyDescent="0.3">
      <c r="A40" s="52">
        <v>5125</v>
      </c>
      <c r="B40" s="44" t="s">
        <v>1497</v>
      </c>
      <c r="C40" s="44">
        <v>13070</v>
      </c>
      <c r="D40" s="58" t="s">
        <v>1495</v>
      </c>
      <c r="E40" s="44"/>
      <c r="F40" s="59"/>
    </row>
    <row r="41" spans="1:6" ht="13" x14ac:dyDescent="0.3">
      <c r="A41" s="52">
        <v>9124</v>
      </c>
      <c r="B41" s="44" t="s">
        <v>1501</v>
      </c>
      <c r="C41" s="44">
        <v>13290</v>
      </c>
      <c r="D41" s="58" t="s">
        <v>1492</v>
      </c>
      <c r="E41" s="44"/>
      <c r="F41" s="45"/>
    </row>
    <row r="42" spans="1:6" ht="13" x14ac:dyDescent="0.3">
      <c r="A42" s="52">
        <v>9135</v>
      </c>
      <c r="B42" s="44" t="s">
        <v>1496</v>
      </c>
      <c r="C42" s="44">
        <v>28001</v>
      </c>
      <c r="D42" s="58" t="s">
        <v>1498</v>
      </c>
      <c r="E42" s="44"/>
      <c r="F42" s="45"/>
    </row>
    <row r="43" spans="1:6" ht="13" x14ac:dyDescent="0.3">
      <c r="A43" s="44">
        <v>9629</v>
      </c>
      <c r="B43" s="44" t="s">
        <v>1500</v>
      </c>
      <c r="C43" s="44">
        <v>28002</v>
      </c>
      <c r="D43" s="58" t="s">
        <v>2627</v>
      </c>
      <c r="E43" s="57"/>
      <c r="F43" s="45"/>
    </row>
    <row r="44" spans="1:6" ht="13" x14ac:dyDescent="0.3">
      <c r="A44" s="44">
        <v>9634</v>
      </c>
      <c r="B44" s="44" t="s">
        <v>1493</v>
      </c>
      <c r="C44" s="44">
        <v>28003</v>
      </c>
      <c r="D44" s="58" t="s">
        <v>2628</v>
      </c>
      <c r="E44" s="57"/>
      <c r="F44" s="45"/>
    </row>
    <row r="45" spans="1:6" ht="13" x14ac:dyDescent="0.3">
      <c r="A45" s="58"/>
      <c r="B45" s="58"/>
      <c r="C45" s="44"/>
      <c r="D45" s="58"/>
      <c r="E45" s="58"/>
      <c r="F45" s="59"/>
    </row>
    <row r="46" spans="1:6" ht="13" x14ac:dyDescent="0.3">
      <c r="A46" s="60" t="s">
        <v>2636</v>
      </c>
      <c r="B46" s="47"/>
      <c r="C46" s="47"/>
      <c r="D46" s="47"/>
      <c r="E46" s="47"/>
      <c r="F46" s="55"/>
    </row>
    <row r="47" spans="1:6" x14ac:dyDescent="0.25">
      <c r="A47" s="61"/>
    </row>
    <row r="48" spans="1:6" ht="14.5" x14ac:dyDescent="0.35">
      <c r="A48" s="38" t="s">
        <v>1870</v>
      </c>
      <c r="B48" s="39"/>
      <c r="C48" s="39"/>
      <c r="D48" s="40"/>
      <c r="E48" s="39"/>
      <c r="F48" s="41"/>
    </row>
    <row r="49" spans="1:6" ht="13" x14ac:dyDescent="0.3">
      <c r="A49" s="42">
        <v>6460</v>
      </c>
      <c r="B49" s="44" t="s">
        <v>1504</v>
      </c>
      <c r="C49" s="43"/>
      <c r="D49" s="43"/>
      <c r="E49" s="43"/>
      <c r="F49" s="45"/>
    </row>
    <row r="50" spans="1:6" ht="13" x14ac:dyDescent="0.3">
      <c r="A50" s="42">
        <v>9181</v>
      </c>
      <c r="B50" s="44" t="s">
        <v>1503</v>
      </c>
      <c r="C50" s="43"/>
      <c r="D50" s="43"/>
      <c r="E50" s="43"/>
      <c r="F50" s="45"/>
    </row>
    <row r="51" spans="1:6" ht="13" x14ac:dyDescent="0.3">
      <c r="A51" s="42">
        <v>9865</v>
      </c>
      <c r="B51" s="44" t="s">
        <v>1502</v>
      </c>
      <c r="C51" s="57"/>
      <c r="D51" s="57"/>
      <c r="E51" s="43"/>
      <c r="F51" s="45"/>
    </row>
    <row r="52" spans="1:6" ht="13" x14ac:dyDescent="0.3">
      <c r="A52" s="42">
        <v>9870</v>
      </c>
      <c r="B52" s="44" t="s">
        <v>1505</v>
      </c>
      <c r="C52" s="43"/>
      <c r="D52" s="43"/>
      <c r="E52" s="43"/>
      <c r="F52" s="45"/>
    </row>
    <row r="53" spans="1:6" ht="13" x14ac:dyDescent="0.3">
      <c r="A53" s="42"/>
      <c r="B53" s="43"/>
      <c r="C53" s="43"/>
      <c r="D53" s="43"/>
      <c r="E53" s="43"/>
      <c r="F53" s="45"/>
    </row>
    <row r="54" spans="1:6" ht="13" x14ac:dyDescent="0.3">
      <c r="A54" s="46" t="s">
        <v>1871</v>
      </c>
      <c r="B54" s="47"/>
      <c r="C54" s="48"/>
      <c r="D54" s="48"/>
      <c r="E54" s="48"/>
      <c r="F54" s="49"/>
    </row>
    <row r="55" spans="1:6" x14ac:dyDescent="0.25">
      <c r="A55" s="61"/>
    </row>
    <row r="56" spans="1:6" hidden="1" x14ac:dyDescent="0.25"/>
    <row r="57" spans="1:6" hidden="1" x14ac:dyDescent="0.25"/>
    <row r="58" spans="1:6" hidden="1" x14ac:dyDescent="0.25"/>
    <row r="59" spans="1:6" hidden="1" x14ac:dyDescent="0.25"/>
    <row r="60" spans="1:6" hidden="1" x14ac:dyDescent="0.25"/>
    <row r="61" spans="1:6" hidden="1" x14ac:dyDescent="0.25"/>
    <row r="62" spans="1:6" hidden="1" x14ac:dyDescent="0.25"/>
    <row r="63" spans="1:6" hidden="1" x14ac:dyDescent="0.25"/>
    <row r="64" spans="1: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x14ac:dyDescent="0.25"/>
  </sheetData>
  <mergeCells count="2">
    <mergeCell ref="A3:F3"/>
    <mergeCell ref="A1:C1"/>
  </mergeCells>
  <hyperlinks>
    <hyperlink ref="A1:B1" location="Indholdsfortegnelse!A1" display="Tilbage til indholdsfortegnelsen"/>
  </hyperlinks>
  <pageMargins left="0.74803149606299213" right="0.74803149606299213" top="0.98425196850393704" bottom="0.98425196850393704" header="0" footer="0"/>
  <pageSetup paperSize="9" scale="74" fitToHeight="0" orientation="portrait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4"/>
  <sheetViews>
    <sheetView workbookViewId="0">
      <pane xSplit="3" ySplit="1" topLeftCell="D35" activePane="bottomRight" state="frozen"/>
      <selection pane="topRight"/>
      <selection pane="bottomLeft"/>
      <selection pane="bottomRight" activeCell="B47" sqref="B1:C47"/>
    </sheetView>
  </sheetViews>
  <sheetFormatPr defaultColWidth="9.1796875" defaultRowHeight="14.5" x14ac:dyDescent="0.35"/>
  <cols>
    <col min="1" max="1" width="8" style="3" bestFit="1" customWidth="1"/>
    <col min="2" max="2" width="6" style="3" bestFit="1" customWidth="1"/>
    <col min="3" max="3" width="34.26953125" style="3" bestFit="1" customWidth="1"/>
    <col min="4" max="4" width="16.7265625" style="3" bestFit="1" customWidth="1"/>
    <col min="5" max="7" width="20.26953125" style="62" bestFit="1" customWidth="1"/>
    <col min="8" max="8" width="17.7265625" style="62" bestFit="1" customWidth="1"/>
    <col min="9" max="9" width="20.1796875" style="62" bestFit="1" customWidth="1"/>
    <col min="10" max="11" width="20.26953125" style="62" bestFit="1" customWidth="1"/>
    <col min="12" max="12" width="19.1796875" style="62" bestFit="1" customWidth="1"/>
    <col min="13" max="13" width="19.26953125" style="62" bestFit="1" customWidth="1"/>
    <col min="14" max="14" width="20.26953125" style="62" bestFit="1" customWidth="1"/>
    <col min="15" max="15" width="19.1796875" style="62" bestFit="1" customWidth="1"/>
    <col min="16" max="16" width="17.26953125" style="62" bestFit="1" customWidth="1"/>
    <col min="17" max="17" width="19.81640625" style="62" bestFit="1" customWidth="1"/>
    <col min="18" max="18" width="19.26953125" style="62" bestFit="1" customWidth="1"/>
    <col min="19" max="19" width="20.1796875" style="62" bestFit="1" customWidth="1"/>
    <col min="20" max="20" width="19.26953125" style="62" bestFit="1" customWidth="1"/>
    <col min="21" max="21" width="20.26953125" style="62" bestFit="1" customWidth="1"/>
    <col min="22" max="22" width="20.1796875" style="62" bestFit="1" customWidth="1"/>
    <col min="23" max="23" width="21.1796875" style="62" bestFit="1" customWidth="1"/>
    <col min="24" max="24" width="22.81640625" style="62" bestFit="1" customWidth="1"/>
    <col min="25" max="25" width="21.1796875" style="62" bestFit="1" customWidth="1"/>
    <col min="26" max="26" width="20.26953125" style="62" bestFit="1" customWidth="1"/>
    <col min="27" max="28" width="21.26953125" style="62" bestFit="1" customWidth="1"/>
    <col min="29" max="29" width="23" style="62" bestFit="1" customWidth="1"/>
    <col min="30" max="31" width="21.26953125" style="62" bestFit="1" customWidth="1"/>
    <col min="32" max="32" width="20.26953125" style="62" bestFit="1" customWidth="1"/>
    <col min="33" max="33" width="17.54296875" style="62" bestFit="1" customWidth="1"/>
    <col min="34" max="34" width="19.26953125" style="62" bestFit="1" customWidth="1"/>
    <col min="35" max="35" width="17.7265625" style="62" bestFit="1" customWidth="1"/>
    <col min="36" max="36" width="21.26953125" style="62" bestFit="1" customWidth="1"/>
    <col min="37" max="37" width="20.26953125" style="62" bestFit="1" customWidth="1"/>
    <col min="38" max="38" width="22.81640625" style="62" bestFit="1" customWidth="1"/>
    <col min="39" max="40" width="21.1796875" style="62" bestFit="1" customWidth="1"/>
    <col min="41" max="41" width="20.1796875" style="62" bestFit="1" customWidth="1"/>
    <col min="42" max="42" width="21.26953125" style="62" bestFit="1" customWidth="1"/>
    <col min="43" max="43" width="21.1796875" style="62" bestFit="1" customWidth="1"/>
    <col min="44" max="44" width="18.453125" style="62" bestFit="1" customWidth="1"/>
    <col min="45" max="45" width="22.81640625" style="62" bestFit="1" customWidth="1"/>
    <col min="46" max="46" width="20.26953125" style="62" bestFit="1" customWidth="1"/>
    <col min="47" max="47" width="17.7265625" style="62" bestFit="1" customWidth="1"/>
    <col min="48" max="48" width="20.26953125" style="62" bestFit="1" customWidth="1"/>
    <col min="49" max="49" width="20.1796875" style="62" bestFit="1" customWidth="1"/>
    <col min="50" max="50" width="23" style="62" bestFit="1" customWidth="1"/>
    <col min="51" max="51" width="18.26953125" style="62" bestFit="1" customWidth="1"/>
    <col min="52" max="52" width="19.26953125" style="62" bestFit="1" customWidth="1"/>
    <col min="53" max="53" width="20.26953125" style="62" bestFit="1" customWidth="1"/>
    <col min="54" max="54" width="20.1796875" style="62" bestFit="1" customWidth="1"/>
    <col min="55" max="55" width="21.26953125" style="62" bestFit="1" customWidth="1"/>
    <col min="56" max="57" width="21.1796875" style="62" bestFit="1" customWidth="1"/>
    <col min="58" max="58" width="22.81640625" style="62" bestFit="1" customWidth="1"/>
    <col min="59" max="61" width="20.1796875" style="62" bestFit="1" customWidth="1"/>
    <col min="62" max="62" width="21.26953125" style="62" bestFit="1" customWidth="1"/>
    <col min="63" max="64" width="21.1796875" style="62" bestFit="1" customWidth="1"/>
    <col min="65" max="65" width="21.26953125" style="62" bestFit="1" customWidth="1"/>
    <col min="66" max="66" width="23" style="62" bestFit="1" customWidth="1"/>
    <col min="67" max="67" width="21.1796875" style="62" bestFit="1" customWidth="1"/>
    <col min="68" max="68" width="19.1796875" style="62" bestFit="1" customWidth="1"/>
    <col min="69" max="70" width="21.26953125" style="62" bestFit="1" customWidth="1"/>
    <col min="71" max="71" width="20.26953125" style="62" bestFit="1" customWidth="1"/>
    <col min="72" max="72" width="21.1796875" style="62" bestFit="1" customWidth="1"/>
    <col min="73" max="74" width="17.7265625" style="62" bestFit="1" customWidth="1"/>
    <col min="75" max="75" width="21.1796875" style="62" bestFit="1" customWidth="1"/>
    <col min="76" max="77" width="19.26953125" style="62" bestFit="1" customWidth="1"/>
    <col min="78" max="78" width="17.7265625" style="62" bestFit="1" customWidth="1"/>
    <col min="79" max="79" width="21.26953125" style="62" bestFit="1" customWidth="1"/>
    <col min="80" max="80" width="19.26953125" style="62" bestFit="1" customWidth="1"/>
    <col min="81" max="81" width="17.7265625" style="62" bestFit="1" customWidth="1"/>
    <col min="82" max="82" width="18.26953125" style="62" bestFit="1" customWidth="1"/>
    <col min="83" max="84" width="20.26953125" style="62" bestFit="1" customWidth="1"/>
    <col min="85" max="85" width="21.26953125" style="62" bestFit="1" customWidth="1"/>
    <col min="86" max="86" width="20.26953125" style="62" bestFit="1" customWidth="1"/>
    <col min="87" max="87" width="21.26953125" style="62" bestFit="1" customWidth="1"/>
    <col min="88" max="89" width="20.26953125" style="62" bestFit="1" customWidth="1"/>
    <col min="90" max="90" width="21.26953125" style="62" bestFit="1" customWidth="1"/>
    <col min="91" max="91" width="15.26953125" style="62" bestFit="1" customWidth="1"/>
    <col min="92" max="94" width="9.26953125" style="62" bestFit="1" customWidth="1"/>
    <col min="95" max="16384" width="9.1796875" style="3"/>
  </cols>
  <sheetData>
    <row r="1" spans="1:95" x14ac:dyDescent="0.35">
      <c r="A1" s="148" t="s">
        <v>1446</v>
      </c>
      <c r="B1" s="148" t="s">
        <v>1787</v>
      </c>
      <c r="C1" s="148" t="s">
        <v>2622</v>
      </c>
      <c r="D1" s="148" t="s">
        <v>1447</v>
      </c>
      <c r="E1" s="148" t="s">
        <v>1059</v>
      </c>
      <c r="F1" s="148" t="s">
        <v>1057</v>
      </c>
      <c r="G1" s="148" t="s">
        <v>1053</v>
      </c>
      <c r="H1" s="148" t="s">
        <v>1047</v>
      </c>
      <c r="I1" s="148" t="s">
        <v>1050</v>
      </c>
      <c r="J1" s="148" t="s">
        <v>2619</v>
      </c>
      <c r="K1" s="148" t="s">
        <v>1065</v>
      </c>
      <c r="L1" s="148" t="s">
        <v>1052</v>
      </c>
      <c r="M1" s="148" t="s">
        <v>1055</v>
      </c>
      <c r="N1" s="148" t="s">
        <v>1049</v>
      </c>
      <c r="O1" s="148" t="s">
        <v>1063</v>
      </c>
      <c r="P1" s="148" t="s">
        <v>1048</v>
      </c>
      <c r="Q1" s="148" t="s">
        <v>1054</v>
      </c>
      <c r="R1" s="148" t="s">
        <v>1058</v>
      </c>
      <c r="S1" s="148" t="s">
        <v>1062</v>
      </c>
      <c r="T1" s="148" t="s">
        <v>1042</v>
      </c>
      <c r="U1" s="148" t="s">
        <v>1064</v>
      </c>
      <c r="V1" s="148" t="s">
        <v>1041</v>
      </c>
      <c r="W1" s="148" t="s">
        <v>1056</v>
      </c>
      <c r="X1" s="148" t="s">
        <v>1060</v>
      </c>
      <c r="Y1" s="148" t="s">
        <v>1061</v>
      </c>
      <c r="Z1" s="148" t="s">
        <v>1044</v>
      </c>
      <c r="AA1" s="148" t="s">
        <v>1051</v>
      </c>
      <c r="AB1" s="148" t="s">
        <v>1029</v>
      </c>
      <c r="AC1" s="148" t="s">
        <v>1014</v>
      </c>
      <c r="AD1" s="148" t="s">
        <v>1015</v>
      </c>
      <c r="AE1" s="148" t="s">
        <v>1019</v>
      </c>
      <c r="AF1" s="148" t="s">
        <v>1024</v>
      </c>
      <c r="AG1" s="148" t="s">
        <v>1011</v>
      </c>
      <c r="AH1" s="148" t="s">
        <v>1028</v>
      </c>
      <c r="AI1" s="148" t="s">
        <v>1021</v>
      </c>
      <c r="AJ1" s="148" t="s">
        <v>1018</v>
      </c>
      <c r="AK1" s="148" t="s">
        <v>1020</v>
      </c>
      <c r="AL1" s="148" t="s">
        <v>1017</v>
      </c>
      <c r="AM1" s="148" t="s">
        <v>1016</v>
      </c>
      <c r="AN1" s="148" t="s">
        <v>1022</v>
      </c>
      <c r="AO1" s="148" t="s">
        <v>1012</v>
      </c>
      <c r="AP1" s="148" t="s">
        <v>1023</v>
      </c>
      <c r="AQ1" s="148" t="s">
        <v>1013</v>
      </c>
      <c r="AR1" s="148" t="s">
        <v>1038</v>
      </c>
      <c r="AS1" s="148" t="s">
        <v>1037</v>
      </c>
      <c r="AT1" s="148" t="s">
        <v>1046</v>
      </c>
      <c r="AU1" s="148" t="s">
        <v>1045</v>
      </c>
      <c r="AV1" s="148" t="s">
        <v>1036</v>
      </c>
      <c r="AW1" s="148" t="s">
        <v>1027</v>
      </c>
      <c r="AX1" s="148" t="s">
        <v>1025</v>
      </c>
      <c r="AY1" s="148" t="s">
        <v>1040</v>
      </c>
      <c r="AZ1" s="148" t="s">
        <v>1043</v>
      </c>
      <c r="BA1" s="148" t="s">
        <v>1030</v>
      </c>
      <c r="BB1" s="148" t="s">
        <v>1039</v>
      </c>
      <c r="BC1" s="148" t="s">
        <v>1033</v>
      </c>
      <c r="BD1" s="148" t="s">
        <v>1026</v>
      </c>
      <c r="BE1" s="148" t="s">
        <v>1035</v>
      </c>
      <c r="BF1" s="148" t="s">
        <v>1032</v>
      </c>
      <c r="BG1" s="148" t="s">
        <v>1034</v>
      </c>
      <c r="BH1" s="148" t="s">
        <v>1031</v>
      </c>
      <c r="BI1" s="148" t="s">
        <v>1010</v>
      </c>
      <c r="BJ1" s="148" t="s">
        <v>1155</v>
      </c>
      <c r="BK1" s="148" t="s">
        <v>1153</v>
      </c>
      <c r="BL1" s="148" t="s">
        <v>1152</v>
      </c>
      <c r="BM1" s="148" t="s">
        <v>1154</v>
      </c>
      <c r="BN1" s="148" t="s">
        <v>1156</v>
      </c>
      <c r="BO1" s="148" t="s">
        <v>1162</v>
      </c>
      <c r="BP1" s="148" t="s">
        <v>1159</v>
      </c>
      <c r="BQ1" s="148" t="s">
        <v>1157</v>
      </c>
      <c r="BR1" s="148" t="s">
        <v>1160</v>
      </c>
      <c r="BS1" s="148" t="s">
        <v>1164</v>
      </c>
      <c r="BT1" s="148" t="s">
        <v>1158</v>
      </c>
      <c r="BU1" s="148" t="s">
        <v>1161</v>
      </c>
      <c r="BV1" s="148" t="s">
        <v>1163</v>
      </c>
      <c r="BW1" s="148" t="s">
        <v>992</v>
      </c>
      <c r="BX1" s="148" t="s">
        <v>1006</v>
      </c>
      <c r="BY1" s="148" t="s">
        <v>1002</v>
      </c>
      <c r="BZ1" s="148" t="s">
        <v>2002</v>
      </c>
      <c r="CA1" s="148" t="s">
        <v>1000</v>
      </c>
      <c r="CB1" s="148" t="s">
        <v>1001</v>
      </c>
      <c r="CC1" s="148" t="s">
        <v>2004</v>
      </c>
      <c r="CD1" s="148" t="s">
        <v>1009</v>
      </c>
      <c r="CE1" s="148" t="s">
        <v>1007</v>
      </c>
      <c r="CF1" s="148" t="s">
        <v>1005</v>
      </c>
      <c r="CG1" s="148" t="s">
        <v>996</v>
      </c>
      <c r="CH1" s="148" t="s">
        <v>994</v>
      </c>
      <c r="CI1" s="148" t="s">
        <v>997</v>
      </c>
      <c r="CJ1" s="148" t="s">
        <v>998</v>
      </c>
      <c r="CK1" s="148" t="s">
        <v>1004</v>
      </c>
      <c r="CL1" s="148" t="s">
        <v>999</v>
      </c>
      <c r="CM1" s="148" t="s">
        <v>2003</v>
      </c>
      <c r="CN1" s="148" t="s">
        <v>1003</v>
      </c>
      <c r="CO1" s="148" t="s">
        <v>993</v>
      </c>
      <c r="CP1" s="148" t="s">
        <v>1008</v>
      </c>
      <c r="CQ1" s="148" t="s">
        <v>995</v>
      </c>
    </row>
    <row r="2" spans="1:95" x14ac:dyDescent="0.35">
      <c r="A2" s="149">
        <v>202012</v>
      </c>
      <c r="B2" s="149">
        <v>5301</v>
      </c>
      <c r="C2" s="150" t="s">
        <v>1892</v>
      </c>
      <c r="D2" s="150" t="s">
        <v>1448</v>
      </c>
      <c r="E2" s="149">
        <v>1179378</v>
      </c>
      <c r="F2" s="149">
        <v>3468</v>
      </c>
      <c r="G2" s="149">
        <v>0</v>
      </c>
      <c r="H2" s="149">
        <v>6970729</v>
      </c>
      <c r="I2" s="149">
        <v>1115844</v>
      </c>
      <c r="J2" s="149">
        <v>163617</v>
      </c>
      <c r="K2" s="149"/>
      <c r="L2" s="149">
        <v>1316109</v>
      </c>
      <c r="M2" s="149"/>
      <c r="N2" s="149">
        <v>36648</v>
      </c>
      <c r="O2" s="149">
        <v>1135917</v>
      </c>
      <c r="P2" s="149">
        <v>1000467</v>
      </c>
      <c r="Q2" s="149">
        <v>320632</v>
      </c>
      <c r="R2" s="149"/>
      <c r="S2" s="149">
        <v>21902537</v>
      </c>
      <c r="T2" s="149">
        <v>34271</v>
      </c>
      <c r="U2" s="149">
        <v>4471882</v>
      </c>
      <c r="V2" s="149">
        <v>62703888</v>
      </c>
      <c r="W2" s="149"/>
      <c r="X2" s="149">
        <v>23474842</v>
      </c>
      <c r="Y2" s="149"/>
      <c r="Z2" s="149">
        <v>763169</v>
      </c>
      <c r="AA2" s="149">
        <v>130488</v>
      </c>
      <c r="AB2" s="149">
        <v>300000</v>
      </c>
      <c r="AC2" s="149">
        <v>405742</v>
      </c>
      <c r="AD2" s="149"/>
      <c r="AE2" s="149"/>
      <c r="AF2" s="149"/>
      <c r="AG2" s="149">
        <v>7125160</v>
      </c>
      <c r="AH2" s="149">
        <v>900000</v>
      </c>
      <c r="AI2" s="149">
        <v>460525</v>
      </c>
      <c r="AJ2" s="149">
        <v>405742</v>
      </c>
      <c r="AK2" s="149"/>
      <c r="AL2" s="149">
        <v>5512836</v>
      </c>
      <c r="AM2" s="149"/>
      <c r="AN2" s="149"/>
      <c r="AO2" s="149">
        <v>906581</v>
      </c>
      <c r="AP2" s="149">
        <v>446057</v>
      </c>
      <c r="AQ2" s="149"/>
      <c r="AR2" s="149">
        <v>8680</v>
      </c>
      <c r="AS2" s="149">
        <v>44988819</v>
      </c>
      <c r="AT2" s="149">
        <v>6970729</v>
      </c>
      <c r="AU2" s="149">
        <v>1270653</v>
      </c>
      <c r="AV2" s="149"/>
      <c r="AW2" s="149">
        <v>28382</v>
      </c>
      <c r="AX2" s="149">
        <v>54530897</v>
      </c>
      <c r="AY2" s="149"/>
      <c r="AZ2" s="149"/>
      <c r="BA2" s="149">
        <v>1263634</v>
      </c>
      <c r="BB2" s="149"/>
      <c r="BC2" s="149"/>
      <c r="BD2" s="149"/>
      <c r="BE2" s="149">
        <v>22540</v>
      </c>
      <c r="BF2" s="149">
        <v>147832</v>
      </c>
      <c r="BG2" s="149">
        <v>41738</v>
      </c>
      <c r="BH2" s="149">
        <v>83553</v>
      </c>
      <c r="BI2" s="149">
        <v>62703888</v>
      </c>
      <c r="BJ2" s="149">
        <v>7417</v>
      </c>
      <c r="BK2" s="149"/>
      <c r="BL2" s="149">
        <v>7417</v>
      </c>
      <c r="BM2" s="151">
        <v>2.4700000000000002</v>
      </c>
      <c r="BN2" s="149">
        <v>3088950</v>
      </c>
      <c r="BO2" s="149">
        <v>985182</v>
      </c>
      <c r="BP2" s="149">
        <v>8242077</v>
      </c>
      <c r="BQ2" s="149">
        <v>3495394</v>
      </c>
      <c r="BR2" s="149">
        <v>672550</v>
      </c>
      <c r="BS2" s="149">
        <v>462756</v>
      </c>
      <c r="BT2" s="149"/>
      <c r="BU2" s="149">
        <v>0</v>
      </c>
      <c r="BV2" s="149">
        <v>462756</v>
      </c>
      <c r="BW2" s="149">
        <v>955777</v>
      </c>
      <c r="BX2" s="149">
        <v>70210</v>
      </c>
      <c r="BY2" s="149">
        <v>66446</v>
      </c>
      <c r="BZ2" s="149">
        <v>330010</v>
      </c>
      <c r="CA2" s="149">
        <v>125184</v>
      </c>
      <c r="CB2" s="149">
        <v>372467</v>
      </c>
      <c r="CC2" s="149">
        <v>352827</v>
      </c>
      <c r="CD2" s="149">
        <v>330010</v>
      </c>
      <c r="CE2" s="149">
        <v>34306</v>
      </c>
      <c r="CF2" s="149">
        <v>228508</v>
      </c>
      <c r="CG2" s="149">
        <v>91899</v>
      </c>
      <c r="CH2" s="149">
        <v>958617</v>
      </c>
      <c r="CI2" s="149">
        <v>749531</v>
      </c>
      <c r="CJ2" s="149">
        <v>1673275</v>
      </c>
      <c r="CK2" s="149">
        <v>42457</v>
      </c>
      <c r="CL2" s="149"/>
      <c r="CM2" s="149">
        <v>22818</v>
      </c>
      <c r="CN2" s="149">
        <v>50843</v>
      </c>
      <c r="CO2" s="149">
        <v>-2839</v>
      </c>
      <c r="CP2" s="149">
        <v>1501307</v>
      </c>
      <c r="CQ2" s="149">
        <v>57026</v>
      </c>
    </row>
    <row r="3" spans="1:95" x14ac:dyDescent="0.35">
      <c r="A3" s="149">
        <v>202012</v>
      </c>
      <c r="B3" s="149">
        <v>1671</v>
      </c>
      <c r="C3" s="150" t="s">
        <v>1449</v>
      </c>
      <c r="D3" s="150" t="s">
        <v>1448</v>
      </c>
      <c r="E3" s="149">
        <v>0</v>
      </c>
      <c r="F3" s="149">
        <v>0</v>
      </c>
      <c r="G3" s="149">
        <v>2092</v>
      </c>
      <c r="H3" s="149">
        <v>0</v>
      </c>
      <c r="I3" s="149">
        <v>0</v>
      </c>
      <c r="J3" s="149">
        <v>11109</v>
      </c>
      <c r="K3" s="149">
        <v>0</v>
      </c>
      <c r="L3" s="149">
        <v>11109</v>
      </c>
      <c r="M3" s="149">
        <v>8003</v>
      </c>
      <c r="N3" s="149">
        <v>0</v>
      </c>
      <c r="O3" s="149">
        <v>69862</v>
      </c>
      <c r="P3" s="149">
        <v>0</v>
      </c>
      <c r="Q3" s="149">
        <v>0</v>
      </c>
      <c r="R3" s="149">
        <v>0</v>
      </c>
      <c r="S3" s="149">
        <v>672078</v>
      </c>
      <c r="T3" s="149">
        <v>10615</v>
      </c>
      <c r="U3" s="149">
        <v>397556</v>
      </c>
      <c r="V3" s="149">
        <v>3426560</v>
      </c>
      <c r="W3" s="149">
        <v>24296</v>
      </c>
      <c r="X3" s="149">
        <v>2224630</v>
      </c>
      <c r="Y3" s="149">
        <v>0</v>
      </c>
      <c r="Z3" s="149">
        <v>4938</v>
      </c>
      <c r="AA3" s="149">
        <v>1380</v>
      </c>
      <c r="AB3" s="149">
        <v>36000</v>
      </c>
      <c r="AC3" s="149">
        <v>0</v>
      </c>
      <c r="AD3" s="149">
        <v>0</v>
      </c>
      <c r="AE3" s="149">
        <v>0</v>
      </c>
      <c r="AF3" s="149">
        <v>0</v>
      </c>
      <c r="AG3" s="149">
        <v>180236</v>
      </c>
      <c r="AH3" s="149">
        <v>215000</v>
      </c>
      <c r="AI3" s="149">
        <v>0</v>
      </c>
      <c r="AJ3" s="149">
        <v>0</v>
      </c>
      <c r="AK3" s="149">
        <v>0</v>
      </c>
      <c r="AL3" s="149">
        <v>144236</v>
      </c>
      <c r="AM3" s="149"/>
      <c r="AN3" s="149">
        <v>0</v>
      </c>
      <c r="AO3" s="149">
        <v>0</v>
      </c>
      <c r="AP3" s="149">
        <v>0</v>
      </c>
      <c r="AQ3" s="149">
        <v>0</v>
      </c>
      <c r="AR3" s="149">
        <v>0</v>
      </c>
      <c r="AS3" s="149">
        <v>2966935</v>
      </c>
      <c r="AT3" s="149">
        <v>0</v>
      </c>
      <c r="AU3" s="149">
        <v>0</v>
      </c>
      <c r="AV3" s="149">
        <v>0</v>
      </c>
      <c r="AW3" s="149">
        <v>7</v>
      </c>
      <c r="AX3" s="149">
        <v>3031274</v>
      </c>
      <c r="AY3" s="149">
        <v>0</v>
      </c>
      <c r="AZ3" s="149">
        <v>0</v>
      </c>
      <c r="BA3" s="149">
        <v>64332</v>
      </c>
      <c r="BB3" s="149">
        <v>0</v>
      </c>
      <c r="BC3" s="149">
        <v>0</v>
      </c>
      <c r="BD3" s="149"/>
      <c r="BE3" s="149">
        <v>50</v>
      </c>
      <c r="BF3" s="149">
        <v>50</v>
      </c>
      <c r="BG3" s="149">
        <v>0</v>
      </c>
      <c r="BH3" s="149">
        <v>0</v>
      </c>
      <c r="BI3" s="149">
        <v>3426560</v>
      </c>
      <c r="BJ3" s="149">
        <v>0</v>
      </c>
      <c r="BK3" s="149"/>
      <c r="BL3" s="149">
        <v>0</v>
      </c>
      <c r="BM3" s="151">
        <v>0</v>
      </c>
      <c r="BN3" s="149">
        <v>11880</v>
      </c>
      <c r="BO3" s="149">
        <v>0</v>
      </c>
      <c r="BP3" s="149">
        <v>21353</v>
      </c>
      <c r="BQ3" s="149">
        <v>0</v>
      </c>
      <c r="BR3" s="149">
        <v>9473</v>
      </c>
      <c r="BS3" s="149">
        <v>13962</v>
      </c>
      <c r="BT3" s="149">
        <v>0</v>
      </c>
      <c r="BU3" s="149">
        <v>0</v>
      </c>
      <c r="BV3" s="149">
        <v>13962</v>
      </c>
      <c r="BW3" s="149">
        <v>374596</v>
      </c>
      <c r="BX3" s="149">
        <v>13034</v>
      </c>
      <c r="BY3" s="149">
        <v>311467</v>
      </c>
      <c r="BZ3" s="149">
        <v>-105989</v>
      </c>
      <c r="CA3" s="149">
        <v>0</v>
      </c>
      <c r="CB3" s="149">
        <v>-93924</v>
      </c>
      <c r="CC3" s="149">
        <v>-105989</v>
      </c>
      <c r="CD3" s="149">
        <v>-105989</v>
      </c>
      <c r="CE3" s="149">
        <v>66</v>
      </c>
      <c r="CF3" s="149">
        <v>-942</v>
      </c>
      <c r="CG3" s="149">
        <v>66443</v>
      </c>
      <c r="CH3" s="149">
        <v>360886</v>
      </c>
      <c r="CI3" s="149">
        <v>100861</v>
      </c>
      <c r="CJ3" s="149">
        <v>395304</v>
      </c>
      <c r="CK3" s="149">
        <v>12065</v>
      </c>
      <c r="CL3" s="149">
        <v>0</v>
      </c>
      <c r="CM3" s="149">
        <v>0</v>
      </c>
      <c r="CN3" s="149">
        <v>15</v>
      </c>
      <c r="CO3" s="149">
        <v>13711</v>
      </c>
      <c r="CP3" s="149">
        <v>163836</v>
      </c>
      <c r="CQ3" s="149">
        <v>0</v>
      </c>
    </row>
    <row r="4" spans="1:95" x14ac:dyDescent="0.35">
      <c r="A4" s="149">
        <v>202012</v>
      </c>
      <c r="B4" s="149">
        <v>9797</v>
      </c>
      <c r="C4" s="150" t="s">
        <v>1450</v>
      </c>
      <c r="D4" s="150" t="s">
        <v>1448</v>
      </c>
      <c r="E4" s="149">
        <v>102942</v>
      </c>
      <c r="F4" s="149">
        <v>0</v>
      </c>
      <c r="G4" s="149">
        <v>7846</v>
      </c>
      <c r="H4" s="149">
        <v>511521</v>
      </c>
      <c r="I4" s="149">
        <v>21927</v>
      </c>
      <c r="J4" s="149">
        <v>0</v>
      </c>
      <c r="K4" s="149">
        <v>0</v>
      </c>
      <c r="L4" s="149">
        <v>25098</v>
      </c>
      <c r="M4" s="149">
        <v>0</v>
      </c>
      <c r="N4" s="149">
        <v>3171</v>
      </c>
      <c r="O4" s="149">
        <v>70669</v>
      </c>
      <c r="P4" s="149">
        <v>0</v>
      </c>
      <c r="Q4" s="149">
        <v>0</v>
      </c>
      <c r="R4" s="149">
        <v>0</v>
      </c>
      <c r="S4" s="149">
        <v>583981</v>
      </c>
      <c r="T4" s="149">
        <v>12729</v>
      </c>
      <c r="U4" s="149">
        <v>317583</v>
      </c>
      <c r="V4" s="149">
        <v>2441582</v>
      </c>
      <c r="W4" s="149">
        <v>158</v>
      </c>
      <c r="X4" s="149">
        <v>788849</v>
      </c>
      <c r="Y4" s="149">
        <v>0</v>
      </c>
      <c r="Z4" s="149">
        <v>18148</v>
      </c>
      <c r="AA4" s="149">
        <v>2058</v>
      </c>
      <c r="AB4" s="149">
        <v>70983</v>
      </c>
      <c r="AC4" s="149">
        <v>622</v>
      </c>
      <c r="AD4" s="149">
        <v>0</v>
      </c>
      <c r="AE4" s="149">
        <v>0</v>
      </c>
      <c r="AF4" s="149">
        <v>0</v>
      </c>
      <c r="AG4" s="149">
        <v>272637</v>
      </c>
      <c r="AH4" s="149">
        <v>19933</v>
      </c>
      <c r="AI4" s="149">
        <v>0</v>
      </c>
      <c r="AJ4" s="149">
        <v>622</v>
      </c>
      <c r="AK4" s="149">
        <v>0</v>
      </c>
      <c r="AL4" s="149">
        <v>181032</v>
      </c>
      <c r="AM4" s="149"/>
      <c r="AN4" s="149">
        <v>0</v>
      </c>
      <c r="AO4" s="149">
        <v>20000</v>
      </c>
      <c r="AP4" s="149">
        <v>20000</v>
      </c>
      <c r="AQ4" s="149">
        <v>0</v>
      </c>
      <c r="AR4" s="149">
        <v>0</v>
      </c>
      <c r="AS4" s="149">
        <v>1563435</v>
      </c>
      <c r="AT4" s="149">
        <v>511521</v>
      </c>
      <c r="AU4" s="149">
        <v>250</v>
      </c>
      <c r="AV4" s="149">
        <v>0</v>
      </c>
      <c r="AW4" s="149">
        <v>1395</v>
      </c>
      <c r="AX4" s="149">
        <v>2138122</v>
      </c>
      <c r="AY4" s="149">
        <v>14913</v>
      </c>
      <c r="AZ4" s="149">
        <v>0</v>
      </c>
      <c r="BA4" s="149">
        <v>46607</v>
      </c>
      <c r="BB4" s="149">
        <v>0</v>
      </c>
      <c r="BC4" s="149">
        <v>0</v>
      </c>
      <c r="BD4" s="149"/>
      <c r="BE4" s="149">
        <v>10137</v>
      </c>
      <c r="BF4" s="149">
        <v>10890</v>
      </c>
      <c r="BG4" s="149">
        <v>0</v>
      </c>
      <c r="BH4" s="149">
        <v>753</v>
      </c>
      <c r="BI4" s="149">
        <v>2441582</v>
      </c>
      <c r="BJ4" s="149">
        <v>0</v>
      </c>
      <c r="BK4" s="149"/>
      <c r="BL4" s="149">
        <v>0</v>
      </c>
      <c r="BM4" s="151">
        <v>0</v>
      </c>
      <c r="BN4" s="149">
        <v>125837</v>
      </c>
      <c r="BO4" s="149">
        <v>56870</v>
      </c>
      <c r="BP4" s="149">
        <v>546165</v>
      </c>
      <c r="BQ4" s="149">
        <v>235636</v>
      </c>
      <c r="BR4" s="149">
        <v>127822</v>
      </c>
      <c r="BS4" s="149">
        <v>53501</v>
      </c>
      <c r="BT4" s="149">
        <v>0</v>
      </c>
      <c r="BU4" s="149">
        <v>0</v>
      </c>
      <c r="BV4" s="149">
        <v>53501</v>
      </c>
      <c r="BW4" s="149">
        <v>45032</v>
      </c>
      <c r="BX4" s="149">
        <v>2423</v>
      </c>
      <c r="BY4" s="149">
        <v>-2734</v>
      </c>
      <c r="BZ4" s="149">
        <v>11687</v>
      </c>
      <c r="CA4" s="149">
        <v>0</v>
      </c>
      <c r="CB4" s="149">
        <v>14262</v>
      </c>
      <c r="CC4" s="149">
        <v>11687</v>
      </c>
      <c r="CD4" s="149">
        <v>11687</v>
      </c>
      <c r="CE4" s="149">
        <v>285</v>
      </c>
      <c r="CF4" s="149">
        <v>2902</v>
      </c>
      <c r="CG4" s="149">
        <v>1466</v>
      </c>
      <c r="CH4" s="149">
        <v>45319</v>
      </c>
      <c r="CI4" s="149">
        <v>45729</v>
      </c>
      <c r="CJ4" s="149">
        <v>90607</v>
      </c>
      <c r="CK4" s="149">
        <v>2575</v>
      </c>
      <c r="CL4" s="149">
        <v>0</v>
      </c>
      <c r="CM4" s="149">
        <v>0</v>
      </c>
      <c r="CN4" s="149">
        <v>78</v>
      </c>
      <c r="CO4" s="149">
        <v>-287</v>
      </c>
      <c r="CP4" s="149">
        <v>79765</v>
      </c>
      <c r="CQ4" s="149">
        <v>1025</v>
      </c>
    </row>
    <row r="5" spans="1:95" x14ac:dyDescent="0.35">
      <c r="A5" s="149">
        <v>202012</v>
      </c>
      <c r="B5" s="149">
        <v>6620</v>
      </c>
      <c r="C5" s="150" t="s">
        <v>1451</v>
      </c>
      <c r="D5" s="150" t="s">
        <v>1448</v>
      </c>
      <c r="E5" s="149">
        <v>6810</v>
      </c>
      <c r="F5" s="149"/>
      <c r="G5" s="149"/>
      <c r="H5" s="149"/>
      <c r="I5" s="149"/>
      <c r="J5" s="149">
        <v>1821</v>
      </c>
      <c r="K5" s="149"/>
      <c r="L5" s="149">
        <v>1821</v>
      </c>
      <c r="M5" s="149"/>
      <c r="N5" s="149"/>
      <c r="O5" s="149">
        <v>59928</v>
      </c>
      <c r="P5" s="149"/>
      <c r="Q5" s="149">
        <v>2123</v>
      </c>
      <c r="R5" s="149"/>
      <c r="S5" s="149">
        <v>399825</v>
      </c>
      <c r="T5" s="149">
        <v>2149</v>
      </c>
      <c r="U5" s="149">
        <v>766042</v>
      </c>
      <c r="V5" s="149">
        <v>2440631</v>
      </c>
      <c r="W5" s="149">
        <v>9584</v>
      </c>
      <c r="X5" s="149">
        <v>1180267</v>
      </c>
      <c r="Y5" s="149"/>
      <c r="Z5" s="149">
        <v>11730</v>
      </c>
      <c r="AA5" s="149">
        <v>352</v>
      </c>
      <c r="AB5" s="149">
        <v>127500</v>
      </c>
      <c r="AC5" s="149">
        <v>-11737</v>
      </c>
      <c r="AD5" s="149"/>
      <c r="AE5" s="149"/>
      <c r="AF5" s="149"/>
      <c r="AG5" s="149">
        <v>205436</v>
      </c>
      <c r="AH5" s="149"/>
      <c r="AI5" s="149"/>
      <c r="AJ5" s="149"/>
      <c r="AK5" s="149"/>
      <c r="AL5" s="149">
        <v>-267828</v>
      </c>
      <c r="AM5" s="149"/>
      <c r="AN5" s="149"/>
      <c r="AO5" s="149">
        <v>357500</v>
      </c>
      <c r="AP5" s="149">
        <v>357500</v>
      </c>
      <c r="AQ5" s="149">
        <v>-11737</v>
      </c>
      <c r="AR5" s="149"/>
      <c r="AS5" s="149">
        <v>2162601</v>
      </c>
      <c r="AT5" s="149"/>
      <c r="AU5" s="149">
        <v>55649</v>
      </c>
      <c r="AV5" s="149"/>
      <c r="AW5" s="149">
        <v>51</v>
      </c>
      <c r="AX5" s="149">
        <v>2234494</v>
      </c>
      <c r="AY5" s="149"/>
      <c r="AZ5" s="149"/>
      <c r="BA5" s="149">
        <v>16194</v>
      </c>
      <c r="BB5" s="149"/>
      <c r="BC5" s="149"/>
      <c r="BD5" s="149"/>
      <c r="BE5" s="149">
        <v>33</v>
      </c>
      <c r="BF5" s="149">
        <v>701</v>
      </c>
      <c r="BG5" s="149"/>
      <c r="BH5" s="149">
        <v>668</v>
      </c>
      <c r="BI5" s="149">
        <v>2440631</v>
      </c>
      <c r="BJ5" s="149"/>
      <c r="BK5" s="149"/>
      <c r="BL5" s="149"/>
      <c r="BM5" s="151"/>
      <c r="BN5" s="149">
        <v>35086</v>
      </c>
      <c r="BO5" s="149"/>
      <c r="BP5" s="149">
        <v>85185</v>
      </c>
      <c r="BQ5" s="149">
        <v>7398</v>
      </c>
      <c r="BR5" s="149">
        <v>42701</v>
      </c>
      <c r="BS5" s="149">
        <v>0</v>
      </c>
      <c r="BT5" s="149"/>
      <c r="BU5" s="149"/>
      <c r="BV5" s="149"/>
      <c r="BW5" s="149">
        <v>90155</v>
      </c>
      <c r="BX5" s="149">
        <v>794</v>
      </c>
      <c r="BY5" s="149">
        <v>11167</v>
      </c>
      <c r="BZ5" s="149">
        <v>-4536</v>
      </c>
      <c r="CA5" s="149">
        <v>18</v>
      </c>
      <c r="CB5" s="149">
        <v>-5819</v>
      </c>
      <c r="CC5" s="149">
        <v>-4536</v>
      </c>
      <c r="CD5" s="149">
        <v>-4536</v>
      </c>
      <c r="CE5" s="149">
        <v>8223</v>
      </c>
      <c r="CF5" s="149">
        <v>-1534</v>
      </c>
      <c r="CG5" s="149">
        <v>21628</v>
      </c>
      <c r="CH5" s="149">
        <v>92217</v>
      </c>
      <c r="CI5" s="149">
        <v>20033</v>
      </c>
      <c r="CJ5" s="149">
        <v>90622</v>
      </c>
      <c r="CK5" s="149">
        <v>-1283</v>
      </c>
      <c r="CL5" s="149"/>
      <c r="CM5" s="149"/>
      <c r="CN5" s="149">
        <v>7</v>
      </c>
      <c r="CO5" s="149">
        <v>-2062</v>
      </c>
      <c r="CP5" s="149">
        <v>91181</v>
      </c>
      <c r="CQ5" s="149"/>
    </row>
    <row r="6" spans="1:95" x14ac:dyDescent="0.35">
      <c r="A6" s="149">
        <v>202012</v>
      </c>
      <c r="B6" s="149">
        <v>5999</v>
      </c>
      <c r="C6" s="150" t="s">
        <v>1452</v>
      </c>
      <c r="D6" s="150" t="s">
        <v>1448</v>
      </c>
      <c r="E6" s="149">
        <v>531599</v>
      </c>
      <c r="F6" s="149"/>
      <c r="G6" s="149">
        <v>5505</v>
      </c>
      <c r="H6" s="149">
        <v>529240</v>
      </c>
      <c r="I6" s="149">
        <v>19385</v>
      </c>
      <c r="J6" s="149">
        <v>66150</v>
      </c>
      <c r="K6" s="149"/>
      <c r="L6" s="149">
        <v>93691</v>
      </c>
      <c r="M6" s="149"/>
      <c r="N6" s="149">
        <v>8156</v>
      </c>
      <c r="O6" s="149">
        <v>178228</v>
      </c>
      <c r="P6" s="149"/>
      <c r="Q6" s="149">
        <v>52747</v>
      </c>
      <c r="R6" s="149"/>
      <c r="S6" s="149">
        <v>4369143</v>
      </c>
      <c r="T6" s="149">
        <v>10843</v>
      </c>
      <c r="U6" s="149">
        <v>970500</v>
      </c>
      <c r="V6" s="149">
        <v>13341674</v>
      </c>
      <c r="W6" s="149">
        <v>52029</v>
      </c>
      <c r="X6" s="149">
        <v>6319016</v>
      </c>
      <c r="Y6" s="149"/>
      <c r="Z6" s="149">
        <v>222189</v>
      </c>
      <c r="AA6" s="149">
        <v>6944</v>
      </c>
      <c r="AB6" s="149">
        <v>371825</v>
      </c>
      <c r="AC6" s="149">
        <v>0</v>
      </c>
      <c r="AD6" s="149"/>
      <c r="AE6" s="149"/>
      <c r="AF6" s="149"/>
      <c r="AG6" s="149">
        <v>2042897</v>
      </c>
      <c r="AH6" s="149">
        <v>104360</v>
      </c>
      <c r="AI6" s="149"/>
      <c r="AJ6" s="149"/>
      <c r="AK6" s="149">
        <v>53988</v>
      </c>
      <c r="AL6" s="149">
        <v>913885</v>
      </c>
      <c r="AM6" s="149"/>
      <c r="AN6" s="149">
        <v>440480</v>
      </c>
      <c r="AO6" s="149">
        <v>703199</v>
      </c>
      <c r="AP6" s="149">
        <v>262719</v>
      </c>
      <c r="AQ6" s="149"/>
      <c r="AR6" s="149">
        <v>0</v>
      </c>
      <c r="AS6" s="149">
        <v>9428255</v>
      </c>
      <c r="AT6" s="149">
        <v>529240</v>
      </c>
      <c r="AU6" s="149">
        <v>460920</v>
      </c>
      <c r="AV6" s="149"/>
      <c r="AW6" s="149">
        <v>2</v>
      </c>
      <c r="AX6" s="149">
        <v>11088655</v>
      </c>
      <c r="AY6" s="149"/>
      <c r="AZ6" s="149"/>
      <c r="BA6" s="149">
        <v>670238</v>
      </c>
      <c r="BB6" s="149"/>
      <c r="BC6" s="149">
        <v>47139</v>
      </c>
      <c r="BD6" s="149"/>
      <c r="BE6" s="149">
        <v>53404</v>
      </c>
      <c r="BF6" s="149">
        <v>105762</v>
      </c>
      <c r="BG6" s="149"/>
      <c r="BH6" s="149">
        <v>5219</v>
      </c>
      <c r="BI6" s="149">
        <v>13341674</v>
      </c>
      <c r="BJ6" s="149">
        <v>29454</v>
      </c>
      <c r="BK6" s="149"/>
      <c r="BL6" s="149">
        <v>2945</v>
      </c>
      <c r="BM6" s="151">
        <v>0.79</v>
      </c>
      <c r="BN6" s="149">
        <v>908571</v>
      </c>
      <c r="BO6" s="149">
        <v>40653</v>
      </c>
      <c r="BP6" s="149">
        <v>2863906</v>
      </c>
      <c r="BQ6" s="149">
        <v>1404961</v>
      </c>
      <c r="BR6" s="149">
        <v>509721</v>
      </c>
      <c r="BS6" s="149">
        <v>0</v>
      </c>
      <c r="BT6" s="149"/>
      <c r="BU6" s="149"/>
      <c r="BV6" s="149"/>
      <c r="BW6" s="149">
        <v>296869</v>
      </c>
      <c r="BX6" s="149">
        <v>15719</v>
      </c>
      <c r="BY6" s="149">
        <v>26698</v>
      </c>
      <c r="BZ6" s="149">
        <v>113059</v>
      </c>
      <c r="CA6" s="149">
        <v>1667</v>
      </c>
      <c r="CB6" s="149">
        <v>123706</v>
      </c>
      <c r="CC6" s="149">
        <v>111462</v>
      </c>
      <c r="CD6" s="149">
        <v>113059</v>
      </c>
      <c r="CE6" s="149">
        <v>2514</v>
      </c>
      <c r="CF6" s="149">
        <v>52612</v>
      </c>
      <c r="CG6" s="149">
        <v>15539</v>
      </c>
      <c r="CH6" s="149">
        <v>310241</v>
      </c>
      <c r="CI6" s="149">
        <v>255574</v>
      </c>
      <c r="CJ6" s="149">
        <v>554340</v>
      </c>
      <c r="CK6" s="149">
        <v>10648</v>
      </c>
      <c r="CL6" s="149"/>
      <c r="CM6" s="149">
        <v>-1597</v>
      </c>
      <c r="CN6" s="149">
        <v>4744</v>
      </c>
      <c r="CO6" s="149">
        <v>-13371</v>
      </c>
      <c r="CP6" s="149">
        <v>440264</v>
      </c>
      <c r="CQ6" s="149">
        <v>4065</v>
      </c>
    </row>
    <row r="7" spans="1:95" x14ac:dyDescent="0.35">
      <c r="A7" s="149">
        <v>202012</v>
      </c>
      <c r="B7" s="149">
        <v>3000</v>
      </c>
      <c r="C7" s="150" t="s">
        <v>1453</v>
      </c>
      <c r="D7" s="150" t="s">
        <v>1448</v>
      </c>
      <c r="E7" s="149">
        <v>16689402</v>
      </c>
      <c r="F7" s="149">
        <v>469110</v>
      </c>
      <c r="G7" s="149">
        <v>4503846</v>
      </c>
      <c r="H7" s="149">
        <v>53337303</v>
      </c>
      <c r="I7" s="149">
        <v>753</v>
      </c>
      <c r="J7" s="149">
        <v>3997678</v>
      </c>
      <c r="K7" s="149">
        <v>0</v>
      </c>
      <c r="L7" s="149">
        <v>4183265</v>
      </c>
      <c r="M7" s="149">
        <v>5836136</v>
      </c>
      <c r="N7" s="149">
        <v>184834</v>
      </c>
      <c r="O7" s="149">
        <v>283569703</v>
      </c>
      <c r="P7" s="149">
        <v>204070</v>
      </c>
      <c r="Q7" s="149">
        <v>92290527</v>
      </c>
      <c r="R7" s="149">
        <v>94247990</v>
      </c>
      <c r="S7" s="149">
        <v>438530203</v>
      </c>
      <c r="T7" s="149">
        <v>1494631</v>
      </c>
      <c r="U7" s="149">
        <v>119014422</v>
      </c>
      <c r="V7" s="149">
        <v>2574836669</v>
      </c>
      <c r="W7" s="149">
        <v>983871</v>
      </c>
      <c r="X7" s="149">
        <v>840579034</v>
      </c>
      <c r="Y7" s="149">
        <v>209122271</v>
      </c>
      <c r="Z7" s="149">
        <v>405145170</v>
      </c>
      <c r="AA7" s="149">
        <v>4635715</v>
      </c>
      <c r="AB7" s="149">
        <v>8621846</v>
      </c>
      <c r="AC7" s="149">
        <v>-1053055</v>
      </c>
      <c r="AD7" s="149">
        <v>0</v>
      </c>
      <c r="AE7" s="149">
        <v>0</v>
      </c>
      <c r="AF7" s="149">
        <v>-1049625</v>
      </c>
      <c r="AG7" s="149">
        <v>168836451</v>
      </c>
      <c r="AH7" s="149">
        <v>28379080</v>
      </c>
      <c r="AI7" s="149">
        <v>27522088</v>
      </c>
      <c r="AJ7" s="149">
        <v>-3430</v>
      </c>
      <c r="AK7" s="149">
        <v>0</v>
      </c>
      <c r="AL7" s="149">
        <v>125238228</v>
      </c>
      <c r="AM7" s="149">
        <v>0</v>
      </c>
      <c r="AN7" s="149">
        <v>0</v>
      </c>
      <c r="AO7" s="149">
        <v>36029431</v>
      </c>
      <c r="AP7" s="149">
        <v>8507343</v>
      </c>
      <c r="AQ7" s="149">
        <v>0</v>
      </c>
      <c r="AR7" s="149">
        <v>22432</v>
      </c>
      <c r="AS7" s="149">
        <v>1253899669</v>
      </c>
      <c r="AT7" s="149">
        <v>53380191</v>
      </c>
      <c r="AU7" s="149">
        <v>238089299</v>
      </c>
      <c r="AV7" s="149">
        <v>46887</v>
      </c>
      <c r="AW7" s="149">
        <v>531714</v>
      </c>
      <c r="AX7" s="149">
        <v>2373776099</v>
      </c>
      <c r="AY7" s="149">
        <v>267752512</v>
      </c>
      <c r="AZ7" s="149">
        <v>8182872</v>
      </c>
      <c r="BA7" s="149">
        <v>551870523</v>
      </c>
      <c r="BB7" s="149">
        <v>0</v>
      </c>
      <c r="BC7" s="149">
        <v>300226</v>
      </c>
      <c r="BD7" s="149">
        <v>0</v>
      </c>
      <c r="BE7" s="149">
        <v>3013531</v>
      </c>
      <c r="BF7" s="149">
        <v>3845039</v>
      </c>
      <c r="BG7" s="149">
        <v>20489</v>
      </c>
      <c r="BH7" s="149">
        <v>510793</v>
      </c>
      <c r="BI7" s="149">
        <v>2574836669</v>
      </c>
      <c r="BJ7" s="149">
        <v>4035</v>
      </c>
      <c r="BK7" s="149">
        <v>0</v>
      </c>
      <c r="BL7" s="149">
        <v>40348</v>
      </c>
      <c r="BM7" s="151">
        <v>0.47</v>
      </c>
      <c r="BN7" s="149">
        <v>8208542</v>
      </c>
      <c r="BO7" s="149">
        <v>19638125</v>
      </c>
      <c r="BP7" s="149">
        <v>142497381</v>
      </c>
      <c r="BQ7" s="149">
        <v>50117767</v>
      </c>
      <c r="BR7" s="149">
        <v>64532946</v>
      </c>
      <c r="BS7" s="149">
        <v>226063847</v>
      </c>
      <c r="BT7" s="149">
        <v>225961646</v>
      </c>
      <c r="BU7" s="149">
        <v>0</v>
      </c>
      <c r="BV7" s="149">
        <v>102201</v>
      </c>
      <c r="BW7" s="149">
        <v>26672582</v>
      </c>
      <c r="BX7" s="149">
        <v>3733387</v>
      </c>
      <c r="BY7" s="149">
        <v>6319418</v>
      </c>
      <c r="BZ7" s="149">
        <v>4511195</v>
      </c>
      <c r="CA7" s="149">
        <v>6620117</v>
      </c>
      <c r="CB7" s="149">
        <v>4391736</v>
      </c>
      <c r="CC7" s="149">
        <v>4511195</v>
      </c>
      <c r="CD7" s="149">
        <v>4511195</v>
      </c>
      <c r="CE7" s="149">
        <v>1364981</v>
      </c>
      <c r="CF7" s="149">
        <v>1739242</v>
      </c>
      <c r="CG7" s="149">
        <v>2035537</v>
      </c>
      <c r="CH7" s="149">
        <v>14880464</v>
      </c>
      <c r="CI7" s="149">
        <v>13128353</v>
      </c>
      <c r="CJ7" s="149">
        <v>26185476</v>
      </c>
      <c r="CK7" s="149">
        <v>-119459</v>
      </c>
      <c r="CL7" s="149">
        <v>0</v>
      </c>
      <c r="CM7" s="149">
        <v>0</v>
      </c>
      <c r="CN7" s="149">
        <v>278</v>
      </c>
      <c r="CO7" s="149">
        <v>11792118</v>
      </c>
      <c r="CP7" s="149">
        <v>21464997</v>
      </c>
      <c r="CQ7" s="149">
        <v>212196</v>
      </c>
    </row>
    <row r="8" spans="1:95" x14ac:dyDescent="0.35">
      <c r="A8" s="149">
        <v>202012</v>
      </c>
      <c r="B8" s="149">
        <v>9686</v>
      </c>
      <c r="C8" s="150" t="s">
        <v>2618</v>
      </c>
      <c r="D8" s="150" t="s">
        <v>1448</v>
      </c>
      <c r="E8" s="149">
        <v>261665</v>
      </c>
      <c r="F8" s="149">
        <v>4276</v>
      </c>
      <c r="G8" s="149">
        <v>474</v>
      </c>
      <c r="H8" s="149">
        <v>2744445</v>
      </c>
      <c r="I8" s="149">
        <v>153650</v>
      </c>
      <c r="J8" s="149">
        <v>9231</v>
      </c>
      <c r="K8" s="149"/>
      <c r="L8" s="149">
        <v>195895</v>
      </c>
      <c r="M8" s="149">
        <v>4613</v>
      </c>
      <c r="N8" s="149">
        <v>33014</v>
      </c>
      <c r="O8" s="149">
        <v>235393</v>
      </c>
      <c r="P8" s="149">
        <v>107960</v>
      </c>
      <c r="Q8" s="149"/>
      <c r="R8" s="149"/>
      <c r="S8" s="149">
        <v>3867882</v>
      </c>
      <c r="T8" s="149">
        <v>11396</v>
      </c>
      <c r="U8" s="149">
        <v>1620833</v>
      </c>
      <c r="V8" s="149">
        <v>16405762</v>
      </c>
      <c r="W8" s="149">
        <v>103793</v>
      </c>
      <c r="X8" s="149">
        <v>6953489</v>
      </c>
      <c r="Y8" s="149"/>
      <c r="Z8" s="149">
        <v>291794</v>
      </c>
      <c r="AA8" s="149">
        <v>1854</v>
      </c>
      <c r="AB8" s="149">
        <v>99292</v>
      </c>
      <c r="AC8" s="149">
        <v>11817</v>
      </c>
      <c r="AD8" s="149"/>
      <c r="AE8" s="149"/>
      <c r="AF8" s="149"/>
      <c r="AG8" s="149">
        <v>1796482</v>
      </c>
      <c r="AH8" s="149">
        <v>248060</v>
      </c>
      <c r="AI8" s="149">
        <v>65309</v>
      </c>
      <c r="AJ8" s="149">
        <v>11817</v>
      </c>
      <c r="AK8" s="149"/>
      <c r="AL8" s="149">
        <v>822386</v>
      </c>
      <c r="AM8" s="149"/>
      <c r="AN8" s="149">
        <v>695683</v>
      </c>
      <c r="AO8" s="149">
        <v>862987</v>
      </c>
      <c r="AP8" s="149">
        <v>101995</v>
      </c>
      <c r="AQ8" s="149"/>
      <c r="AR8" s="149"/>
      <c r="AS8" s="149">
        <v>10968162</v>
      </c>
      <c r="AT8" s="149">
        <v>2744445</v>
      </c>
      <c r="AU8" s="149">
        <v>256557</v>
      </c>
      <c r="AV8" s="149"/>
      <c r="AW8" s="149">
        <v>21610</v>
      </c>
      <c r="AX8" s="149">
        <v>14305492</v>
      </c>
      <c r="AY8" s="149">
        <v>59743</v>
      </c>
      <c r="AZ8" s="149"/>
      <c r="BA8" s="149">
        <v>254975</v>
      </c>
      <c r="BB8" s="149"/>
      <c r="BC8" s="149">
        <v>10073</v>
      </c>
      <c r="BD8" s="149"/>
      <c r="BE8" s="149">
        <v>21342</v>
      </c>
      <c r="BF8" s="149">
        <v>55728</v>
      </c>
      <c r="BG8" s="149"/>
      <c r="BH8" s="149">
        <v>24312</v>
      </c>
      <c r="BI8" s="149">
        <v>16405762</v>
      </c>
      <c r="BJ8" s="149"/>
      <c r="BK8" s="149"/>
      <c r="BL8" s="149"/>
      <c r="BM8" s="151"/>
      <c r="BN8" s="149">
        <v>1021244</v>
      </c>
      <c r="BO8" s="149">
        <v>338036</v>
      </c>
      <c r="BP8" s="149">
        <v>3068380</v>
      </c>
      <c r="BQ8" s="149">
        <v>1496004</v>
      </c>
      <c r="BR8" s="149">
        <v>213095</v>
      </c>
      <c r="BS8" s="149">
        <v>511904</v>
      </c>
      <c r="BT8" s="149"/>
      <c r="BU8" s="149"/>
      <c r="BV8" s="149">
        <v>511904</v>
      </c>
      <c r="BW8" s="149">
        <v>374452</v>
      </c>
      <c r="BX8" s="149">
        <v>9230</v>
      </c>
      <c r="BY8" s="149">
        <v>115259</v>
      </c>
      <c r="BZ8" s="149">
        <v>46261</v>
      </c>
      <c r="CA8" s="149">
        <v>3035</v>
      </c>
      <c r="CB8" s="149">
        <v>46296</v>
      </c>
      <c r="CC8" s="149">
        <v>47934</v>
      </c>
      <c r="CD8" s="149">
        <v>46261</v>
      </c>
      <c r="CE8" s="149">
        <v>5382</v>
      </c>
      <c r="CF8" s="149">
        <v>29273</v>
      </c>
      <c r="CG8" s="149">
        <v>17605</v>
      </c>
      <c r="CH8" s="149">
        <v>362855</v>
      </c>
      <c r="CI8" s="149">
        <v>260919</v>
      </c>
      <c r="CJ8" s="149">
        <v>609290</v>
      </c>
      <c r="CK8" s="149">
        <v>34</v>
      </c>
      <c r="CL8" s="149">
        <v>414</v>
      </c>
      <c r="CM8" s="149">
        <v>1672</v>
      </c>
      <c r="CN8" s="149">
        <v>1428</v>
      </c>
      <c r="CO8" s="149">
        <v>11598</v>
      </c>
      <c r="CP8" s="149">
        <v>475180</v>
      </c>
      <c r="CQ8" s="149">
        <v>3121</v>
      </c>
    </row>
    <row r="9" spans="1:95" x14ac:dyDescent="0.35">
      <c r="A9" s="149">
        <v>202012</v>
      </c>
      <c r="B9" s="149">
        <v>7320</v>
      </c>
      <c r="C9" s="150" t="s">
        <v>1455</v>
      </c>
      <c r="D9" s="150" t="s">
        <v>1448</v>
      </c>
      <c r="E9" s="149">
        <v>290292</v>
      </c>
      <c r="F9" s="149"/>
      <c r="G9" s="149">
        <v>10446</v>
      </c>
      <c r="H9" s="149">
        <v>2269599</v>
      </c>
      <c r="I9" s="149">
        <v>74969</v>
      </c>
      <c r="J9" s="149">
        <v>7983</v>
      </c>
      <c r="K9" s="149"/>
      <c r="L9" s="149">
        <v>85048</v>
      </c>
      <c r="M9" s="149"/>
      <c r="N9" s="149">
        <v>2096</v>
      </c>
      <c r="O9" s="149">
        <v>183157</v>
      </c>
      <c r="P9" s="149"/>
      <c r="Q9" s="149">
        <v>28665</v>
      </c>
      <c r="R9" s="149"/>
      <c r="S9" s="149">
        <v>2827086</v>
      </c>
      <c r="T9" s="149">
        <v>5438</v>
      </c>
      <c r="U9" s="149">
        <v>1630213</v>
      </c>
      <c r="V9" s="149">
        <v>11192664</v>
      </c>
      <c r="W9" s="149">
        <v>4635</v>
      </c>
      <c r="X9" s="149">
        <v>3709838</v>
      </c>
      <c r="Y9" s="149"/>
      <c r="Z9" s="149">
        <v>136066</v>
      </c>
      <c r="AA9" s="149">
        <v>12181</v>
      </c>
      <c r="AB9" s="149">
        <v>27000</v>
      </c>
      <c r="AC9" s="149">
        <v>8283</v>
      </c>
      <c r="AD9" s="149"/>
      <c r="AE9" s="149"/>
      <c r="AF9" s="149"/>
      <c r="AG9" s="149">
        <v>1172699</v>
      </c>
      <c r="AH9" s="149">
        <v>49611</v>
      </c>
      <c r="AI9" s="149"/>
      <c r="AJ9" s="149">
        <v>8283</v>
      </c>
      <c r="AK9" s="149"/>
      <c r="AL9" s="149">
        <v>1137416</v>
      </c>
      <c r="AM9" s="149"/>
      <c r="AN9" s="149"/>
      <c r="AO9" s="149"/>
      <c r="AP9" s="149"/>
      <c r="AQ9" s="149"/>
      <c r="AR9" s="149"/>
      <c r="AS9" s="149">
        <v>7337036</v>
      </c>
      <c r="AT9" s="149">
        <v>2269599</v>
      </c>
      <c r="AU9" s="149">
        <v>81</v>
      </c>
      <c r="AV9" s="149"/>
      <c r="AW9" s="149">
        <v>4932</v>
      </c>
      <c r="AX9" s="149">
        <v>9958638</v>
      </c>
      <c r="AY9" s="149"/>
      <c r="AZ9" s="149"/>
      <c r="BA9" s="149">
        <v>346990</v>
      </c>
      <c r="BB9" s="149"/>
      <c r="BC9" s="149"/>
      <c r="BD9" s="149"/>
      <c r="BE9" s="149">
        <v>8498</v>
      </c>
      <c r="BF9" s="149">
        <v>11716</v>
      </c>
      <c r="BG9" s="149"/>
      <c r="BH9" s="149">
        <v>3218</v>
      </c>
      <c r="BI9" s="149">
        <v>11192664</v>
      </c>
      <c r="BJ9" s="149">
        <v>12694</v>
      </c>
      <c r="BK9" s="149"/>
      <c r="BL9" s="149">
        <v>127</v>
      </c>
      <c r="BM9" s="151">
        <v>0.47</v>
      </c>
      <c r="BN9" s="149">
        <v>989697</v>
      </c>
      <c r="BO9" s="149">
        <v>282663</v>
      </c>
      <c r="BP9" s="149">
        <v>3336588</v>
      </c>
      <c r="BQ9" s="149">
        <v>1010464</v>
      </c>
      <c r="BR9" s="149">
        <v>1053764</v>
      </c>
      <c r="BS9" s="149"/>
      <c r="BT9" s="149"/>
      <c r="BU9" s="149"/>
      <c r="BV9" s="149"/>
      <c r="BW9" s="149">
        <v>171348</v>
      </c>
      <c r="BX9" s="149">
        <v>11392</v>
      </c>
      <c r="BY9" s="149">
        <v>43827</v>
      </c>
      <c r="BZ9" s="149">
        <v>50656</v>
      </c>
      <c r="CA9" s="149">
        <v>928</v>
      </c>
      <c r="CB9" s="149">
        <v>60379</v>
      </c>
      <c r="CC9" s="149">
        <v>52020</v>
      </c>
      <c r="CD9" s="149">
        <v>50656</v>
      </c>
      <c r="CE9" s="149">
        <v>553</v>
      </c>
      <c r="CF9" s="149">
        <v>4057</v>
      </c>
      <c r="CG9" s="149">
        <v>13386</v>
      </c>
      <c r="CH9" s="149">
        <v>179934</v>
      </c>
      <c r="CI9" s="149">
        <v>190166</v>
      </c>
      <c r="CJ9" s="149">
        <v>368170</v>
      </c>
      <c r="CK9" s="149">
        <v>9723</v>
      </c>
      <c r="CL9" s="149"/>
      <c r="CM9" s="149">
        <v>1365</v>
      </c>
      <c r="CN9" s="149">
        <v>468</v>
      </c>
      <c r="CO9" s="149">
        <v>-8586</v>
      </c>
      <c r="CP9" s="149">
        <v>257642</v>
      </c>
      <c r="CQ9" s="149">
        <v>11456</v>
      </c>
    </row>
    <row r="10" spans="1:95" x14ac:dyDescent="0.35">
      <c r="A10" s="149">
        <v>202012</v>
      </c>
      <c r="B10" s="149">
        <v>537</v>
      </c>
      <c r="C10" s="150" t="s">
        <v>1456</v>
      </c>
      <c r="D10" s="150" t="s">
        <v>1448</v>
      </c>
      <c r="E10" s="149">
        <v>52239</v>
      </c>
      <c r="F10" s="149">
        <v>550</v>
      </c>
      <c r="G10" s="149">
        <v>64</v>
      </c>
      <c r="H10" s="149">
        <v>262258</v>
      </c>
      <c r="I10" s="149">
        <v>1000</v>
      </c>
      <c r="J10" s="149">
        <v>0</v>
      </c>
      <c r="K10" s="149">
        <v>0</v>
      </c>
      <c r="L10" s="149">
        <v>1000</v>
      </c>
      <c r="M10" s="149">
        <v>0</v>
      </c>
      <c r="N10" s="149">
        <v>0</v>
      </c>
      <c r="O10" s="149">
        <v>51450</v>
      </c>
      <c r="P10" s="149">
        <v>0</v>
      </c>
      <c r="Q10" s="149">
        <v>0</v>
      </c>
      <c r="R10" s="149">
        <v>0</v>
      </c>
      <c r="S10" s="149">
        <v>661716</v>
      </c>
      <c r="T10" s="149">
        <v>3636</v>
      </c>
      <c r="U10" s="149">
        <v>590588</v>
      </c>
      <c r="V10" s="149">
        <v>2107650</v>
      </c>
      <c r="W10" s="149">
        <v>388</v>
      </c>
      <c r="X10" s="149">
        <v>475091</v>
      </c>
      <c r="Y10" s="149">
        <v>0</v>
      </c>
      <c r="Z10" s="149">
        <v>6115</v>
      </c>
      <c r="AA10" s="149">
        <v>2555</v>
      </c>
      <c r="AB10" s="149">
        <v>31318</v>
      </c>
      <c r="AC10" s="149">
        <v>0</v>
      </c>
      <c r="AD10" s="149">
        <v>0</v>
      </c>
      <c r="AE10" s="149">
        <v>0</v>
      </c>
      <c r="AF10" s="149">
        <v>0</v>
      </c>
      <c r="AG10" s="149">
        <v>196594</v>
      </c>
      <c r="AH10" s="149">
        <v>0</v>
      </c>
      <c r="AI10" s="149">
        <v>0</v>
      </c>
      <c r="AJ10" s="149">
        <v>0</v>
      </c>
      <c r="AK10" s="149">
        <v>0</v>
      </c>
      <c r="AL10" s="149">
        <v>165276</v>
      </c>
      <c r="AM10" s="149"/>
      <c r="AN10" s="149">
        <v>0</v>
      </c>
      <c r="AO10" s="149">
        <v>0</v>
      </c>
      <c r="AP10" s="149">
        <v>0</v>
      </c>
      <c r="AQ10" s="149">
        <v>0</v>
      </c>
      <c r="AR10" s="149">
        <v>0</v>
      </c>
      <c r="AS10" s="149">
        <v>1612345</v>
      </c>
      <c r="AT10" s="149">
        <v>262258</v>
      </c>
      <c r="AU10" s="149">
        <v>0</v>
      </c>
      <c r="AV10" s="149">
        <v>550</v>
      </c>
      <c r="AW10" s="149">
        <v>3675</v>
      </c>
      <c r="AX10" s="149">
        <v>1909304</v>
      </c>
      <c r="AY10" s="149">
        <v>0</v>
      </c>
      <c r="AZ10" s="149">
        <v>0</v>
      </c>
      <c r="BA10" s="149">
        <v>30477</v>
      </c>
      <c r="BB10" s="149">
        <v>0</v>
      </c>
      <c r="BC10" s="149">
        <v>0</v>
      </c>
      <c r="BD10" s="149"/>
      <c r="BE10" s="149">
        <v>1618</v>
      </c>
      <c r="BF10" s="149">
        <v>1752</v>
      </c>
      <c r="BG10" s="149">
        <v>0</v>
      </c>
      <c r="BH10" s="149">
        <v>135</v>
      </c>
      <c r="BI10" s="149">
        <v>2107650</v>
      </c>
      <c r="BJ10" s="149">
        <v>0</v>
      </c>
      <c r="BK10" s="149"/>
      <c r="BL10" s="149">
        <v>0</v>
      </c>
      <c r="BM10" s="151">
        <v>0</v>
      </c>
      <c r="BN10" s="149">
        <v>7243</v>
      </c>
      <c r="BO10" s="149">
        <v>101409</v>
      </c>
      <c r="BP10" s="149">
        <v>351028</v>
      </c>
      <c r="BQ10" s="149">
        <v>153093</v>
      </c>
      <c r="BR10" s="149">
        <v>89282</v>
      </c>
      <c r="BS10" s="149">
        <v>0</v>
      </c>
      <c r="BT10" s="149">
        <v>0</v>
      </c>
      <c r="BU10" s="149">
        <v>0</v>
      </c>
      <c r="BV10" s="149">
        <v>0</v>
      </c>
      <c r="BW10" s="149">
        <v>32745</v>
      </c>
      <c r="BX10" s="149">
        <v>923</v>
      </c>
      <c r="BY10" s="149">
        <v>1331</v>
      </c>
      <c r="BZ10" s="149">
        <v>4323</v>
      </c>
      <c r="CA10" s="149">
        <v>0</v>
      </c>
      <c r="CB10" s="149">
        <v>4707</v>
      </c>
      <c r="CC10" s="149">
        <v>4323</v>
      </c>
      <c r="CD10" s="149">
        <v>4323</v>
      </c>
      <c r="CE10" s="149">
        <v>15</v>
      </c>
      <c r="CF10" s="149">
        <v>1053</v>
      </c>
      <c r="CG10" s="149">
        <v>1456</v>
      </c>
      <c r="CH10" s="149">
        <v>30091</v>
      </c>
      <c r="CI10" s="149">
        <v>25711</v>
      </c>
      <c r="CJ10" s="149">
        <v>54735</v>
      </c>
      <c r="CK10" s="149">
        <v>384</v>
      </c>
      <c r="CL10" s="149">
        <v>0</v>
      </c>
      <c r="CM10" s="149">
        <v>0</v>
      </c>
      <c r="CN10" s="149">
        <v>54</v>
      </c>
      <c r="CO10" s="149">
        <v>2655</v>
      </c>
      <c r="CP10" s="149">
        <v>48787</v>
      </c>
      <c r="CQ10" s="149">
        <v>390</v>
      </c>
    </row>
    <row r="11" spans="1:95" x14ac:dyDescent="0.35">
      <c r="A11" s="149">
        <v>202012</v>
      </c>
      <c r="B11" s="149">
        <v>9137</v>
      </c>
      <c r="C11" s="150" t="s">
        <v>1457</v>
      </c>
      <c r="D11" s="150" t="s">
        <v>1448</v>
      </c>
      <c r="E11" s="149">
        <v>7427</v>
      </c>
      <c r="F11" s="149"/>
      <c r="G11" s="149">
        <v>10430</v>
      </c>
      <c r="H11" s="149"/>
      <c r="I11" s="149"/>
      <c r="J11" s="149">
        <v>33028</v>
      </c>
      <c r="K11" s="149"/>
      <c r="L11" s="149">
        <v>33028</v>
      </c>
      <c r="M11" s="149">
        <v>415591</v>
      </c>
      <c r="N11" s="149"/>
      <c r="O11" s="149">
        <v>19</v>
      </c>
      <c r="P11" s="149"/>
      <c r="Q11" s="149">
        <v>10227</v>
      </c>
      <c r="R11" s="149"/>
      <c r="S11" s="149"/>
      <c r="T11" s="149">
        <v>379598</v>
      </c>
      <c r="U11" s="149">
        <v>682734</v>
      </c>
      <c r="V11" s="149">
        <v>14840180</v>
      </c>
      <c r="W11" s="149">
        <v>0</v>
      </c>
      <c r="X11" s="149">
        <v>13214872</v>
      </c>
      <c r="Y11" s="149"/>
      <c r="Z11" s="149">
        <v>82023</v>
      </c>
      <c r="AA11" s="149">
        <v>4231</v>
      </c>
      <c r="AB11" s="149">
        <v>239500</v>
      </c>
      <c r="AC11" s="149">
        <v>0</v>
      </c>
      <c r="AD11" s="149"/>
      <c r="AE11" s="149"/>
      <c r="AF11" s="149"/>
      <c r="AG11" s="149">
        <v>2060347</v>
      </c>
      <c r="AH11" s="149">
        <v>365000</v>
      </c>
      <c r="AI11" s="149"/>
      <c r="AJ11" s="149">
        <v>0</v>
      </c>
      <c r="AK11" s="149">
        <v>615500</v>
      </c>
      <c r="AL11" s="149">
        <v>1027895</v>
      </c>
      <c r="AM11" s="149"/>
      <c r="AN11" s="149"/>
      <c r="AO11" s="149">
        <v>177452</v>
      </c>
      <c r="AP11" s="149">
        <v>177452</v>
      </c>
      <c r="AQ11" s="149"/>
      <c r="AR11" s="149">
        <v>0</v>
      </c>
      <c r="AS11" s="149">
        <v>6954566</v>
      </c>
      <c r="AT11" s="149"/>
      <c r="AU11" s="149">
        <v>5171460</v>
      </c>
      <c r="AV11" s="149"/>
      <c r="AW11" s="149">
        <v>107256</v>
      </c>
      <c r="AX11" s="149">
        <v>12401403</v>
      </c>
      <c r="AY11" s="149"/>
      <c r="AZ11" s="149"/>
      <c r="BA11" s="149">
        <v>168121</v>
      </c>
      <c r="BB11" s="149"/>
      <c r="BC11" s="149"/>
      <c r="BD11" s="149"/>
      <c r="BE11" s="149"/>
      <c r="BF11" s="149">
        <v>13430</v>
      </c>
      <c r="BG11" s="149">
        <v>13430</v>
      </c>
      <c r="BH11" s="149"/>
      <c r="BI11" s="149">
        <v>14840180</v>
      </c>
      <c r="BJ11" s="149"/>
      <c r="BK11" s="149"/>
      <c r="BL11" s="149"/>
      <c r="BM11" s="151"/>
      <c r="BN11" s="149"/>
      <c r="BO11" s="149"/>
      <c r="BP11" s="149">
        <v>1060486</v>
      </c>
      <c r="BQ11" s="149"/>
      <c r="BR11" s="149">
        <v>1060486</v>
      </c>
      <c r="BS11" s="149">
        <v>0</v>
      </c>
      <c r="BT11" s="149"/>
      <c r="BU11" s="149"/>
      <c r="BV11" s="149">
        <v>0</v>
      </c>
      <c r="BW11" s="149">
        <v>930619</v>
      </c>
      <c r="BX11" s="149">
        <v>16071</v>
      </c>
      <c r="BY11" s="149">
        <v>394824</v>
      </c>
      <c r="BZ11" s="149">
        <v>49794</v>
      </c>
      <c r="CA11" s="149">
        <v>0</v>
      </c>
      <c r="CB11" s="149">
        <v>79696</v>
      </c>
      <c r="CC11" s="149">
        <v>40410</v>
      </c>
      <c r="CD11" s="149">
        <v>49794</v>
      </c>
      <c r="CE11" s="149">
        <v>8810</v>
      </c>
      <c r="CF11" s="149">
        <v>-1600</v>
      </c>
      <c r="CG11" s="149">
        <v>24627</v>
      </c>
      <c r="CH11" s="149">
        <v>780269</v>
      </c>
      <c r="CI11" s="149">
        <v>138122</v>
      </c>
      <c r="CJ11" s="149">
        <v>893764</v>
      </c>
      <c r="CK11" s="149">
        <v>29902</v>
      </c>
      <c r="CL11" s="149">
        <v>0</v>
      </c>
      <c r="CM11" s="149">
        <v>-9384</v>
      </c>
      <c r="CN11" s="149"/>
      <c r="CO11" s="149">
        <v>150350</v>
      </c>
      <c r="CP11" s="149">
        <v>410383</v>
      </c>
      <c r="CQ11" s="149">
        <v>0</v>
      </c>
    </row>
    <row r="12" spans="1:95" x14ac:dyDescent="0.35">
      <c r="A12" s="149">
        <v>202012</v>
      </c>
      <c r="B12" s="149">
        <v>9860</v>
      </c>
      <c r="C12" s="150" t="s">
        <v>1458</v>
      </c>
      <c r="D12" s="150" t="s">
        <v>1448</v>
      </c>
      <c r="E12" s="149">
        <v>20244</v>
      </c>
      <c r="F12" s="149">
        <v>0</v>
      </c>
      <c r="G12" s="149">
        <v>407</v>
      </c>
      <c r="H12" s="149">
        <v>87270</v>
      </c>
      <c r="I12" s="149">
        <v>12500</v>
      </c>
      <c r="J12" s="149">
        <v>0</v>
      </c>
      <c r="K12" s="149">
        <v>0</v>
      </c>
      <c r="L12" s="149">
        <v>14850</v>
      </c>
      <c r="M12" s="149">
        <v>0</v>
      </c>
      <c r="N12" s="149">
        <v>2350</v>
      </c>
      <c r="O12" s="149">
        <v>28176</v>
      </c>
      <c r="P12" s="149">
        <v>0</v>
      </c>
      <c r="Q12" s="149">
        <v>0</v>
      </c>
      <c r="R12" s="149">
        <v>139514</v>
      </c>
      <c r="S12" s="149">
        <v>360601</v>
      </c>
      <c r="T12" s="149">
        <v>1287</v>
      </c>
      <c r="U12" s="149">
        <v>95561</v>
      </c>
      <c r="V12" s="149">
        <v>1139059</v>
      </c>
      <c r="W12" s="149">
        <v>0</v>
      </c>
      <c r="X12" s="149">
        <v>386167</v>
      </c>
      <c r="Y12" s="149">
        <v>0</v>
      </c>
      <c r="Z12" s="149">
        <v>4580</v>
      </c>
      <c r="AA12" s="149">
        <v>403</v>
      </c>
      <c r="AB12" s="149">
        <v>38273</v>
      </c>
      <c r="AC12" s="149">
        <v>0</v>
      </c>
      <c r="AD12" s="149">
        <v>0</v>
      </c>
      <c r="AE12" s="149">
        <v>0</v>
      </c>
      <c r="AF12" s="149">
        <v>0</v>
      </c>
      <c r="AG12" s="149">
        <v>114020</v>
      </c>
      <c r="AH12" s="149">
        <v>0</v>
      </c>
      <c r="AI12" s="149">
        <v>0</v>
      </c>
      <c r="AJ12" s="149">
        <v>0</v>
      </c>
      <c r="AK12" s="149">
        <v>0</v>
      </c>
      <c r="AL12" s="149">
        <v>75747</v>
      </c>
      <c r="AM12" s="149"/>
      <c r="AN12" s="149">
        <v>0</v>
      </c>
      <c r="AO12" s="149">
        <v>0</v>
      </c>
      <c r="AP12" s="149">
        <v>0</v>
      </c>
      <c r="AQ12" s="149">
        <v>0</v>
      </c>
      <c r="AR12" s="149">
        <v>1164</v>
      </c>
      <c r="AS12" s="149">
        <v>915050</v>
      </c>
      <c r="AT12" s="149">
        <v>87270</v>
      </c>
      <c r="AU12" s="149">
        <v>12</v>
      </c>
      <c r="AV12" s="149">
        <v>0</v>
      </c>
      <c r="AW12" s="149">
        <v>124</v>
      </c>
      <c r="AX12" s="149">
        <v>1024800</v>
      </c>
      <c r="AY12" s="149">
        <v>0</v>
      </c>
      <c r="AZ12" s="149">
        <v>0</v>
      </c>
      <c r="BA12" s="149">
        <v>21181</v>
      </c>
      <c r="BB12" s="149">
        <v>0</v>
      </c>
      <c r="BC12" s="149">
        <v>0</v>
      </c>
      <c r="BD12" s="149"/>
      <c r="BE12" s="149">
        <v>236</v>
      </c>
      <c r="BF12" s="149">
        <v>239</v>
      </c>
      <c r="BG12" s="149">
        <v>0</v>
      </c>
      <c r="BH12" s="149">
        <v>4</v>
      </c>
      <c r="BI12" s="149">
        <v>1139059</v>
      </c>
      <c r="BJ12" s="149">
        <v>0</v>
      </c>
      <c r="BK12" s="149"/>
      <c r="BL12" s="149">
        <v>0</v>
      </c>
      <c r="BM12" s="151">
        <v>0</v>
      </c>
      <c r="BN12" s="149">
        <v>112036</v>
      </c>
      <c r="BO12" s="149">
        <v>71603</v>
      </c>
      <c r="BP12" s="149">
        <v>292438</v>
      </c>
      <c r="BQ12" s="149">
        <v>107362</v>
      </c>
      <c r="BR12" s="149">
        <v>1436</v>
      </c>
      <c r="BS12" s="149">
        <v>25213</v>
      </c>
      <c r="BT12" s="149">
        <v>0</v>
      </c>
      <c r="BU12" s="149">
        <v>0</v>
      </c>
      <c r="BV12" s="149">
        <v>25213</v>
      </c>
      <c r="BW12" s="149">
        <v>18707</v>
      </c>
      <c r="BX12" s="149">
        <v>594</v>
      </c>
      <c r="BY12" s="149">
        <v>7899</v>
      </c>
      <c r="BZ12" s="149">
        <v>-10040</v>
      </c>
      <c r="CA12" s="149">
        <v>0</v>
      </c>
      <c r="CB12" s="149">
        <v>-8878</v>
      </c>
      <c r="CC12" s="149">
        <v>-10040</v>
      </c>
      <c r="CD12" s="149">
        <v>-10040</v>
      </c>
      <c r="CE12" s="149">
        <v>20</v>
      </c>
      <c r="CF12" s="149">
        <v>-175</v>
      </c>
      <c r="CG12" s="149">
        <v>562</v>
      </c>
      <c r="CH12" s="149">
        <v>18691</v>
      </c>
      <c r="CI12" s="149">
        <v>16415</v>
      </c>
      <c r="CJ12" s="149">
        <v>34577</v>
      </c>
      <c r="CK12" s="149">
        <v>1162</v>
      </c>
      <c r="CL12" s="149">
        <v>0</v>
      </c>
      <c r="CM12" s="149">
        <v>0</v>
      </c>
      <c r="CN12" s="149">
        <v>7</v>
      </c>
      <c r="CO12" s="149">
        <v>17</v>
      </c>
      <c r="CP12" s="149">
        <v>34800</v>
      </c>
      <c r="CQ12" s="149">
        <v>32</v>
      </c>
    </row>
    <row r="13" spans="1:95" x14ac:dyDescent="0.35">
      <c r="A13" s="149">
        <v>202012</v>
      </c>
      <c r="B13" s="149">
        <v>13080</v>
      </c>
      <c r="C13" s="150" t="s">
        <v>1459</v>
      </c>
      <c r="D13" s="150" t="s">
        <v>1448</v>
      </c>
      <c r="E13" s="149">
        <v>111387</v>
      </c>
      <c r="F13" s="149"/>
      <c r="G13" s="149">
        <v>2377</v>
      </c>
      <c r="H13" s="149">
        <v>139618</v>
      </c>
      <c r="I13" s="149">
        <v>4690</v>
      </c>
      <c r="J13" s="149"/>
      <c r="K13" s="149"/>
      <c r="L13" s="149">
        <v>4690</v>
      </c>
      <c r="M13" s="149"/>
      <c r="N13" s="149"/>
      <c r="O13" s="149">
        <v>32258</v>
      </c>
      <c r="P13" s="149">
        <v>6922</v>
      </c>
      <c r="Q13" s="149"/>
      <c r="R13" s="149">
        <v>971</v>
      </c>
      <c r="S13" s="149">
        <v>501180</v>
      </c>
      <c r="T13" s="149">
        <v>1222</v>
      </c>
      <c r="U13" s="149">
        <v>251875</v>
      </c>
      <c r="V13" s="149">
        <v>1470029</v>
      </c>
      <c r="W13" s="149">
        <v>274</v>
      </c>
      <c r="X13" s="149">
        <v>411763</v>
      </c>
      <c r="Y13" s="149"/>
      <c r="Z13" s="149">
        <v>5393</v>
      </c>
      <c r="AA13" s="149">
        <v>99</v>
      </c>
      <c r="AB13" s="149">
        <v>1298</v>
      </c>
      <c r="AC13" s="149">
        <v>0</v>
      </c>
      <c r="AD13" s="149"/>
      <c r="AE13" s="149"/>
      <c r="AF13" s="149"/>
      <c r="AG13" s="149">
        <v>241102</v>
      </c>
      <c r="AH13" s="149"/>
      <c r="AI13" s="149"/>
      <c r="AJ13" s="149"/>
      <c r="AK13" s="149"/>
      <c r="AL13" s="149">
        <v>239804</v>
      </c>
      <c r="AM13" s="149"/>
      <c r="AN13" s="149"/>
      <c r="AO13" s="149">
        <v>0</v>
      </c>
      <c r="AP13" s="149"/>
      <c r="AQ13" s="149"/>
      <c r="AR13" s="149"/>
      <c r="AS13" s="149">
        <v>1070733</v>
      </c>
      <c r="AT13" s="149">
        <v>139618</v>
      </c>
      <c r="AU13" s="149">
        <v>8573</v>
      </c>
      <c r="AV13" s="149"/>
      <c r="AW13" s="149">
        <v>0</v>
      </c>
      <c r="AX13" s="149">
        <v>1227523</v>
      </c>
      <c r="AY13" s="149"/>
      <c r="AZ13" s="149"/>
      <c r="BA13" s="149">
        <v>8600</v>
      </c>
      <c r="BB13" s="149"/>
      <c r="BC13" s="149"/>
      <c r="BD13" s="149"/>
      <c r="BE13" s="149">
        <v>845</v>
      </c>
      <c r="BF13" s="149">
        <v>1405</v>
      </c>
      <c r="BG13" s="149"/>
      <c r="BH13" s="149">
        <v>560</v>
      </c>
      <c r="BI13" s="149">
        <v>1470029</v>
      </c>
      <c r="BJ13" s="149"/>
      <c r="BK13" s="149"/>
      <c r="BL13" s="149"/>
      <c r="BM13" s="151"/>
      <c r="BN13" s="149">
        <v>36041</v>
      </c>
      <c r="BO13" s="149">
        <v>26791</v>
      </c>
      <c r="BP13" s="149">
        <v>224552</v>
      </c>
      <c r="BQ13" s="149">
        <v>111034</v>
      </c>
      <c r="BR13" s="149">
        <v>50686</v>
      </c>
      <c r="BS13" s="149"/>
      <c r="BT13" s="149"/>
      <c r="BU13" s="149"/>
      <c r="BV13" s="149"/>
      <c r="BW13" s="149">
        <v>20125</v>
      </c>
      <c r="BX13" s="149">
        <v>191</v>
      </c>
      <c r="BY13" s="149">
        <v>4466</v>
      </c>
      <c r="BZ13" s="149">
        <v>7600</v>
      </c>
      <c r="CA13" s="149">
        <v>199</v>
      </c>
      <c r="CB13" s="149">
        <v>9062</v>
      </c>
      <c r="CC13" s="149">
        <v>7600</v>
      </c>
      <c r="CD13" s="149">
        <v>7600</v>
      </c>
      <c r="CE13" s="149">
        <v>259</v>
      </c>
      <c r="CF13" s="149">
        <v>6806</v>
      </c>
      <c r="CG13" s="149">
        <v>36</v>
      </c>
      <c r="CH13" s="149">
        <v>19428</v>
      </c>
      <c r="CI13" s="149">
        <v>16533</v>
      </c>
      <c r="CJ13" s="149">
        <v>36674</v>
      </c>
      <c r="CK13" s="149">
        <v>1461</v>
      </c>
      <c r="CL13" s="149"/>
      <c r="CM13" s="149"/>
      <c r="CN13" s="149">
        <v>8</v>
      </c>
      <c r="CO13" s="149">
        <v>698</v>
      </c>
      <c r="CP13" s="149">
        <v>30211</v>
      </c>
      <c r="CQ13" s="149">
        <v>750</v>
      </c>
    </row>
    <row r="14" spans="1:95" x14ac:dyDescent="0.35">
      <c r="A14" s="149">
        <v>202012</v>
      </c>
      <c r="B14" s="149">
        <v>9740</v>
      </c>
      <c r="C14" s="150" t="s">
        <v>1460</v>
      </c>
      <c r="D14" s="150" t="s">
        <v>1448</v>
      </c>
      <c r="E14" s="149">
        <v>249908</v>
      </c>
      <c r="F14" s="149"/>
      <c r="G14" s="149"/>
      <c r="H14" s="149">
        <v>1294693</v>
      </c>
      <c r="I14" s="149">
        <v>27358</v>
      </c>
      <c r="J14" s="149">
        <v>8746</v>
      </c>
      <c r="K14" s="149"/>
      <c r="L14" s="149">
        <v>36829</v>
      </c>
      <c r="M14" s="149"/>
      <c r="N14" s="149">
        <v>725</v>
      </c>
      <c r="O14" s="149">
        <v>150405</v>
      </c>
      <c r="P14" s="149"/>
      <c r="Q14" s="149">
        <v>2893</v>
      </c>
      <c r="R14" s="149"/>
      <c r="S14" s="149">
        <v>1225422</v>
      </c>
      <c r="T14" s="149">
        <v>32056</v>
      </c>
      <c r="U14" s="149">
        <v>2509066</v>
      </c>
      <c r="V14" s="149">
        <v>8089463</v>
      </c>
      <c r="W14" s="149">
        <v>7671</v>
      </c>
      <c r="X14" s="149">
        <v>2509029</v>
      </c>
      <c r="Y14" s="149"/>
      <c r="Z14" s="149">
        <v>54984</v>
      </c>
      <c r="AA14" s="149">
        <v>16507</v>
      </c>
      <c r="AB14" s="149">
        <v>389261</v>
      </c>
      <c r="AC14" s="149">
        <v>1740</v>
      </c>
      <c r="AD14" s="149"/>
      <c r="AE14" s="149"/>
      <c r="AF14" s="149"/>
      <c r="AG14" s="149">
        <v>838747</v>
      </c>
      <c r="AH14" s="149">
        <v>99372</v>
      </c>
      <c r="AI14" s="149"/>
      <c r="AJ14" s="149">
        <v>1740</v>
      </c>
      <c r="AK14" s="149"/>
      <c r="AL14" s="149">
        <v>374092</v>
      </c>
      <c r="AM14" s="149"/>
      <c r="AN14" s="149"/>
      <c r="AO14" s="149">
        <v>73654</v>
      </c>
      <c r="AP14" s="149">
        <v>73654</v>
      </c>
      <c r="AQ14" s="149"/>
      <c r="AR14" s="149">
        <v>9221</v>
      </c>
      <c r="AS14" s="149">
        <v>5617354</v>
      </c>
      <c r="AT14" s="149">
        <v>1294702</v>
      </c>
      <c r="AU14" s="149">
        <v>2741</v>
      </c>
      <c r="AV14" s="149"/>
      <c r="AW14" s="149">
        <v>2734</v>
      </c>
      <c r="AX14" s="149">
        <v>7124638</v>
      </c>
      <c r="AY14" s="149"/>
      <c r="AZ14" s="149"/>
      <c r="BA14" s="149">
        <v>197886</v>
      </c>
      <c r="BB14" s="149"/>
      <c r="BC14" s="149"/>
      <c r="BD14" s="149"/>
      <c r="BE14" s="149">
        <v>13531</v>
      </c>
      <c r="BF14" s="149">
        <v>26706</v>
      </c>
      <c r="BG14" s="149"/>
      <c r="BH14" s="149">
        <v>13175</v>
      </c>
      <c r="BI14" s="149">
        <v>8089463</v>
      </c>
      <c r="BJ14" s="149"/>
      <c r="BK14" s="149"/>
      <c r="BL14" s="149"/>
      <c r="BM14" s="151"/>
      <c r="BN14" s="149">
        <v>562150</v>
      </c>
      <c r="BO14" s="149">
        <v>10886</v>
      </c>
      <c r="BP14" s="149">
        <v>1505288</v>
      </c>
      <c r="BQ14" s="149">
        <v>695068</v>
      </c>
      <c r="BR14" s="149">
        <v>237184</v>
      </c>
      <c r="BS14" s="149">
        <v>194408</v>
      </c>
      <c r="BT14" s="149"/>
      <c r="BU14" s="149"/>
      <c r="BV14" s="149">
        <v>194408</v>
      </c>
      <c r="BW14" s="149">
        <v>124963</v>
      </c>
      <c r="BX14" s="149">
        <v>8855</v>
      </c>
      <c r="BY14" s="149">
        <v>-3023</v>
      </c>
      <c r="BZ14" s="149">
        <v>51318</v>
      </c>
      <c r="CA14" s="149">
        <v>-4464</v>
      </c>
      <c r="CB14" s="149">
        <v>65270</v>
      </c>
      <c r="CC14" s="149">
        <v>52153</v>
      </c>
      <c r="CD14" s="149">
        <v>51318</v>
      </c>
      <c r="CE14" s="149">
        <v>262</v>
      </c>
      <c r="CF14" s="149">
        <v>18778</v>
      </c>
      <c r="CG14" s="149">
        <v>4860</v>
      </c>
      <c r="CH14" s="149">
        <v>132012</v>
      </c>
      <c r="CI14" s="149">
        <v>144614</v>
      </c>
      <c r="CJ14" s="149">
        <v>278619</v>
      </c>
      <c r="CK14" s="149">
        <v>13952</v>
      </c>
      <c r="CL14" s="149"/>
      <c r="CM14" s="149">
        <v>835</v>
      </c>
      <c r="CN14" s="149">
        <v>798</v>
      </c>
      <c r="CO14" s="149">
        <v>-7049</v>
      </c>
      <c r="CP14" s="149">
        <v>221295</v>
      </c>
      <c r="CQ14" s="149">
        <v>6853</v>
      </c>
    </row>
    <row r="15" spans="1:95" x14ac:dyDescent="0.35">
      <c r="A15" s="149">
        <v>202012</v>
      </c>
      <c r="B15" s="149">
        <v>9133</v>
      </c>
      <c r="C15" s="150" t="s">
        <v>1461</v>
      </c>
      <c r="D15" s="150" t="s">
        <v>1448</v>
      </c>
      <c r="E15" s="149">
        <v>17301</v>
      </c>
      <c r="F15" s="149"/>
      <c r="G15" s="149">
        <v>669</v>
      </c>
      <c r="H15" s="149">
        <v>26431</v>
      </c>
      <c r="I15" s="149">
        <v>11758</v>
      </c>
      <c r="J15" s="149"/>
      <c r="K15" s="149"/>
      <c r="L15" s="149">
        <v>11758</v>
      </c>
      <c r="M15" s="149"/>
      <c r="N15" s="149"/>
      <c r="O15" s="149">
        <v>32293</v>
      </c>
      <c r="P15" s="149"/>
      <c r="Q15" s="149"/>
      <c r="R15" s="149"/>
      <c r="S15" s="149">
        <v>328773</v>
      </c>
      <c r="T15" s="149">
        <v>1199</v>
      </c>
      <c r="U15" s="149">
        <v>218850</v>
      </c>
      <c r="V15" s="149">
        <v>1032118</v>
      </c>
      <c r="W15" s="149">
        <v>754</v>
      </c>
      <c r="X15" s="149">
        <v>381136</v>
      </c>
      <c r="Y15" s="149"/>
      <c r="Z15" s="149">
        <v>11782</v>
      </c>
      <c r="AA15" s="149">
        <v>1172</v>
      </c>
      <c r="AB15" s="149">
        <v>67844</v>
      </c>
      <c r="AC15" s="149">
        <v>0</v>
      </c>
      <c r="AD15" s="149"/>
      <c r="AE15" s="149"/>
      <c r="AF15" s="149"/>
      <c r="AG15" s="149">
        <v>128824</v>
      </c>
      <c r="AH15" s="149">
        <v>10000</v>
      </c>
      <c r="AI15" s="149"/>
      <c r="AJ15" s="149"/>
      <c r="AK15" s="149"/>
      <c r="AL15" s="149">
        <v>60980</v>
      </c>
      <c r="AM15" s="149"/>
      <c r="AN15" s="149"/>
      <c r="AO15" s="149">
        <v>0</v>
      </c>
      <c r="AP15" s="149"/>
      <c r="AQ15" s="149"/>
      <c r="AR15" s="149"/>
      <c r="AS15" s="149">
        <v>860820</v>
      </c>
      <c r="AT15" s="149">
        <v>26431</v>
      </c>
      <c r="AU15" s="149"/>
      <c r="AV15" s="149"/>
      <c r="AW15" s="149">
        <v>0</v>
      </c>
      <c r="AX15" s="149">
        <v>892848</v>
      </c>
      <c r="AY15" s="149"/>
      <c r="AZ15" s="149"/>
      <c r="BA15" s="149">
        <v>5597</v>
      </c>
      <c r="BB15" s="149"/>
      <c r="BC15" s="149"/>
      <c r="BD15" s="149"/>
      <c r="BE15" s="149">
        <v>172</v>
      </c>
      <c r="BF15" s="149">
        <v>446</v>
      </c>
      <c r="BG15" s="149"/>
      <c r="BH15" s="149">
        <v>274</v>
      </c>
      <c r="BI15" s="149">
        <v>1032118</v>
      </c>
      <c r="BJ15" s="149"/>
      <c r="BK15" s="149"/>
      <c r="BL15" s="149"/>
      <c r="BM15" s="151"/>
      <c r="BN15" s="149">
        <v>32103</v>
      </c>
      <c r="BO15" s="149">
        <v>14077</v>
      </c>
      <c r="BP15" s="149">
        <v>119777</v>
      </c>
      <c r="BQ15" s="149">
        <v>68989</v>
      </c>
      <c r="BR15" s="149">
        <v>4608</v>
      </c>
      <c r="BS15" s="149"/>
      <c r="BT15" s="149"/>
      <c r="BU15" s="149"/>
      <c r="BV15" s="149"/>
      <c r="BW15" s="149">
        <v>26115</v>
      </c>
      <c r="BX15" s="149">
        <v>2782</v>
      </c>
      <c r="BY15" s="149">
        <v>977</v>
      </c>
      <c r="BZ15" s="149">
        <v>3034</v>
      </c>
      <c r="CA15" s="149"/>
      <c r="CB15" s="149">
        <v>4278</v>
      </c>
      <c r="CC15" s="149">
        <v>3034</v>
      </c>
      <c r="CD15" s="149">
        <v>3034</v>
      </c>
      <c r="CE15" s="149">
        <v>121</v>
      </c>
      <c r="CF15" s="149">
        <v>-1581</v>
      </c>
      <c r="CG15" s="149">
        <v>431</v>
      </c>
      <c r="CH15" s="149">
        <v>24198</v>
      </c>
      <c r="CI15" s="149">
        <v>13565</v>
      </c>
      <c r="CJ15" s="149">
        <v>37802</v>
      </c>
      <c r="CK15" s="149">
        <v>1244</v>
      </c>
      <c r="CL15" s="149"/>
      <c r="CM15" s="149"/>
      <c r="CN15" s="149">
        <v>7</v>
      </c>
      <c r="CO15" s="149">
        <v>1917</v>
      </c>
      <c r="CP15" s="149">
        <v>28297</v>
      </c>
      <c r="CQ15" s="149">
        <v>470</v>
      </c>
    </row>
    <row r="16" spans="1:95" x14ac:dyDescent="0.35">
      <c r="A16" s="149">
        <v>202012</v>
      </c>
      <c r="B16" s="149">
        <v>844</v>
      </c>
      <c r="C16" s="150" t="s">
        <v>1462</v>
      </c>
      <c r="D16" s="150" t="s">
        <v>1448</v>
      </c>
      <c r="E16" s="149">
        <v>264188</v>
      </c>
      <c r="F16" s="149">
        <v>0</v>
      </c>
      <c r="G16" s="149">
        <v>6387</v>
      </c>
      <c r="H16" s="149">
        <v>648801</v>
      </c>
      <c r="I16" s="149">
        <v>23003</v>
      </c>
      <c r="J16" s="149">
        <v>0</v>
      </c>
      <c r="K16" s="149">
        <v>0</v>
      </c>
      <c r="L16" s="149">
        <v>28017</v>
      </c>
      <c r="M16" s="149"/>
      <c r="N16" s="149">
        <v>5014</v>
      </c>
      <c r="O16" s="149">
        <v>505522</v>
      </c>
      <c r="P16" s="149"/>
      <c r="Q16" s="149">
        <v>50462</v>
      </c>
      <c r="R16" s="149"/>
      <c r="S16" s="149">
        <v>3608960</v>
      </c>
      <c r="T16" s="149">
        <v>6811</v>
      </c>
      <c r="U16" s="149">
        <v>51614</v>
      </c>
      <c r="V16" s="149">
        <v>8060095</v>
      </c>
      <c r="W16" s="149">
        <v>2534</v>
      </c>
      <c r="X16" s="149">
        <v>2792685</v>
      </c>
      <c r="Y16" s="149">
        <v>697</v>
      </c>
      <c r="Z16" s="149">
        <v>90513</v>
      </c>
      <c r="AA16" s="149">
        <v>2904</v>
      </c>
      <c r="AB16" s="149">
        <v>75810</v>
      </c>
      <c r="AC16" s="149">
        <v>2354</v>
      </c>
      <c r="AD16" s="149"/>
      <c r="AE16" s="149">
        <v>-247</v>
      </c>
      <c r="AF16" s="149"/>
      <c r="AG16" s="149">
        <v>1148242</v>
      </c>
      <c r="AH16" s="149"/>
      <c r="AI16" s="149"/>
      <c r="AJ16" s="149"/>
      <c r="AK16" s="149"/>
      <c r="AL16" s="149">
        <v>1070077</v>
      </c>
      <c r="AM16" s="149"/>
      <c r="AN16" s="149"/>
      <c r="AO16" s="149">
        <v>0</v>
      </c>
      <c r="AP16" s="149"/>
      <c r="AQ16" s="149">
        <v>2602</v>
      </c>
      <c r="AR16" s="149">
        <v>0</v>
      </c>
      <c r="AS16" s="149">
        <v>6041358</v>
      </c>
      <c r="AT16" s="149">
        <v>648801</v>
      </c>
      <c r="AU16" s="149">
        <v>144000</v>
      </c>
      <c r="AV16" s="149">
        <v>0</v>
      </c>
      <c r="AW16" s="149">
        <v>1256</v>
      </c>
      <c r="AX16" s="149">
        <v>6879244</v>
      </c>
      <c r="AY16" s="149">
        <v>0</v>
      </c>
      <c r="AZ16" s="149">
        <v>0</v>
      </c>
      <c r="BA16" s="149">
        <v>43830</v>
      </c>
      <c r="BB16" s="149">
        <v>0</v>
      </c>
      <c r="BC16" s="149">
        <v>928</v>
      </c>
      <c r="BD16" s="149">
        <v>0</v>
      </c>
      <c r="BE16" s="149">
        <v>17688</v>
      </c>
      <c r="BF16" s="149">
        <v>32609</v>
      </c>
      <c r="BG16" s="149">
        <v>0</v>
      </c>
      <c r="BH16" s="149">
        <v>13993</v>
      </c>
      <c r="BI16" s="149">
        <v>8060095</v>
      </c>
      <c r="BJ16" s="149">
        <v>10932</v>
      </c>
      <c r="BK16" s="149"/>
      <c r="BL16" s="149">
        <v>109</v>
      </c>
      <c r="BM16" s="151">
        <v>0.14000000000000001</v>
      </c>
      <c r="BN16" s="149">
        <v>356041</v>
      </c>
      <c r="BO16" s="149">
        <v>629436</v>
      </c>
      <c r="BP16" s="149">
        <v>1660201</v>
      </c>
      <c r="BQ16" s="149">
        <v>623017</v>
      </c>
      <c r="BR16" s="149">
        <v>51707</v>
      </c>
      <c r="BS16" s="149">
        <v>0</v>
      </c>
      <c r="BT16" s="149"/>
      <c r="BU16" s="149"/>
      <c r="BV16" s="149"/>
      <c r="BW16" s="149">
        <v>125156</v>
      </c>
      <c r="BX16" s="149">
        <v>3376</v>
      </c>
      <c r="BY16" s="149">
        <v>14008</v>
      </c>
      <c r="BZ16" s="149">
        <v>36051</v>
      </c>
      <c r="CA16" s="149">
        <v>8352</v>
      </c>
      <c r="CB16" s="149">
        <v>41122</v>
      </c>
      <c r="CC16" s="149">
        <v>36394</v>
      </c>
      <c r="CD16" s="149">
        <v>36051</v>
      </c>
      <c r="CE16" s="149">
        <v>1817</v>
      </c>
      <c r="CF16" s="149">
        <v>22516</v>
      </c>
      <c r="CG16" s="149">
        <v>12172</v>
      </c>
      <c r="CH16" s="149">
        <v>119469</v>
      </c>
      <c r="CI16" s="149">
        <v>121880</v>
      </c>
      <c r="CJ16" s="149">
        <v>232758</v>
      </c>
      <c r="CK16" s="149">
        <v>5071</v>
      </c>
      <c r="CL16" s="149"/>
      <c r="CM16" s="149">
        <v>343</v>
      </c>
      <c r="CN16" s="149">
        <v>751</v>
      </c>
      <c r="CO16" s="149">
        <v>5687</v>
      </c>
      <c r="CP16" s="149">
        <v>206187</v>
      </c>
      <c r="CQ16" s="149">
        <v>3582</v>
      </c>
    </row>
    <row r="17" spans="1:95" x14ac:dyDescent="0.35">
      <c r="A17" s="149">
        <v>202012</v>
      </c>
      <c r="B17" s="149">
        <v>6471</v>
      </c>
      <c r="C17" s="150" t="s">
        <v>1463</v>
      </c>
      <c r="D17" s="150" t="s">
        <v>1448</v>
      </c>
      <c r="E17" s="149">
        <v>122763</v>
      </c>
      <c r="F17" s="149"/>
      <c r="G17" s="149"/>
      <c r="H17" s="149">
        <v>221589</v>
      </c>
      <c r="I17" s="149">
        <v>229649</v>
      </c>
      <c r="J17" s="149"/>
      <c r="K17" s="149"/>
      <c r="L17" s="149">
        <v>229649</v>
      </c>
      <c r="M17" s="149"/>
      <c r="N17" s="149"/>
      <c r="O17" s="149">
        <v>192107</v>
      </c>
      <c r="P17" s="149"/>
      <c r="Q17" s="149"/>
      <c r="R17" s="149"/>
      <c r="S17" s="149">
        <v>885752</v>
      </c>
      <c r="T17" s="149">
        <v>4758</v>
      </c>
      <c r="U17" s="149">
        <v>1686361</v>
      </c>
      <c r="V17" s="149">
        <v>7438325</v>
      </c>
      <c r="W17" s="149"/>
      <c r="X17" s="149">
        <v>4006248</v>
      </c>
      <c r="Y17" s="149"/>
      <c r="Z17" s="149">
        <v>82241</v>
      </c>
      <c r="AA17" s="149">
        <v>6856</v>
      </c>
      <c r="AB17" s="149">
        <v>180000</v>
      </c>
      <c r="AC17" s="149">
        <v>34749</v>
      </c>
      <c r="AD17" s="149"/>
      <c r="AE17" s="149"/>
      <c r="AF17" s="149"/>
      <c r="AG17" s="149">
        <v>1176917</v>
      </c>
      <c r="AH17" s="149"/>
      <c r="AI17" s="149"/>
      <c r="AJ17" s="149">
        <v>34749</v>
      </c>
      <c r="AK17" s="149"/>
      <c r="AL17" s="149">
        <v>962168</v>
      </c>
      <c r="AM17" s="149"/>
      <c r="AN17" s="149"/>
      <c r="AO17" s="149">
        <v>0</v>
      </c>
      <c r="AP17" s="149"/>
      <c r="AQ17" s="149"/>
      <c r="AR17" s="149">
        <v>22610</v>
      </c>
      <c r="AS17" s="149">
        <v>5847773</v>
      </c>
      <c r="AT17" s="149">
        <v>221589</v>
      </c>
      <c r="AU17" s="149">
        <v>17040</v>
      </c>
      <c r="AV17" s="149"/>
      <c r="AW17" s="149">
        <v>6083</v>
      </c>
      <c r="AX17" s="149">
        <v>6175545</v>
      </c>
      <c r="AY17" s="149"/>
      <c r="AZ17" s="149"/>
      <c r="BA17" s="149">
        <v>60451</v>
      </c>
      <c r="BB17" s="149"/>
      <c r="BC17" s="149">
        <v>1389</v>
      </c>
      <c r="BD17" s="149"/>
      <c r="BE17" s="149">
        <v>9890</v>
      </c>
      <c r="BF17" s="149">
        <v>85862</v>
      </c>
      <c r="BG17" s="149">
        <v>64128</v>
      </c>
      <c r="BH17" s="149">
        <v>10456</v>
      </c>
      <c r="BI17" s="149">
        <v>7438325</v>
      </c>
      <c r="BJ17" s="149"/>
      <c r="BK17" s="149"/>
      <c r="BL17" s="149"/>
      <c r="BM17" s="151"/>
      <c r="BN17" s="149"/>
      <c r="BO17" s="149">
        <v>137502</v>
      </c>
      <c r="BP17" s="149">
        <v>1621831</v>
      </c>
      <c r="BQ17" s="149">
        <v>976295</v>
      </c>
      <c r="BR17" s="149">
        <v>508034</v>
      </c>
      <c r="BS17" s="149"/>
      <c r="BT17" s="149"/>
      <c r="BU17" s="149"/>
      <c r="BV17" s="149"/>
      <c r="BW17" s="149">
        <v>214678</v>
      </c>
      <c r="BX17" s="149">
        <v>6948</v>
      </c>
      <c r="BY17" s="149">
        <v>12828</v>
      </c>
      <c r="BZ17" s="149">
        <v>96227</v>
      </c>
      <c r="CA17" s="149"/>
      <c r="CB17" s="149">
        <v>130897</v>
      </c>
      <c r="CC17" s="149">
        <v>99241</v>
      </c>
      <c r="CD17" s="149">
        <v>96227</v>
      </c>
      <c r="CE17" s="149">
        <v>5369</v>
      </c>
      <c r="CF17" s="149">
        <v>136</v>
      </c>
      <c r="CG17" s="149">
        <v>1088</v>
      </c>
      <c r="CH17" s="149">
        <v>234418</v>
      </c>
      <c r="CI17" s="149">
        <v>91961</v>
      </c>
      <c r="CJ17" s="149">
        <v>326514</v>
      </c>
      <c r="CK17" s="149">
        <v>34671</v>
      </c>
      <c r="CL17" s="149"/>
      <c r="CM17" s="149">
        <v>3014</v>
      </c>
      <c r="CN17" s="149">
        <v>2611</v>
      </c>
      <c r="CO17" s="149">
        <v>-19741</v>
      </c>
      <c r="CP17" s="149">
        <v>178734</v>
      </c>
      <c r="CQ17" s="149">
        <v>1222</v>
      </c>
    </row>
    <row r="18" spans="1:95" x14ac:dyDescent="0.35">
      <c r="A18" s="149">
        <v>202012</v>
      </c>
      <c r="B18" s="149">
        <v>7500</v>
      </c>
      <c r="C18" s="150" t="s">
        <v>2623</v>
      </c>
      <c r="D18" s="150" t="s">
        <v>1448</v>
      </c>
      <c r="E18" s="149">
        <v>37718</v>
      </c>
      <c r="F18" s="149"/>
      <c r="G18" s="149">
        <v>1112</v>
      </c>
      <c r="H18" s="149">
        <v>178677</v>
      </c>
      <c r="I18" s="149">
        <v>5722</v>
      </c>
      <c r="J18" s="149">
        <v>2732</v>
      </c>
      <c r="K18" s="149"/>
      <c r="L18" s="149">
        <v>8454</v>
      </c>
      <c r="M18" s="149"/>
      <c r="N18" s="149"/>
      <c r="O18" s="149">
        <v>35788</v>
      </c>
      <c r="P18" s="149"/>
      <c r="Q18" s="149"/>
      <c r="R18" s="149"/>
      <c r="S18" s="149">
        <v>1315</v>
      </c>
      <c r="T18" s="149">
        <v>1707</v>
      </c>
      <c r="U18" s="149">
        <v>395357</v>
      </c>
      <c r="V18" s="149">
        <v>1478097</v>
      </c>
      <c r="W18" s="149">
        <v>1995</v>
      </c>
      <c r="X18" s="149">
        <v>788301</v>
      </c>
      <c r="Y18" s="149"/>
      <c r="Z18" s="149">
        <v>27047</v>
      </c>
      <c r="AA18" s="149">
        <v>625</v>
      </c>
      <c r="AB18" s="149">
        <v>33603</v>
      </c>
      <c r="AC18" s="149">
        <v>0</v>
      </c>
      <c r="AD18" s="149"/>
      <c r="AE18" s="149"/>
      <c r="AF18" s="149"/>
      <c r="AG18" s="149">
        <v>173997</v>
      </c>
      <c r="AH18" s="149">
        <v>19841</v>
      </c>
      <c r="AI18" s="149"/>
      <c r="AJ18" s="149"/>
      <c r="AK18" s="149"/>
      <c r="AL18" s="149">
        <v>125394</v>
      </c>
      <c r="AM18" s="149"/>
      <c r="AN18" s="149"/>
      <c r="AO18" s="149">
        <v>15000</v>
      </c>
      <c r="AP18" s="149">
        <v>15000</v>
      </c>
      <c r="AQ18" s="149"/>
      <c r="AR18" s="149"/>
      <c r="AS18" s="149">
        <v>1066386</v>
      </c>
      <c r="AT18" s="149">
        <v>178677</v>
      </c>
      <c r="AU18" s="149"/>
      <c r="AV18" s="149"/>
      <c r="AW18" s="149">
        <v>57</v>
      </c>
      <c r="AX18" s="149">
        <v>1282423</v>
      </c>
      <c r="AY18" s="149"/>
      <c r="AZ18" s="149">
        <v>4000</v>
      </c>
      <c r="BA18" s="149">
        <v>33304</v>
      </c>
      <c r="BB18" s="149"/>
      <c r="BC18" s="149"/>
      <c r="BD18" s="149"/>
      <c r="BE18" s="149">
        <v>1426</v>
      </c>
      <c r="BF18" s="149">
        <v>1836</v>
      </c>
      <c r="BG18" s="149"/>
      <c r="BH18" s="149">
        <v>410</v>
      </c>
      <c r="BI18" s="149">
        <v>1478097</v>
      </c>
      <c r="BJ18" s="149"/>
      <c r="BK18" s="149"/>
      <c r="BL18" s="149"/>
      <c r="BM18" s="151"/>
      <c r="BN18" s="149">
        <v>84635</v>
      </c>
      <c r="BO18" s="149">
        <v>90340</v>
      </c>
      <c r="BP18" s="149">
        <v>436965</v>
      </c>
      <c r="BQ18" s="149">
        <v>207425</v>
      </c>
      <c r="BR18" s="149">
        <v>54566</v>
      </c>
      <c r="BS18" s="149">
        <v>0</v>
      </c>
      <c r="BT18" s="149"/>
      <c r="BU18" s="149"/>
      <c r="BV18" s="149"/>
      <c r="BW18" s="149">
        <v>46585</v>
      </c>
      <c r="BX18" s="149">
        <v>1451</v>
      </c>
      <c r="BY18" s="149">
        <v>3498</v>
      </c>
      <c r="BZ18" s="149">
        <v>14732</v>
      </c>
      <c r="CA18" s="149"/>
      <c r="CB18" s="149">
        <v>18602</v>
      </c>
      <c r="CC18" s="149">
        <v>14732</v>
      </c>
      <c r="CD18" s="149">
        <v>14732</v>
      </c>
      <c r="CE18" s="149">
        <v>43</v>
      </c>
      <c r="CF18" s="149">
        <v>1712</v>
      </c>
      <c r="CG18" s="149">
        <v>1159</v>
      </c>
      <c r="CH18" s="149">
        <v>45901</v>
      </c>
      <c r="CI18" s="149">
        <v>34702</v>
      </c>
      <c r="CJ18" s="149">
        <v>80161</v>
      </c>
      <c r="CK18" s="149">
        <v>3870</v>
      </c>
      <c r="CL18" s="149"/>
      <c r="CM18" s="149"/>
      <c r="CN18" s="149">
        <v>7</v>
      </c>
      <c r="CO18" s="149">
        <v>684</v>
      </c>
      <c r="CP18" s="149">
        <v>58358</v>
      </c>
      <c r="CQ18" s="149">
        <v>718</v>
      </c>
    </row>
    <row r="19" spans="1:95" x14ac:dyDescent="0.35">
      <c r="A19" s="149">
        <v>202012</v>
      </c>
      <c r="B19" s="149">
        <v>9217</v>
      </c>
      <c r="C19" s="150" t="s">
        <v>1465</v>
      </c>
      <c r="D19" s="150" t="s">
        <v>1448</v>
      </c>
      <c r="E19" s="149">
        <v>1118797</v>
      </c>
      <c r="F19" s="149">
        <v>8341</v>
      </c>
      <c r="G19" s="149">
        <v>0</v>
      </c>
      <c r="H19" s="149">
        <v>2689392</v>
      </c>
      <c r="I19" s="149">
        <v>162107</v>
      </c>
      <c r="J19" s="149">
        <v>76332</v>
      </c>
      <c r="K19" s="149">
        <v>0</v>
      </c>
      <c r="L19" s="149">
        <v>320940</v>
      </c>
      <c r="M19" s="149">
        <v>138031</v>
      </c>
      <c r="N19" s="149">
        <v>82502</v>
      </c>
      <c r="O19" s="149">
        <v>309810</v>
      </c>
      <c r="P19" s="149">
        <v>502</v>
      </c>
      <c r="Q19" s="149">
        <v>0</v>
      </c>
      <c r="R19" s="149">
        <v>0</v>
      </c>
      <c r="S19" s="149">
        <v>6288126</v>
      </c>
      <c r="T19" s="149">
        <v>70131</v>
      </c>
      <c r="U19" s="149">
        <v>1039408</v>
      </c>
      <c r="V19" s="149">
        <v>20662383</v>
      </c>
      <c r="W19" s="149">
        <v>0</v>
      </c>
      <c r="X19" s="149">
        <v>8491523</v>
      </c>
      <c r="Y19" s="149">
        <v>12868</v>
      </c>
      <c r="Z19" s="149">
        <v>150149</v>
      </c>
      <c r="AA19" s="149">
        <v>24366</v>
      </c>
      <c r="AB19" s="149">
        <v>85967</v>
      </c>
      <c r="AC19" s="149">
        <v>4631</v>
      </c>
      <c r="AD19" s="149">
        <v>0</v>
      </c>
      <c r="AE19" s="149">
        <v>0</v>
      </c>
      <c r="AF19" s="149">
        <v>0</v>
      </c>
      <c r="AG19" s="149">
        <v>3430721</v>
      </c>
      <c r="AH19" s="149">
        <v>0</v>
      </c>
      <c r="AI19" s="149">
        <v>0</v>
      </c>
      <c r="AJ19" s="149">
        <v>4631</v>
      </c>
      <c r="AK19" s="149">
        <v>0</v>
      </c>
      <c r="AL19" s="149">
        <v>3003892</v>
      </c>
      <c r="AM19" s="149"/>
      <c r="AN19" s="149">
        <v>0</v>
      </c>
      <c r="AO19" s="149">
        <v>336231</v>
      </c>
      <c r="AP19" s="149">
        <v>336231</v>
      </c>
      <c r="AQ19" s="149">
        <v>0</v>
      </c>
      <c r="AR19" s="149">
        <v>8050</v>
      </c>
      <c r="AS19" s="149">
        <v>13810978</v>
      </c>
      <c r="AT19" s="149">
        <v>2689392</v>
      </c>
      <c r="AU19" s="149">
        <v>1366</v>
      </c>
      <c r="AV19" s="149">
        <v>0</v>
      </c>
      <c r="AW19" s="149">
        <v>8905</v>
      </c>
      <c r="AX19" s="149">
        <v>17146155</v>
      </c>
      <c r="AY19" s="149">
        <v>76257</v>
      </c>
      <c r="AZ19" s="149">
        <v>0</v>
      </c>
      <c r="BA19" s="149">
        <v>551207</v>
      </c>
      <c r="BB19" s="149">
        <v>0</v>
      </c>
      <c r="BC19" s="149">
        <v>20077</v>
      </c>
      <c r="BD19" s="149"/>
      <c r="BE19" s="149">
        <v>29413</v>
      </c>
      <c r="BF19" s="149">
        <v>85507</v>
      </c>
      <c r="BG19" s="149">
        <v>16700</v>
      </c>
      <c r="BH19" s="149">
        <v>19318</v>
      </c>
      <c r="BI19" s="149">
        <v>20662383</v>
      </c>
      <c r="BJ19" s="149">
        <v>0</v>
      </c>
      <c r="BK19" s="149"/>
      <c r="BL19" s="149">
        <v>0</v>
      </c>
      <c r="BM19" s="151">
        <v>0</v>
      </c>
      <c r="BN19" s="149">
        <v>3495700</v>
      </c>
      <c r="BO19" s="149">
        <v>141939</v>
      </c>
      <c r="BP19" s="149">
        <v>6018491</v>
      </c>
      <c r="BQ19" s="149">
        <v>2319974</v>
      </c>
      <c r="BR19" s="149">
        <v>60879</v>
      </c>
      <c r="BS19" s="149">
        <v>1083627</v>
      </c>
      <c r="BT19" s="149">
        <v>734079</v>
      </c>
      <c r="BU19" s="149">
        <v>0</v>
      </c>
      <c r="BV19" s="149">
        <v>349549</v>
      </c>
      <c r="BW19" s="149">
        <v>381448</v>
      </c>
      <c r="BX19" s="149">
        <v>36246</v>
      </c>
      <c r="BY19" s="149">
        <v>29177</v>
      </c>
      <c r="BZ19" s="149">
        <v>229844</v>
      </c>
      <c r="CA19" s="149">
        <v>-1</v>
      </c>
      <c r="CB19" s="149">
        <v>282336</v>
      </c>
      <c r="CC19" s="149">
        <v>229844</v>
      </c>
      <c r="CD19" s="149">
        <v>229844</v>
      </c>
      <c r="CE19" s="149">
        <v>6052</v>
      </c>
      <c r="CF19" s="149">
        <v>90838</v>
      </c>
      <c r="CG19" s="149">
        <v>17010</v>
      </c>
      <c r="CH19" s="149">
        <v>391011</v>
      </c>
      <c r="CI19" s="149">
        <v>400215</v>
      </c>
      <c r="CJ19" s="149">
        <v>790451</v>
      </c>
      <c r="CK19" s="149">
        <v>52492</v>
      </c>
      <c r="CL19" s="149">
        <v>0</v>
      </c>
      <c r="CM19" s="149">
        <v>0</v>
      </c>
      <c r="CN19" s="149">
        <v>1562</v>
      </c>
      <c r="CO19" s="149">
        <v>-9563</v>
      </c>
      <c r="CP19" s="149">
        <v>538019</v>
      </c>
      <c r="CQ19" s="149">
        <v>16236</v>
      </c>
    </row>
    <row r="20" spans="1:95" x14ac:dyDescent="0.35">
      <c r="A20" s="149">
        <v>202012</v>
      </c>
      <c r="B20" s="149">
        <v>7858</v>
      </c>
      <c r="C20" s="150" t="s">
        <v>1466</v>
      </c>
      <c r="D20" s="150" t="s">
        <v>1448</v>
      </c>
      <c r="E20" s="149">
        <v>2129606</v>
      </c>
      <c r="F20" s="149">
        <v>51485</v>
      </c>
      <c r="G20" s="149">
        <v>861777</v>
      </c>
      <c r="H20" s="149">
        <v>3754129</v>
      </c>
      <c r="I20" s="149">
        <v>1734981</v>
      </c>
      <c r="J20" s="149">
        <v>362761</v>
      </c>
      <c r="K20" s="149">
        <v>0</v>
      </c>
      <c r="L20" s="149">
        <v>2097742</v>
      </c>
      <c r="M20" s="149">
        <v>0</v>
      </c>
      <c r="N20" s="149">
        <v>0</v>
      </c>
      <c r="O20" s="149">
        <v>34901123</v>
      </c>
      <c r="P20" s="149">
        <v>223916</v>
      </c>
      <c r="Q20" s="149">
        <v>21493032</v>
      </c>
      <c r="R20" s="149">
        <v>24546600</v>
      </c>
      <c r="S20" s="149">
        <v>53529358</v>
      </c>
      <c r="T20" s="149">
        <v>305091</v>
      </c>
      <c r="U20" s="149">
        <v>10509831</v>
      </c>
      <c r="V20" s="149">
        <v>335402065</v>
      </c>
      <c r="W20" s="149">
        <v>43237</v>
      </c>
      <c r="X20" s="149">
        <v>146139735</v>
      </c>
      <c r="Y20" s="149">
        <v>1847300</v>
      </c>
      <c r="Z20" s="149">
        <v>32902319</v>
      </c>
      <c r="AA20" s="149">
        <v>65784</v>
      </c>
      <c r="AB20" s="149">
        <v>725608</v>
      </c>
      <c r="AC20" s="149">
        <v>199593</v>
      </c>
      <c r="AD20" s="149">
        <v>0</v>
      </c>
      <c r="AE20" s="149">
        <v>0</v>
      </c>
      <c r="AF20" s="149">
        <v>0</v>
      </c>
      <c r="AG20" s="149">
        <v>36632071</v>
      </c>
      <c r="AH20" s="149">
        <v>5821471</v>
      </c>
      <c r="AI20" s="149">
        <v>6905646</v>
      </c>
      <c r="AJ20" s="149">
        <v>199593</v>
      </c>
      <c r="AK20" s="149">
        <v>0</v>
      </c>
      <c r="AL20" s="149">
        <v>25494291</v>
      </c>
      <c r="AM20" s="149">
        <v>0</v>
      </c>
      <c r="AN20" s="149">
        <v>0</v>
      </c>
      <c r="AO20" s="149">
        <v>10212579</v>
      </c>
      <c r="AP20" s="149">
        <v>3306933</v>
      </c>
      <c r="AQ20" s="149">
        <v>0</v>
      </c>
      <c r="AR20" s="149">
        <v>1315</v>
      </c>
      <c r="AS20" s="149">
        <v>132699599</v>
      </c>
      <c r="AT20" s="149">
        <v>4071170</v>
      </c>
      <c r="AU20" s="149">
        <v>43341944</v>
      </c>
      <c r="AV20" s="149">
        <v>0</v>
      </c>
      <c r="AW20" s="149">
        <v>20146</v>
      </c>
      <c r="AX20" s="149">
        <v>291707758</v>
      </c>
      <c r="AY20" s="149">
        <v>63696864</v>
      </c>
      <c r="AZ20" s="149">
        <v>0</v>
      </c>
      <c r="BA20" s="149">
        <v>47876720</v>
      </c>
      <c r="BB20" s="149">
        <v>0</v>
      </c>
      <c r="BC20" s="149">
        <v>583377</v>
      </c>
      <c r="BD20" s="149">
        <v>0</v>
      </c>
      <c r="BE20" s="149">
        <v>283057</v>
      </c>
      <c r="BF20" s="149">
        <v>1240765</v>
      </c>
      <c r="BG20" s="149">
        <v>0</v>
      </c>
      <c r="BH20" s="149">
        <v>374331</v>
      </c>
      <c r="BI20" s="149">
        <v>335402065</v>
      </c>
      <c r="BJ20" s="149">
        <v>75</v>
      </c>
      <c r="BK20" s="149">
        <v>0</v>
      </c>
      <c r="BL20" s="149">
        <v>75</v>
      </c>
      <c r="BM20" s="151">
        <v>0</v>
      </c>
      <c r="BN20" s="149">
        <v>14152412</v>
      </c>
      <c r="BO20" s="149">
        <v>1780652</v>
      </c>
      <c r="BP20" s="149">
        <v>18723775</v>
      </c>
      <c r="BQ20" s="149">
        <v>1298455</v>
      </c>
      <c r="BR20" s="149">
        <v>1492256</v>
      </c>
      <c r="BS20" s="149">
        <v>5909830</v>
      </c>
      <c r="BT20" s="149">
        <v>5855500</v>
      </c>
      <c r="BU20" s="149">
        <v>0</v>
      </c>
      <c r="BV20" s="149">
        <v>54330</v>
      </c>
      <c r="BW20" s="149">
        <v>2257104</v>
      </c>
      <c r="BX20" s="149">
        <v>109545</v>
      </c>
      <c r="BY20" s="149">
        <v>361062</v>
      </c>
      <c r="BZ20" s="149">
        <v>1609241</v>
      </c>
      <c r="CA20" s="149">
        <v>1183973</v>
      </c>
      <c r="CB20" s="149">
        <v>1770789</v>
      </c>
      <c r="CC20" s="149">
        <v>1598277</v>
      </c>
      <c r="CD20" s="149">
        <v>1609241</v>
      </c>
      <c r="CE20" s="149">
        <v>379755</v>
      </c>
      <c r="CF20" s="149">
        <v>307360</v>
      </c>
      <c r="CG20" s="149">
        <v>119644</v>
      </c>
      <c r="CH20" s="149">
        <v>2232477</v>
      </c>
      <c r="CI20" s="149">
        <v>2696786</v>
      </c>
      <c r="CJ20" s="149">
        <v>4850839</v>
      </c>
      <c r="CK20" s="149">
        <v>161548</v>
      </c>
      <c r="CL20" s="149">
        <v>0</v>
      </c>
      <c r="CM20" s="149">
        <v>-10964</v>
      </c>
      <c r="CN20" s="149">
        <v>83277</v>
      </c>
      <c r="CO20" s="149">
        <v>24627</v>
      </c>
      <c r="CP20" s="149">
        <v>4397254</v>
      </c>
      <c r="CQ20" s="149">
        <v>41220</v>
      </c>
    </row>
    <row r="21" spans="1:95" x14ac:dyDescent="0.35">
      <c r="A21" s="149">
        <v>202012</v>
      </c>
      <c r="B21" s="149">
        <v>7930</v>
      </c>
      <c r="C21" s="150" t="s">
        <v>1467</v>
      </c>
      <c r="D21" s="150" t="s">
        <v>1448</v>
      </c>
      <c r="E21" s="149">
        <v>140450</v>
      </c>
      <c r="F21" s="149"/>
      <c r="G21" s="149">
        <v>2063</v>
      </c>
      <c r="H21" s="149">
        <v>315974</v>
      </c>
      <c r="I21" s="149">
        <v>34049</v>
      </c>
      <c r="J21" s="149">
        <v>4778</v>
      </c>
      <c r="K21" s="149"/>
      <c r="L21" s="149">
        <v>44047</v>
      </c>
      <c r="M21" s="149"/>
      <c r="N21" s="149">
        <v>5220</v>
      </c>
      <c r="O21" s="149">
        <v>93589</v>
      </c>
      <c r="P21" s="149"/>
      <c r="Q21" s="149"/>
      <c r="R21" s="149"/>
      <c r="S21" s="149">
        <v>1681363</v>
      </c>
      <c r="T21" s="149">
        <v>2187</v>
      </c>
      <c r="U21" s="149">
        <v>635171</v>
      </c>
      <c r="V21" s="149">
        <v>4643216</v>
      </c>
      <c r="W21" s="149">
        <v>1533</v>
      </c>
      <c r="X21" s="149">
        <v>1699448</v>
      </c>
      <c r="Y21" s="149"/>
      <c r="Z21" s="149">
        <v>23682</v>
      </c>
      <c r="AA21" s="149">
        <v>3709</v>
      </c>
      <c r="AB21" s="149">
        <v>16820</v>
      </c>
      <c r="AC21" s="149">
        <v>2582</v>
      </c>
      <c r="AD21" s="149"/>
      <c r="AE21" s="149"/>
      <c r="AF21" s="149"/>
      <c r="AG21" s="149">
        <v>701228</v>
      </c>
      <c r="AH21" s="149"/>
      <c r="AI21" s="149"/>
      <c r="AJ21" s="149">
        <v>2582</v>
      </c>
      <c r="AK21" s="149"/>
      <c r="AL21" s="149">
        <v>681826</v>
      </c>
      <c r="AM21" s="149"/>
      <c r="AN21" s="149"/>
      <c r="AO21" s="149"/>
      <c r="AP21" s="149"/>
      <c r="AQ21" s="149"/>
      <c r="AR21" s="149"/>
      <c r="AS21" s="149">
        <v>3492588</v>
      </c>
      <c r="AT21" s="149">
        <v>315974</v>
      </c>
      <c r="AU21" s="149">
        <v>27237</v>
      </c>
      <c r="AV21" s="149"/>
      <c r="AW21" s="149">
        <v>26</v>
      </c>
      <c r="AX21" s="149">
        <v>3935519</v>
      </c>
      <c r="AY21" s="149"/>
      <c r="AZ21" s="149"/>
      <c r="BA21" s="149">
        <v>99694</v>
      </c>
      <c r="BB21" s="149"/>
      <c r="BC21" s="149"/>
      <c r="BD21" s="149"/>
      <c r="BE21" s="149">
        <v>4948</v>
      </c>
      <c r="BF21" s="149">
        <v>6469</v>
      </c>
      <c r="BG21" s="149"/>
      <c r="BH21" s="149">
        <v>1521</v>
      </c>
      <c r="BI21" s="149">
        <v>4643216</v>
      </c>
      <c r="BJ21" s="149"/>
      <c r="BK21" s="149"/>
      <c r="BL21" s="149"/>
      <c r="BM21" s="151"/>
      <c r="BN21" s="149">
        <v>347455</v>
      </c>
      <c r="BO21" s="149">
        <v>20724</v>
      </c>
      <c r="BP21" s="149">
        <v>799187</v>
      </c>
      <c r="BQ21" s="149">
        <v>366858</v>
      </c>
      <c r="BR21" s="149">
        <v>64150</v>
      </c>
      <c r="BS21" s="149"/>
      <c r="BT21" s="149"/>
      <c r="BU21" s="149"/>
      <c r="BV21" s="149"/>
      <c r="BW21" s="149">
        <v>99966</v>
      </c>
      <c r="BX21" s="149">
        <v>6097</v>
      </c>
      <c r="BY21" s="149">
        <v>6142</v>
      </c>
      <c r="BZ21" s="149"/>
      <c r="CA21" s="149"/>
      <c r="CB21" s="149">
        <v>75504</v>
      </c>
      <c r="CC21" s="149"/>
      <c r="CD21" s="149">
        <v>59648</v>
      </c>
      <c r="CE21" s="149">
        <v>748</v>
      </c>
      <c r="CF21" s="149">
        <v>11209</v>
      </c>
      <c r="CG21" s="149">
        <v>3278</v>
      </c>
      <c r="CH21" s="149">
        <v>103008</v>
      </c>
      <c r="CI21" s="149">
        <v>73581</v>
      </c>
      <c r="CJ21" s="149">
        <v>176537</v>
      </c>
      <c r="CK21" s="149">
        <v>15856</v>
      </c>
      <c r="CL21" s="149"/>
      <c r="CM21" s="149"/>
      <c r="CN21" s="149">
        <v>52</v>
      </c>
      <c r="CO21" s="149">
        <v>-3042</v>
      </c>
      <c r="CP21" s="149">
        <v>100699</v>
      </c>
      <c r="CQ21" s="149">
        <v>3226</v>
      </c>
    </row>
    <row r="22" spans="1:95" x14ac:dyDescent="0.35">
      <c r="A22" s="149">
        <v>202012</v>
      </c>
      <c r="B22" s="149">
        <v>6520</v>
      </c>
      <c r="C22" s="150" t="s">
        <v>1900</v>
      </c>
      <c r="D22" s="150" t="s">
        <v>1448</v>
      </c>
      <c r="E22" s="149">
        <v>224579</v>
      </c>
      <c r="F22" s="149"/>
      <c r="G22" s="149">
        <v>8919</v>
      </c>
      <c r="H22" s="149">
        <v>85843</v>
      </c>
      <c r="I22" s="149"/>
      <c r="J22" s="149"/>
      <c r="K22" s="149"/>
      <c r="L22" s="149">
        <v>0</v>
      </c>
      <c r="M22" s="149">
        <v>1000</v>
      </c>
      <c r="N22" s="149"/>
      <c r="O22" s="149">
        <v>21514</v>
      </c>
      <c r="P22" s="149"/>
      <c r="Q22" s="149">
        <v>58160</v>
      </c>
      <c r="R22" s="149"/>
      <c r="S22" s="149">
        <v>1443309</v>
      </c>
      <c r="T22" s="149">
        <v>2509</v>
      </c>
      <c r="U22" s="149">
        <v>726363</v>
      </c>
      <c r="V22" s="149">
        <v>4268808</v>
      </c>
      <c r="W22" s="149">
        <v>4507</v>
      </c>
      <c r="X22" s="149">
        <v>1632699</v>
      </c>
      <c r="Y22" s="149"/>
      <c r="Z22" s="149">
        <v>58745</v>
      </c>
      <c r="AA22" s="149">
        <v>660</v>
      </c>
      <c r="AB22" s="149">
        <v>21600</v>
      </c>
      <c r="AC22" s="149">
        <v>0</v>
      </c>
      <c r="AD22" s="149"/>
      <c r="AE22" s="149"/>
      <c r="AF22" s="149"/>
      <c r="AG22" s="149">
        <v>615356</v>
      </c>
      <c r="AH22" s="149">
        <v>64955</v>
      </c>
      <c r="AI22" s="149">
        <v>21759</v>
      </c>
      <c r="AJ22" s="149"/>
      <c r="AK22" s="149"/>
      <c r="AL22" s="149">
        <v>571998</v>
      </c>
      <c r="AM22" s="149"/>
      <c r="AN22" s="149"/>
      <c r="AO22" s="149">
        <v>21759</v>
      </c>
      <c r="AP22" s="149"/>
      <c r="AQ22" s="149"/>
      <c r="AR22" s="149">
        <v>0</v>
      </c>
      <c r="AS22" s="149">
        <v>3423104</v>
      </c>
      <c r="AT22" s="149">
        <v>85843</v>
      </c>
      <c r="AU22" s="149">
        <v>21402</v>
      </c>
      <c r="AV22" s="149"/>
      <c r="AW22" s="149">
        <v>53</v>
      </c>
      <c r="AX22" s="149">
        <v>3558356</v>
      </c>
      <c r="AY22" s="149"/>
      <c r="AZ22" s="149"/>
      <c r="BA22" s="149">
        <v>27955</v>
      </c>
      <c r="BB22" s="149"/>
      <c r="BC22" s="149"/>
      <c r="BD22" s="149"/>
      <c r="BE22" s="149">
        <v>29299</v>
      </c>
      <c r="BF22" s="149">
        <v>30141</v>
      </c>
      <c r="BG22" s="149"/>
      <c r="BH22" s="149">
        <v>842</v>
      </c>
      <c r="BI22" s="149">
        <v>4268808</v>
      </c>
      <c r="BJ22" s="149"/>
      <c r="BK22" s="149"/>
      <c r="BL22" s="149"/>
      <c r="BM22" s="151"/>
      <c r="BN22" s="149">
        <v>159169</v>
      </c>
      <c r="BO22" s="149">
        <v>120572</v>
      </c>
      <c r="BP22" s="149">
        <v>824245</v>
      </c>
      <c r="BQ22" s="149">
        <v>504016</v>
      </c>
      <c r="BR22" s="149">
        <v>40488</v>
      </c>
      <c r="BS22" s="149"/>
      <c r="BT22" s="149"/>
      <c r="BU22" s="149"/>
      <c r="BV22" s="149"/>
      <c r="BW22" s="149">
        <v>117643</v>
      </c>
      <c r="BX22" s="149">
        <v>1338</v>
      </c>
      <c r="BY22" s="149">
        <v>4016</v>
      </c>
      <c r="BZ22" s="149">
        <v>62857</v>
      </c>
      <c r="CA22" s="149">
        <v>1397</v>
      </c>
      <c r="CB22" s="149">
        <v>77880</v>
      </c>
      <c r="CC22" s="149">
        <v>62857</v>
      </c>
      <c r="CD22" s="149">
        <v>62857</v>
      </c>
      <c r="CE22" s="149">
        <v>171</v>
      </c>
      <c r="CF22" s="149">
        <v>23647</v>
      </c>
      <c r="CG22" s="149">
        <v>7660</v>
      </c>
      <c r="CH22" s="149">
        <v>111405</v>
      </c>
      <c r="CI22" s="149">
        <v>76491</v>
      </c>
      <c r="CJ22" s="149">
        <v>183736</v>
      </c>
      <c r="CK22" s="149">
        <v>15023</v>
      </c>
      <c r="CL22" s="149"/>
      <c r="CM22" s="149"/>
      <c r="CN22" s="149">
        <v>818</v>
      </c>
      <c r="CO22" s="149">
        <v>6238</v>
      </c>
      <c r="CP22" s="149">
        <v>124899</v>
      </c>
      <c r="CQ22" s="149">
        <v>3499</v>
      </c>
    </row>
    <row r="23" spans="1:95" x14ac:dyDescent="0.35">
      <c r="A23" s="149">
        <v>202012</v>
      </c>
      <c r="B23" s="149">
        <v>400</v>
      </c>
      <c r="C23" s="150" t="s">
        <v>1468</v>
      </c>
      <c r="D23" s="150" t="s">
        <v>1448</v>
      </c>
      <c r="E23" s="149">
        <v>180515</v>
      </c>
      <c r="F23" s="149">
        <v>0</v>
      </c>
      <c r="G23" s="149">
        <v>0</v>
      </c>
      <c r="H23" s="149">
        <v>0</v>
      </c>
      <c r="I23" s="149">
        <v>167225</v>
      </c>
      <c r="J23" s="149">
        <v>56026</v>
      </c>
      <c r="K23" s="149">
        <v>0</v>
      </c>
      <c r="L23" s="149">
        <v>223251</v>
      </c>
      <c r="M23" s="149">
        <v>113571</v>
      </c>
      <c r="N23" s="149">
        <v>0</v>
      </c>
      <c r="O23" s="149">
        <v>431201</v>
      </c>
      <c r="P23" s="149">
        <v>0</v>
      </c>
      <c r="Q23" s="149">
        <v>16744</v>
      </c>
      <c r="R23" s="149">
        <v>0</v>
      </c>
      <c r="S23" s="149">
        <v>5178391</v>
      </c>
      <c r="T23" s="149">
        <v>29045</v>
      </c>
      <c r="U23" s="149">
        <v>7223554</v>
      </c>
      <c r="V23" s="149">
        <v>27425637</v>
      </c>
      <c r="W23" s="149">
        <v>0</v>
      </c>
      <c r="X23" s="149">
        <v>13808022</v>
      </c>
      <c r="Y23" s="149">
        <v>0</v>
      </c>
      <c r="Z23" s="149">
        <v>192587</v>
      </c>
      <c r="AA23" s="149">
        <v>28755</v>
      </c>
      <c r="AB23" s="149">
        <v>347219</v>
      </c>
      <c r="AC23" s="149">
        <v>66354</v>
      </c>
      <c r="AD23" s="149">
        <v>0</v>
      </c>
      <c r="AE23" s="149">
        <v>0</v>
      </c>
      <c r="AF23" s="149">
        <v>-2730</v>
      </c>
      <c r="AG23" s="149">
        <v>2066725</v>
      </c>
      <c r="AH23" s="149">
        <v>100000</v>
      </c>
      <c r="AI23" s="149">
        <v>9021</v>
      </c>
      <c r="AJ23" s="149">
        <v>69085</v>
      </c>
      <c r="AK23" s="149">
        <v>0</v>
      </c>
      <c r="AL23" s="149">
        <v>1644131</v>
      </c>
      <c r="AM23" s="149"/>
      <c r="AN23" s="149">
        <v>0</v>
      </c>
      <c r="AO23" s="149">
        <v>9021</v>
      </c>
      <c r="AP23" s="149">
        <v>0</v>
      </c>
      <c r="AQ23" s="149">
        <v>0</v>
      </c>
      <c r="AR23" s="149">
        <v>3963</v>
      </c>
      <c r="AS23" s="149">
        <v>24414774</v>
      </c>
      <c r="AT23" s="149">
        <v>0</v>
      </c>
      <c r="AU23" s="149">
        <v>53698</v>
      </c>
      <c r="AV23" s="149">
        <v>0</v>
      </c>
      <c r="AW23" s="149">
        <v>933</v>
      </c>
      <c r="AX23" s="149">
        <v>25207248</v>
      </c>
      <c r="AY23" s="149">
        <v>100000</v>
      </c>
      <c r="AZ23" s="149">
        <v>0</v>
      </c>
      <c r="BA23" s="149">
        <v>633880</v>
      </c>
      <c r="BB23" s="149">
        <v>0</v>
      </c>
      <c r="BC23" s="149">
        <v>7799</v>
      </c>
      <c r="BD23" s="149"/>
      <c r="BE23" s="149">
        <v>4443</v>
      </c>
      <c r="BF23" s="149">
        <v>51664</v>
      </c>
      <c r="BG23" s="149">
        <v>33491</v>
      </c>
      <c r="BH23" s="149">
        <v>5931</v>
      </c>
      <c r="BI23" s="149">
        <v>27425637</v>
      </c>
      <c r="BJ23" s="149">
        <v>17225</v>
      </c>
      <c r="BK23" s="149"/>
      <c r="BL23" s="149">
        <v>1723</v>
      </c>
      <c r="BM23" s="151">
        <v>0.5</v>
      </c>
      <c r="BN23" s="149">
        <v>453811</v>
      </c>
      <c r="BO23" s="149">
        <v>2304746</v>
      </c>
      <c r="BP23" s="149">
        <v>5770449</v>
      </c>
      <c r="BQ23" s="149">
        <v>2443174</v>
      </c>
      <c r="BR23" s="149">
        <v>568718</v>
      </c>
      <c r="BS23" s="149">
        <v>2185</v>
      </c>
      <c r="BT23" s="149">
        <v>0</v>
      </c>
      <c r="BU23" s="149">
        <v>0</v>
      </c>
      <c r="BV23" s="149">
        <v>2185</v>
      </c>
      <c r="BW23" s="149">
        <v>462936</v>
      </c>
      <c r="BX23" s="149">
        <v>62661</v>
      </c>
      <c r="BY23" s="149">
        <v>38075</v>
      </c>
      <c r="BZ23" s="149">
        <v>153172</v>
      </c>
      <c r="CA23" s="149">
        <v>6619</v>
      </c>
      <c r="CB23" s="149">
        <v>195353</v>
      </c>
      <c r="CC23" s="149">
        <v>153172</v>
      </c>
      <c r="CD23" s="149">
        <v>153172</v>
      </c>
      <c r="CE23" s="149">
        <v>5835</v>
      </c>
      <c r="CF23" s="149">
        <v>48344</v>
      </c>
      <c r="CG23" s="149">
        <v>48844</v>
      </c>
      <c r="CH23" s="149">
        <v>397924</v>
      </c>
      <c r="CI23" s="149">
        <v>492307</v>
      </c>
      <c r="CJ23" s="149">
        <v>841015</v>
      </c>
      <c r="CK23" s="149">
        <v>42181</v>
      </c>
      <c r="CL23" s="149">
        <v>0</v>
      </c>
      <c r="CM23" s="149">
        <v>0</v>
      </c>
      <c r="CN23" s="149">
        <v>1664</v>
      </c>
      <c r="CO23" s="149">
        <v>65011</v>
      </c>
      <c r="CP23" s="149">
        <v>604062</v>
      </c>
      <c r="CQ23" s="149">
        <v>-373</v>
      </c>
    </row>
    <row r="24" spans="1:95" x14ac:dyDescent="0.35">
      <c r="A24" s="149">
        <v>202012</v>
      </c>
      <c r="B24" s="149">
        <v>6771</v>
      </c>
      <c r="C24" s="150" t="s">
        <v>1469</v>
      </c>
      <c r="D24" s="150" t="s">
        <v>1448</v>
      </c>
      <c r="E24" s="149">
        <v>74323</v>
      </c>
      <c r="F24" s="149"/>
      <c r="G24" s="149">
        <v>4699</v>
      </c>
      <c r="H24" s="149">
        <v>707837</v>
      </c>
      <c r="I24" s="149"/>
      <c r="J24" s="149"/>
      <c r="K24" s="149"/>
      <c r="L24" s="149">
        <v>0</v>
      </c>
      <c r="M24" s="149"/>
      <c r="N24" s="149"/>
      <c r="O24" s="149">
        <v>134093</v>
      </c>
      <c r="P24" s="149"/>
      <c r="Q24" s="149"/>
      <c r="R24" s="149"/>
      <c r="S24" s="149">
        <v>3200516</v>
      </c>
      <c r="T24" s="149">
        <v>2655</v>
      </c>
      <c r="U24" s="149">
        <v>1638569</v>
      </c>
      <c r="V24" s="149">
        <v>8449992</v>
      </c>
      <c r="W24" s="149"/>
      <c r="X24" s="149">
        <v>2596716</v>
      </c>
      <c r="Y24" s="149"/>
      <c r="Z24" s="149">
        <v>90585</v>
      </c>
      <c r="AA24" s="149"/>
      <c r="AB24" s="149">
        <v>354100</v>
      </c>
      <c r="AC24" s="149">
        <v>0</v>
      </c>
      <c r="AD24" s="149"/>
      <c r="AE24" s="149"/>
      <c r="AF24" s="149"/>
      <c r="AG24" s="149">
        <v>800233</v>
      </c>
      <c r="AH24" s="149">
        <v>0</v>
      </c>
      <c r="AI24" s="149"/>
      <c r="AJ24" s="149"/>
      <c r="AK24" s="149"/>
      <c r="AL24" s="149">
        <v>196133</v>
      </c>
      <c r="AM24" s="149"/>
      <c r="AN24" s="149"/>
      <c r="AO24" s="149">
        <v>250000</v>
      </c>
      <c r="AP24" s="149">
        <v>250000</v>
      </c>
      <c r="AQ24" s="149"/>
      <c r="AR24" s="149"/>
      <c r="AS24" s="149">
        <v>6800585</v>
      </c>
      <c r="AT24" s="149">
        <v>707837</v>
      </c>
      <c r="AU24" s="149">
        <v>55004</v>
      </c>
      <c r="AV24" s="149"/>
      <c r="AW24" s="149">
        <v>1</v>
      </c>
      <c r="AX24" s="149">
        <v>7646255</v>
      </c>
      <c r="AY24" s="149"/>
      <c r="AZ24" s="149"/>
      <c r="BA24" s="149">
        <v>82829</v>
      </c>
      <c r="BB24" s="149"/>
      <c r="BC24" s="149"/>
      <c r="BD24" s="149"/>
      <c r="BE24" s="149">
        <v>536</v>
      </c>
      <c r="BF24" s="149">
        <v>3504</v>
      </c>
      <c r="BG24" s="149"/>
      <c r="BH24" s="149">
        <v>2968</v>
      </c>
      <c r="BI24" s="149">
        <v>8449992</v>
      </c>
      <c r="BJ24" s="149"/>
      <c r="BK24" s="149"/>
      <c r="BL24" s="149"/>
      <c r="BM24" s="151"/>
      <c r="BN24" s="149">
        <v>864614</v>
      </c>
      <c r="BO24" s="149"/>
      <c r="BP24" s="149">
        <v>1223127</v>
      </c>
      <c r="BQ24" s="149">
        <v>341630</v>
      </c>
      <c r="BR24" s="149">
        <v>16883</v>
      </c>
      <c r="BS24" s="149">
        <v>168332</v>
      </c>
      <c r="BT24" s="149"/>
      <c r="BU24" s="149"/>
      <c r="BV24" s="149">
        <v>168332</v>
      </c>
      <c r="BW24" s="149">
        <v>84509</v>
      </c>
      <c r="BX24" s="149"/>
      <c r="BY24" s="149">
        <v>-7133</v>
      </c>
      <c r="BZ24" s="149"/>
      <c r="CA24" s="149"/>
      <c r="CB24" s="149">
        <v>37441</v>
      </c>
      <c r="CC24" s="149"/>
      <c r="CD24" s="149">
        <v>27510</v>
      </c>
      <c r="CE24" s="149"/>
      <c r="CF24" s="149">
        <v>-29461</v>
      </c>
      <c r="CG24" s="149">
        <v>10715</v>
      </c>
      <c r="CH24" s="149">
        <v>71009</v>
      </c>
      <c r="CI24" s="149">
        <v>162075</v>
      </c>
      <c r="CJ24" s="149">
        <v>224733</v>
      </c>
      <c r="CK24" s="149">
        <v>9931</v>
      </c>
      <c r="CL24" s="149"/>
      <c r="CM24" s="149"/>
      <c r="CN24" s="149">
        <v>959</v>
      </c>
      <c r="CO24" s="149">
        <v>13500</v>
      </c>
      <c r="CP24" s="149">
        <v>164005</v>
      </c>
      <c r="CQ24" s="149">
        <v>2364</v>
      </c>
    </row>
    <row r="25" spans="1:95" x14ac:dyDescent="0.35">
      <c r="A25" s="149">
        <v>202012</v>
      </c>
      <c r="B25" s="149">
        <v>13460</v>
      </c>
      <c r="C25" s="150" t="s">
        <v>1470</v>
      </c>
      <c r="D25" s="150" t="s">
        <v>1448</v>
      </c>
      <c r="E25" s="149">
        <v>42939</v>
      </c>
      <c r="F25" s="149">
        <v>0</v>
      </c>
      <c r="G25" s="149">
        <v>436</v>
      </c>
      <c r="H25" s="149">
        <v>454</v>
      </c>
      <c r="I25" s="149">
        <v>10579</v>
      </c>
      <c r="J25" s="149">
        <v>5168</v>
      </c>
      <c r="K25" s="149"/>
      <c r="L25" s="149">
        <v>15747</v>
      </c>
      <c r="M25" s="149">
        <v>564</v>
      </c>
      <c r="N25" s="149"/>
      <c r="O25" s="149">
        <v>79500</v>
      </c>
      <c r="P25" s="149">
        <v>1878</v>
      </c>
      <c r="Q25" s="149">
        <v>1028</v>
      </c>
      <c r="R25" s="149"/>
      <c r="S25" s="149">
        <v>226770</v>
      </c>
      <c r="T25" s="149">
        <v>3223</v>
      </c>
      <c r="U25" s="149">
        <v>2060743</v>
      </c>
      <c r="V25" s="149">
        <v>4153011</v>
      </c>
      <c r="W25" s="149">
        <v>13189</v>
      </c>
      <c r="X25" s="149">
        <v>1642671</v>
      </c>
      <c r="Y25" s="149"/>
      <c r="Z25" s="149">
        <v>61483</v>
      </c>
      <c r="AA25" s="149">
        <v>2387</v>
      </c>
      <c r="AB25" s="149">
        <v>219658</v>
      </c>
      <c r="AC25" s="149">
        <v>0</v>
      </c>
      <c r="AD25" s="149"/>
      <c r="AE25" s="149"/>
      <c r="AF25" s="149"/>
      <c r="AG25" s="149">
        <v>389576</v>
      </c>
      <c r="AH25" s="149">
        <v>40496</v>
      </c>
      <c r="AI25" s="149"/>
      <c r="AJ25" s="149"/>
      <c r="AK25" s="149">
        <v>130496</v>
      </c>
      <c r="AL25" s="149">
        <v>34714</v>
      </c>
      <c r="AM25" s="149"/>
      <c r="AN25" s="149"/>
      <c r="AO25" s="149">
        <v>4708</v>
      </c>
      <c r="AP25" s="149">
        <v>4708</v>
      </c>
      <c r="AQ25" s="149">
        <v>0</v>
      </c>
      <c r="AR25" s="149"/>
      <c r="AS25" s="149">
        <v>3526874</v>
      </c>
      <c r="AT25" s="149">
        <v>453</v>
      </c>
      <c r="AU25" s="149">
        <v>118771</v>
      </c>
      <c r="AV25" s="149"/>
      <c r="AW25" s="149">
        <v>0</v>
      </c>
      <c r="AX25" s="149">
        <v>3716565</v>
      </c>
      <c r="AY25" s="149">
        <v>24769</v>
      </c>
      <c r="AZ25" s="149"/>
      <c r="BA25" s="149">
        <v>45699</v>
      </c>
      <c r="BB25" s="149"/>
      <c r="BC25" s="149">
        <v>285</v>
      </c>
      <c r="BD25" s="149"/>
      <c r="BE25" s="149">
        <v>4163</v>
      </c>
      <c r="BF25" s="149">
        <v>6373</v>
      </c>
      <c r="BG25" s="149"/>
      <c r="BH25" s="149">
        <v>1925</v>
      </c>
      <c r="BI25" s="149">
        <v>4153011</v>
      </c>
      <c r="BJ25" s="149"/>
      <c r="BK25" s="149"/>
      <c r="BL25" s="149"/>
      <c r="BM25" s="151"/>
      <c r="BN25" s="149">
        <v>216263</v>
      </c>
      <c r="BO25" s="149"/>
      <c r="BP25" s="149">
        <v>688263</v>
      </c>
      <c r="BQ25" s="149">
        <v>374677</v>
      </c>
      <c r="BR25" s="149">
        <v>97323</v>
      </c>
      <c r="BS25" s="149">
        <v>0</v>
      </c>
      <c r="BT25" s="149"/>
      <c r="BU25" s="149"/>
      <c r="BV25" s="149"/>
      <c r="BW25" s="149">
        <v>96988</v>
      </c>
      <c r="BX25" s="149">
        <v>3702</v>
      </c>
      <c r="BY25" s="149">
        <v>25735</v>
      </c>
      <c r="BZ25" s="149"/>
      <c r="CA25" s="149">
        <v>260</v>
      </c>
      <c r="CB25" s="149">
        <v>-13705</v>
      </c>
      <c r="CC25" s="149">
        <v>0</v>
      </c>
      <c r="CD25" s="149">
        <v>-10472</v>
      </c>
      <c r="CE25" s="149">
        <v>80</v>
      </c>
      <c r="CF25" s="149">
        <v>-671</v>
      </c>
      <c r="CG25" s="149">
        <v>10180</v>
      </c>
      <c r="CH25" s="149">
        <v>83380</v>
      </c>
      <c r="CI25" s="149">
        <v>73290</v>
      </c>
      <c r="CJ25" s="149">
        <v>146554</v>
      </c>
      <c r="CK25" s="149">
        <v>-3233</v>
      </c>
      <c r="CL25" s="149"/>
      <c r="CM25" s="149"/>
      <c r="CN25" s="149">
        <v>52</v>
      </c>
      <c r="CO25" s="149">
        <v>13609</v>
      </c>
      <c r="CP25" s="149">
        <v>130439</v>
      </c>
      <c r="CQ25" s="149">
        <v>65</v>
      </c>
    </row>
    <row r="26" spans="1:95" x14ac:dyDescent="0.35">
      <c r="A26" s="149">
        <v>202012</v>
      </c>
      <c r="B26" s="149">
        <v>755</v>
      </c>
      <c r="C26" s="150" t="s">
        <v>1471</v>
      </c>
      <c r="D26" s="150" t="s">
        <v>1448</v>
      </c>
      <c r="E26" s="149">
        <v>321924</v>
      </c>
      <c r="F26" s="149">
        <v>4130</v>
      </c>
      <c r="G26" s="149">
        <v>14871</v>
      </c>
      <c r="H26" s="149">
        <v>2263611</v>
      </c>
      <c r="I26" s="149">
        <v>2768</v>
      </c>
      <c r="J26" s="149">
        <v>5961</v>
      </c>
      <c r="K26" s="149">
        <v>0</v>
      </c>
      <c r="L26" s="149">
        <v>34663</v>
      </c>
      <c r="M26" s="149">
        <v>0</v>
      </c>
      <c r="N26" s="149">
        <v>25934</v>
      </c>
      <c r="O26" s="149">
        <v>223589</v>
      </c>
      <c r="P26" s="149">
        <v>90467</v>
      </c>
      <c r="Q26" s="149">
        <v>256266</v>
      </c>
      <c r="R26" s="149">
        <v>0</v>
      </c>
      <c r="S26" s="149">
        <v>1636179</v>
      </c>
      <c r="T26" s="149">
        <v>49229</v>
      </c>
      <c r="U26" s="149">
        <v>3915815</v>
      </c>
      <c r="V26" s="149">
        <v>14730066</v>
      </c>
      <c r="W26" s="149">
        <v>2092</v>
      </c>
      <c r="X26" s="149">
        <v>5784287</v>
      </c>
      <c r="Y26" s="149">
        <v>9009</v>
      </c>
      <c r="Z26" s="149">
        <v>102647</v>
      </c>
      <c r="AA26" s="149">
        <v>21287</v>
      </c>
      <c r="AB26" s="149">
        <v>690596</v>
      </c>
      <c r="AC26" s="149">
        <v>2187</v>
      </c>
      <c r="AD26" s="149">
        <v>0</v>
      </c>
      <c r="AE26" s="149">
        <v>-247</v>
      </c>
      <c r="AF26" s="149">
        <v>0</v>
      </c>
      <c r="AG26" s="149">
        <v>1544409</v>
      </c>
      <c r="AH26" s="149">
        <v>189197</v>
      </c>
      <c r="AI26" s="149">
        <v>0</v>
      </c>
      <c r="AJ26" s="149">
        <v>2434</v>
      </c>
      <c r="AK26" s="149">
        <v>0</v>
      </c>
      <c r="AL26" s="149">
        <v>851626</v>
      </c>
      <c r="AM26" s="149"/>
      <c r="AN26" s="149">
        <v>0</v>
      </c>
      <c r="AO26" s="149">
        <v>0</v>
      </c>
      <c r="AP26" s="149">
        <v>0</v>
      </c>
      <c r="AQ26" s="149">
        <v>0</v>
      </c>
      <c r="AR26" s="149">
        <v>0</v>
      </c>
      <c r="AS26" s="149">
        <v>10214421</v>
      </c>
      <c r="AT26" s="149">
        <v>2263611</v>
      </c>
      <c r="AU26" s="149">
        <v>117814</v>
      </c>
      <c r="AV26" s="149">
        <v>0</v>
      </c>
      <c r="AW26" s="149">
        <v>10318</v>
      </c>
      <c r="AX26" s="149">
        <v>12979703</v>
      </c>
      <c r="AY26" s="149">
        <v>24916</v>
      </c>
      <c r="AZ26" s="149">
        <v>0</v>
      </c>
      <c r="BA26" s="149">
        <v>348624</v>
      </c>
      <c r="BB26" s="149">
        <v>0</v>
      </c>
      <c r="BC26" s="149">
        <v>0</v>
      </c>
      <c r="BD26" s="149"/>
      <c r="BE26" s="149">
        <v>15110</v>
      </c>
      <c r="BF26" s="149">
        <v>16757</v>
      </c>
      <c r="BG26" s="149">
        <v>0</v>
      </c>
      <c r="BH26" s="149">
        <v>1647</v>
      </c>
      <c r="BI26" s="149">
        <v>14730066</v>
      </c>
      <c r="BJ26" s="149">
        <v>0</v>
      </c>
      <c r="BK26" s="149"/>
      <c r="BL26" s="149">
        <v>0</v>
      </c>
      <c r="BM26" s="151">
        <v>0</v>
      </c>
      <c r="BN26" s="149">
        <v>1402318</v>
      </c>
      <c r="BO26" s="149">
        <v>165957</v>
      </c>
      <c r="BP26" s="149">
        <v>4089235</v>
      </c>
      <c r="BQ26" s="149">
        <v>1630536</v>
      </c>
      <c r="BR26" s="149">
        <v>890424</v>
      </c>
      <c r="BS26" s="149">
        <v>251649</v>
      </c>
      <c r="BT26" s="149">
        <v>0</v>
      </c>
      <c r="BU26" s="149">
        <v>0</v>
      </c>
      <c r="BV26" s="149">
        <v>251649</v>
      </c>
      <c r="BW26" s="149">
        <v>271879</v>
      </c>
      <c r="BX26" s="149">
        <v>7702</v>
      </c>
      <c r="BY26" s="149">
        <v>26536</v>
      </c>
      <c r="BZ26" s="149">
        <v>96945</v>
      </c>
      <c r="CA26" s="149">
        <v>32841</v>
      </c>
      <c r="CB26" s="149">
        <v>111686</v>
      </c>
      <c r="CC26" s="149">
        <v>96945</v>
      </c>
      <c r="CD26" s="149">
        <v>96945</v>
      </c>
      <c r="CE26" s="149">
        <v>1740</v>
      </c>
      <c r="CF26" s="149">
        <v>11107</v>
      </c>
      <c r="CG26" s="149">
        <v>11803</v>
      </c>
      <c r="CH26" s="149">
        <v>244452</v>
      </c>
      <c r="CI26" s="149">
        <v>279996</v>
      </c>
      <c r="CJ26" s="149">
        <v>515894</v>
      </c>
      <c r="CK26" s="149">
        <v>14741</v>
      </c>
      <c r="CL26" s="149">
        <v>0</v>
      </c>
      <c r="CM26" s="149">
        <v>0</v>
      </c>
      <c r="CN26" s="149">
        <v>1257</v>
      </c>
      <c r="CO26" s="149">
        <v>27427</v>
      </c>
      <c r="CP26" s="149">
        <v>414402</v>
      </c>
      <c r="CQ26" s="149">
        <v>3249</v>
      </c>
    </row>
    <row r="27" spans="1:95" x14ac:dyDescent="0.35">
      <c r="A27" s="149">
        <v>202012</v>
      </c>
      <c r="B27" s="149">
        <v>6140</v>
      </c>
      <c r="C27" s="150" t="s">
        <v>1472</v>
      </c>
      <c r="D27" s="150" t="s">
        <v>1448</v>
      </c>
      <c r="E27" s="149">
        <v>100123</v>
      </c>
      <c r="F27" s="149">
        <v>800</v>
      </c>
      <c r="G27" s="149">
        <v>0</v>
      </c>
      <c r="H27" s="149">
        <v>129709</v>
      </c>
      <c r="I27" s="149">
        <v>9864</v>
      </c>
      <c r="J27" s="149">
        <v>17189</v>
      </c>
      <c r="K27" s="149"/>
      <c r="L27" s="149">
        <v>35167</v>
      </c>
      <c r="M27" s="149">
        <v>141</v>
      </c>
      <c r="N27" s="149">
        <v>8114</v>
      </c>
      <c r="O27" s="149">
        <v>71582</v>
      </c>
      <c r="P27" s="149"/>
      <c r="Q27" s="149"/>
      <c r="R27" s="149"/>
      <c r="S27" s="149">
        <v>891882</v>
      </c>
      <c r="T27" s="149">
        <v>3026</v>
      </c>
      <c r="U27" s="149">
        <v>1011116</v>
      </c>
      <c r="V27" s="149">
        <v>3741558</v>
      </c>
      <c r="W27" s="149">
        <v>2302</v>
      </c>
      <c r="X27" s="149">
        <v>1415877</v>
      </c>
      <c r="Y27" s="149"/>
      <c r="Z27" s="149">
        <v>77456</v>
      </c>
      <c r="AA27" s="149">
        <v>2377</v>
      </c>
      <c r="AB27" s="149">
        <v>40000</v>
      </c>
      <c r="AC27" s="149">
        <v>0</v>
      </c>
      <c r="AD27" s="149"/>
      <c r="AE27" s="149"/>
      <c r="AF27" s="149"/>
      <c r="AG27" s="149">
        <v>490304</v>
      </c>
      <c r="AH27" s="149">
        <v>34946</v>
      </c>
      <c r="AI27" s="149"/>
      <c r="AJ27" s="149"/>
      <c r="AK27" s="149"/>
      <c r="AL27" s="149">
        <v>410304</v>
      </c>
      <c r="AM27" s="149"/>
      <c r="AN27" s="149"/>
      <c r="AO27" s="149">
        <v>40000</v>
      </c>
      <c r="AP27" s="149">
        <v>40000</v>
      </c>
      <c r="AQ27" s="149"/>
      <c r="AR27" s="149">
        <v>178</v>
      </c>
      <c r="AS27" s="149">
        <v>2903070</v>
      </c>
      <c r="AT27" s="149">
        <v>129709</v>
      </c>
      <c r="AU27" s="149">
        <v>86515</v>
      </c>
      <c r="AV27" s="149"/>
      <c r="AW27" s="149">
        <v>1210</v>
      </c>
      <c r="AX27" s="149">
        <v>3190989</v>
      </c>
      <c r="AY27" s="149"/>
      <c r="AZ27" s="149"/>
      <c r="BA27" s="149">
        <v>70306</v>
      </c>
      <c r="BB27" s="149"/>
      <c r="BC27" s="149">
        <v>7608</v>
      </c>
      <c r="BD27" s="149"/>
      <c r="BE27" s="149">
        <v>7362</v>
      </c>
      <c r="BF27" s="149">
        <v>25319</v>
      </c>
      <c r="BG27" s="149"/>
      <c r="BH27" s="149">
        <v>10350</v>
      </c>
      <c r="BI27" s="149">
        <v>3741558</v>
      </c>
      <c r="BJ27" s="149">
        <v>2070</v>
      </c>
      <c r="BK27" s="149"/>
      <c r="BL27" s="149">
        <v>207</v>
      </c>
      <c r="BM27" s="151">
        <v>0.52</v>
      </c>
      <c r="BN27" s="149">
        <v>218573</v>
      </c>
      <c r="BO27" s="149">
        <v>1958</v>
      </c>
      <c r="BP27" s="149">
        <v>962784</v>
      </c>
      <c r="BQ27" s="149">
        <v>530884</v>
      </c>
      <c r="BR27" s="149">
        <v>211368</v>
      </c>
      <c r="BS27" s="149">
        <v>0</v>
      </c>
      <c r="BT27" s="149"/>
      <c r="BU27" s="149"/>
      <c r="BV27" s="149"/>
      <c r="BW27" s="149">
        <v>74413</v>
      </c>
      <c r="BX27" s="149">
        <v>4325</v>
      </c>
      <c r="BY27" s="149">
        <v>13894</v>
      </c>
      <c r="BZ27" s="149">
        <v>28432</v>
      </c>
      <c r="CA27" s="149"/>
      <c r="CB27" s="149">
        <v>35286</v>
      </c>
      <c r="CC27" s="149">
        <v>28304</v>
      </c>
      <c r="CD27" s="149">
        <v>28432</v>
      </c>
      <c r="CE27" s="149">
        <v>887</v>
      </c>
      <c r="CF27" s="149">
        <v>8751</v>
      </c>
      <c r="CG27" s="149">
        <v>10096</v>
      </c>
      <c r="CH27" s="149">
        <v>82126</v>
      </c>
      <c r="CI27" s="149">
        <v>87265</v>
      </c>
      <c r="CJ27" s="149">
        <v>161871</v>
      </c>
      <c r="CK27" s="149">
        <v>6854</v>
      </c>
      <c r="CL27" s="149"/>
      <c r="CM27" s="149">
        <v>-128</v>
      </c>
      <c r="CN27" s="149">
        <v>52</v>
      </c>
      <c r="CO27" s="149">
        <v>-7713</v>
      </c>
      <c r="CP27" s="149">
        <v>117952</v>
      </c>
      <c r="CQ27" s="149">
        <v>2576</v>
      </c>
    </row>
    <row r="28" spans="1:95" x14ac:dyDescent="0.35">
      <c r="A28" s="149">
        <v>202012</v>
      </c>
      <c r="B28" s="149">
        <v>6860</v>
      </c>
      <c r="C28" s="150" t="s">
        <v>1473</v>
      </c>
      <c r="D28" s="150" t="s">
        <v>1448</v>
      </c>
      <c r="E28" s="149">
        <v>148314</v>
      </c>
      <c r="F28" s="149"/>
      <c r="G28" s="149"/>
      <c r="H28" s="149">
        <v>765175</v>
      </c>
      <c r="I28" s="149">
        <v>31318</v>
      </c>
      <c r="J28" s="149">
        <v>31984</v>
      </c>
      <c r="K28" s="149"/>
      <c r="L28" s="149">
        <v>63302</v>
      </c>
      <c r="M28" s="149"/>
      <c r="N28" s="149"/>
      <c r="O28" s="149">
        <v>60722</v>
      </c>
      <c r="P28" s="149">
        <v>317</v>
      </c>
      <c r="Q28" s="149">
        <v>23022</v>
      </c>
      <c r="R28" s="149"/>
      <c r="S28" s="149">
        <v>915446</v>
      </c>
      <c r="T28" s="149">
        <v>2974</v>
      </c>
      <c r="U28" s="149">
        <v>962690</v>
      </c>
      <c r="V28" s="149">
        <v>4514831</v>
      </c>
      <c r="W28" s="149">
        <v>4048</v>
      </c>
      <c r="X28" s="149">
        <v>1533376</v>
      </c>
      <c r="Y28" s="149"/>
      <c r="Z28" s="149">
        <v>25212</v>
      </c>
      <c r="AA28" s="149">
        <v>10233</v>
      </c>
      <c r="AB28" s="149">
        <v>33000</v>
      </c>
      <c r="AC28" s="149">
        <v>-4679</v>
      </c>
      <c r="AD28" s="149"/>
      <c r="AE28" s="149"/>
      <c r="AF28" s="149"/>
      <c r="AG28" s="149">
        <v>527151</v>
      </c>
      <c r="AH28" s="149">
        <v>54569</v>
      </c>
      <c r="AI28" s="149">
        <v>12722</v>
      </c>
      <c r="AJ28" s="149">
        <v>-4679</v>
      </c>
      <c r="AK28" s="149"/>
      <c r="AL28" s="149">
        <v>435989</v>
      </c>
      <c r="AM28" s="149"/>
      <c r="AN28" s="149"/>
      <c r="AO28" s="149">
        <v>62841</v>
      </c>
      <c r="AP28" s="149">
        <v>50119</v>
      </c>
      <c r="AQ28" s="149"/>
      <c r="AR28" s="149">
        <v>1749</v>
      </c>
      <c r="AS28" s="149">
        <v>2955112</v>
      </c>
      <c r="AT28" s="149">
        <v>765175</v>
      </c>
      <c r="AU28" s="149">
        <v>74810</v>
      </c>
      <c r="AV28" s="149"/>
      <c r="AW28" s="149">
        <v>73</v>
      </c>
      <c r="AX28" s="149">
        <v>3911875</v>
      </c>
      <c r="AY28" s="149">
        <v>30000</v>
      </c>
      <c r="AZ28" s="149"/>
      <c r="BA28" s="149">
        <v>84956</v>
      </c>
      <c r="BB28" s="149"/>
      <c r="BC28" s="149">
        <v>7086</v>
      </c>
      <c r="BD28" s="149"/>
      <c r="BE28" s="149">
        <v>9251</v>
      </c>
      <c r="BF28" s="149">
        <v>21236</v>
      </c>
      <c r="BG28" s="149"/>
      <c r="BH28" s="149">
        <v>4899</v>
      </c>
      <c r="BI28" s="149">
        <v>4514831</v>
      </c>
      <c r="BJ28" s="149">
        <v>7140</v>
      </c>
      <c r="BK28" s="149"/>
      <c r="BL28" s="149">
        <v>143</v>
      </c>
      <c r="BM28" s="151">
        <v>0.43</v>
      </c>
      <c r="BN28" s="149">
        <v>556078</v>
      </c>
      <c r="BO28" s="149"/>
      <c r="BP28" s="149">
        <v>1089419</v>
      </c>
      <c r="BQ28" s="149">
        <v>496682</v>
      </c>
      <c r="BR28" s="149">
        <v>36659</v>
      </c>
      <c r="BS28" s="149"/>
      <c r="BT28" s="149"/>
      <c r="BU28" s="149"/>
      <c r="BV28" s="149"/>
      <c r="BW28" s="149">
        <v>85739</v>
      </c>
      <c r="BX28" s="149">
        <v>10080</v>
      </c>
      <c r="BY28" s="149">
        <v>19539</v>
      </c>
      <c r="BZ28" s="149">
        <v>30169</v>
      </c>
      <c r="CA28" s="149">
        <v>1802</v>
      </c>
      <c r="CB28" s="149">
        <v>36804</v>
      </c>
      <c r="CC28" s="149">
        <v>29936</v>
      </c>
      <c r="CD28" s="149">
        <v>30168</v>
      </c>
      <c r="CE28" s="149">
        <v>888</v>
      </c>
      <c r="CF28" s="149">
        <v>11719</v>
      </c>
      <c r="CG28" s="149">
        <v>4204</v>
      </c>
      <c r="CH28" s="149">
        <v>82490</v>
      </c>
      <c r="CI28" s="149">
        <v>99422</v>
      </c>
      <c r="CJ28" s="149">
        <v>179743</v>
      </c>
      <c r="CK28" s="149">
        <v>6636</v>
      </c>
      <c r="CL28" s="149"/>
      <c r="CM28" s="149">
        <v>-234</v>
      </c>
      <c r="CN28" s="149">
        <v>394</v>
      </c>
      <c r="CO28" s="149">
        <v>3249</v>
      </c>
      <c r="CP28" s="149">
        <v>127335</v>
      </c>
      <c r="CQ28" s="149">
        <v>2035</v>
      </c>
    </row>
    <row r="29" spans="1:95" x14ac:dyDescent="0.35">
      <c r="A29" s="149">
        <v>202012</v>
      </c>
      <c r="B29" s="149">
        <v>8117</v>
      </c>
      <c r="C29" s="150" t="s">
        <v>1474</v>
      </c>
      <c r="D29" s="150" t="s">
        <v>1448</v>
      </c>
      <c r="E29" s="149">
        <v>129604</v>
      </c>
      <c r="F29" s="149"/>
      <c r="G29" s="149">
        <v>0</v>
      </c>
      <c r="H29" s="149"/>
      <c r="I29" s="149"/>
      <c r="J29" s="149"/>
      <c r="K29" s="149"/>
      <c r="L29" s="149">
        <v>0</v>
      </c>
      <c r="M29" s="149">
        <v>1769609</v>
      </c>
      <c r="N29" s="149"/>
      <c r="O29" s="149">
        <v>16001138</v>
      </c>
      <c r="P29" s="149">
        <v>13926</v>
      </c>
      <c r="Q29" s="149">
        <v>2500649</v>
      </c>
      <c r="R29" s="149"/>
      <c r="S29" s="149">
        <v>38507775</v>
      </c>
      <c r="T29" s="149">
        <v>100941</v>
      </c>
      <c r="U29" s="149">
        <v>5336571</v>
      </c>
      <c r="V29" s="149">
        <v>197610884</v>
      </c>
      <c r="W29" s="149">
        <v>115587</v>
      </c>
      <c r="X29" s="149">
        <v>106966228</v>
      </c>
      <c r="Y29" s="149"/>
      <c r="Z29" s="149">
        <v>26168856</v>
      </c>
      <c r="AA29" s="149"/>
      <c r="AB29" s="149">
        <v>10045000</v>
      </c>
      <c r="AC29" s="149">
        <v>0</v>
      </c>
      <c r="AD29" s="149"/>
      <c r="AE29" s="149"/>
      <c r="AF29" s="149"/>
      <c r="AG29" s="149">
        <v>25986218</v>
      </c>
      <c r="AH29" s="149">
        <v>2000000</v>
      </c>
      <c r="AI29" s="149">
        <v>1805767</v>
      </c>
      <c r="AJ29" s="149"/>
      <c r="AK29" s="149"/>
      <c r="AL29" s="149">
        <v>14135451</v>
      </c>
      <c r="AM29" s="149"/>
      <c r="AN29" s="149"/>
      <c r="AO29" s="149">
        <v>1805767</v>
      </c>
      <c r="AP29" s="149"/>
      <c r="AQ29" s="149"/>
      <c r="AR29" s="149">
        <v>17904</v>
      </c>
      <c r="AS29" s="149">
        <v>91064716</v>
      </c>
      <c r="AT29" s="149"/>
      <c r="AU29" s="149">
        <v>49120899</v>
      </c>
      <c r="AV29" s="149"/>
      <c r="AW29" s="149">
        <v>7807</v>
      </c>
      <c r="AX29" s="149">
        <v>169172116</v>
      </c>
      <c r="AY29" s="149">
        <v>5400367</v>
      </c>
      <c r="AZ29" s="149"/>
      <c r="BA29" s="149">
        <v>12569681</v>
      </c>
      <c r="BB29" s="149">
        <v>10990743</v>
      </c>
      <c r="BC29" s="149"/>
      <c r="BD29" s="149"/>
      <c r="BE29" s="149">
        <v>241098</v>
      </c>
      <c r="BF29" s="149">
        <v>452550</v>
      </c>
      <c r="BG29" s="149"/>
      <c r="BH29" s="149">
        <v>211452</v>
      </c>
      <c r="BI29" s="149">
        <v>197610884</v>
      </c>
      <c r="BJ29" s="149"/>
      <c r="BK29" s="149"/>
      <c r="BL29" s="149"/>
      <c r="BM29" s="151"/>
      <c r="BN29" s="149">
        <v>13233542</v>
      </c>
      <c r="BO29" s="149">
        <v>13582</v>
      </c>
      <c r="BP29" s="149">
        <v>29725336</v>
      </c>
      <c r="BQ29" s="149">
        <v>7638610</v>
      </c>
      <c r="BR29" s="149">
        <v>8839602</v>
      </c>
      <c r="BS29" s="149">
        <v>10488318</v>
      </c>
      <c r="BT29" s="149">
        <v>10477515</v>
      </c>
      <c r="BU29" s="149"/>
      <c r="BV29" s="149">
        <v>10802</v>
      </c>
      <c r="BW29" s="149">
        <v>1386757</v>
      </c>
      <c r="BX29" s="149"/>
      <c r="BY29" s="149">
        <v>537809</v>
      </c>
      <c r="BZ29" s="149">
        <v>1609646</v>
      </c>
      <c r="CA29" s="149">
        <v>342794</v>
      </c>
      <c r="CB29" s="149">
        <v>1892359</v>
      </c>
      <c r="CC29" s="149">
        <v>1609646</v>
      </c>
      <c r="CD29" s="149">
        <v>1609646</v>
      </c>
      <c r="CE29" s="149">
        <v>307900</v>
      </c>
      <c r="CF29" s="149">
        <v>1137133</v>
      </c>
      <c r="CG29" s="149">
        <v>351473</v>
      </c>
      <c r="CH29" s="149">
        <v>1372955</v>
      </c>
      <c r="CI29" s="149">
        <v>1793558</v>
      </c>
      <c r="CJ29" s="149">
        <v>2819872</v>
      </c>
      <c r="CK29" s="149">
        <v>282712</v>
      </c>
      <c r="CL29" s="149"/>
      <c r="CM29" s="149"/>
      <c r="CN29" s="149">
        <v>36707</v>
      </c>
      <c r="CO29" s="149">
        <v>13802</v>
      </c>
      <c r="CP29" s="149">
        <v>2140824</v>
      </c>
      <c r="CQ29" s="149">
        <v>4832</v>
      </c>
    </row>
    <row r="30" spans="1:95" x14ac:dyDescent="0.35">
      <c r="A30" s="149">
        <v>202012</v>
      </c>
      <c r="B30" s="149">
        <v>7570</v>
      </c>
      <c r="C30" s="150" t="s">
        <v>1475</v>
      </c>
      <c r="D30" s="150" t="s">
        <v>1448</v>
      </c>
      <c r="E30" s="149">
        <v>1110</v>
      </c>
      <c r="F30" s="149"/>
      <c r="G30" s="149"/>
      <c r="H30" s="149">
        <v>110701</v>
      </c>
      <c r="I30" s="149"/>
      <c r="J30" s="149"/>
      <c r="K30" s="149"/>
      <c r="L30" s="149">
        <v>0</v>
      </c>
      <c r="M30" s="149"/>
      <c r="N30" s="149"/>
      <c r="O30" s="149">
        <v>49988</v>
      </c>
      <c r="P30" s="149"/>
      <c r="Q30" s="149"/>
      <c r="R30" s="149"/>
      <c r="S30" s="149">
        <v>535891</v>
      </c>
      <c r="T30" s="149">
        <v>0</v>
      </c>
      <c r="U30" s="149">
        <v>153219</v>
      </c>
      <c r="V30" s="149">
        <v>2164743</v>
      </c>
      <c r="W30" s="149">
        <v>2736</v>
      </c>
      <c r="X30" s="149">
        <v>1277477</v>
      </c>
      <c r="Y30" s="149"/>
      <c r="Z30" s="149">
        <v>33621</v>
      </c>
      <c r="AA30" s="149"/>
      <c r="AB30" s="149">
        <v>65000</v>
      </c>
      <c r="AC30" s="149">
        <v>0</v>
      </c>
      <c r="AD30" s="149"/>
      <c r="AE30" s="149"/>
      <c r="AF30" s="149"/>
      <c r="AG30" s="149">
        <v>306930</v>
      </c>
      <c r="AH30" s="149"/>
      <c r="AI30" s="149"/>
      <c r="AJ30" s="149"/>
      <c r="AK30" s="149">
        <v>45000</v>
      </c>
      <c r="AL30" s="149">
        <v>196930</v>
      </c>
      <c r="AM30" s="149"/>
      <c r="AN30" s="149"/>
      <c r="AO30" s="149">
        <v>0</v>
      </c>
      <c r="AP30" s="149"/>
      <c r="AQ30" s="149"/>
      <c r="AR30" s="149"/>
      <c r="AS30" s="149">
        <v>1722113</v>
      </c>
      <c r="AT30" s="149">
        <v>110701</v>
      </c>
      <c r="AU30" s="149">
        <v>13764</v>
      </c>
      <c r="AV30" s="149"/>
      <c r="AW30" s="149">
        <v>0</v>
      </c>
      <c r="AX30" s="149">
        <v>1857083</v>
      </c>
      <c r="AY30" s="149"/>
      <c r="AZ30" s="149"/>
      <c r="BA30" s="149">
        <v>10505</v>
      </c>
      <c r="BB30" s="149"/>
      <c r="BC30" s="149"/>
      <c r="BD30" s="149"/>
      <c r="BE30" s="149">
        <v>509</v>
      </c>
      <c r="BF30" s="149">
        <v>729</v>
      </c>
      <c r="BG30" s="149"/>
      <c r="BH30" s="149">
        <v>221</v>
      </c>
      <c r="BI30" s="149">
        <v>2164743</v>
      </c>
      <c r="BJ30" s="149"/>
      <c r="BK30" s="149"/>
      <c r="BL30" s="149"/>
      <c r="BM30" s="151"/>
      <c r="BN30" s="149"/>
      <c r="BO30" s="149"/>
      <c r="BP30" s="149">
        <v>506317</v>
      </c>
      <c r="BQ30" s="149"/>
      <c r="BR30" s="149">
        <v>506317</v>
      </c>
      <c r="BS30" s="149">
        <v>480</v>
      </c>
      <c r="BT30" s="149"/>
      <c r="BU30" s="149"/>
      <c r="BV30" s="149">
        <v>480</v>
      </c>
      <c r="BW30" s="149">
        <v>64148</v>
      </c>
      <c r="BX30" s="149"/>
      <c r="BY30" s="149">
        <v>1580</v>
      </c>
      <c r="BZ30" s="149">
        <v>3310</v>
      </c>
      <c r="CA30" s="149"/>
      <c r="CB30" s="149">
        <v>4237</v>
      </c>
      <c r="CC30" s="149">
        <v>3310</v>
      </c>
      <c r="CD30" s="149">
        <v>3309</v>
      </c>
      <c r="CE30" s="149"/>
      <c r="CF30" s="149">
        <v>-6251</v>
      </c>
      <c r="CG30" s="149">
        <v>2752</v>
      </c>
      <c r="CH30" s="149">
        <v>62411</v>
      </c>
      <c r="CI30" s="149">
        <v>25627</v>
      </c>
      <c r="CJ30" s="149">
        <v>85286</v>
      </c>
      <c r="CK30" s="149">
        <v>928</v>
      </c>
      <c r="CL30" s="149"/>
      <c r="CM30" s="149"/>
      <c r="CN30" s="149">
        <v>15</v>
      </c>
      <c r="CO30" s="149">
        <v>1737</v>
      </c>
      <c r="CP30" s="149">
        <v>73203</v>
      </c>
      <c r="CQ30" s="149"/>
    </row>
    <row r="31" spans="1:95" x14ac:dyDescent="0.35">
      <c r="A31" s="149">
        <v>202012</v>
      </c>
      <c r="B31" s="149">
        <v>7670</v>
      </c>
      <c r="C31" s="150" t="s">
        <v>1893</v>
      </c>
      <c r="D31" s="150" t="s">
        <v>1448</v>
      </c>
      <c r="E31" s="149">
        <v>1385807</v>
      </c>
      <c r="F31" s="149">
        <v>6368</v>
      </c>
      <c r="G31" s="149">
        <v>24249</v>
      </c>
      <c r="H31" s="149">
        <v>4700080</v>
      </c>
      <c r="I31" s="149">
        <v>186971</v>
      </c>
      <c r="J31" s="149">
        <v>21272</v>
      </c>
      <c r="K31" s="149"/>
      <c r="L31" s="149">
        <v>215910</v>
      </c>
      <c r="M31" s="149">
        <v>1034838</v>
      </c>
      <c r="N31" s="149">
        <v>7667</v>
      </c>
      <c r="O31" s="149">
        <v>659004</v>
      </c>
      <c r="P31" s="149">
        <v>482</v>
      </c>
      <c r="Q31" s="149">
        <v>11997</v>
      </c>
      <c r="R31" s="149"/>
      <c r="S31" s="149">
        <v>6636965</v>
      </c>
      <c r="T31" s="149">
        <v>23209</v>
      </c>
      <c r="U31" s="149">
        <v>3376233</v>
      </c>
      <c r="V31" s="149">
        <v>54862129</v>
      </c>
      <c r="W31" s="149">
        <v>17868</v>
      </c>
      <c r="X31" s="149">
        <v>36241166</v>
      </c>
      <c r="Y31" s="149"/>
      <c r="Z31" s="149">
        <v>510327</v>
      </c>
      <c r="AA31" s="149">
        <v>17626</v>
      </c>
      <c r="AB31" s="149">
        <v>29228</v>
      </c>
      <c r="AC31" s="149"/>
      <c r="AD31" s="149"/>
      <c r="AE31" s="149"/>
      <c r="AF31" s="149"/>
      <c r="AG31" s="149">
        <v>8145875</v>
      </c>
      <c r="AH31" s="149">
        <v>1549150</v>
      </c>
      <c r="AI31" s="149">
        <v>406</v>
      </c>
      <c r="AJ31" s="149"/>
      <c r="AK31" s="149"/>
      <c r="AL31" s="149">
        <v>8116241</v>
      </c>
      <c r="AM31" s="149"/>
      <c r="AN31" s="149"/>
      <c r="AO31" s="149">
        <v>406</v>
      </c>
      <c r="AP31" s="149"/>
      <c r="AQ31" s="149"/>
      <c r="AR31" s="149"/>
      <c r="AS31" s="149">
        <v>34938565</v>
      </c>
      <c r="AT31" s="149">
        <v>4700080</v>
      </c>
      <c r="AU31" s="149">
        <v>2448918</v>
      </c>
      <c r="AV31" s="149"/>
      <c r="AW31" s="149">
        <v>1728</v>
      </c>
      <c r="AX31" s="149">
        <v>45042196</v>
      </c>
      <c r="AY31" s="149">
        <v>2361796</v>
      </c>
      <c r="AZ31" s="149"/>
      <c r="BA31" s="149">
        <v>591109</v>
      </c>
      <c r="BB31" s="149"/>
      <c r="BC31" s="149">
        <v>2560</v>
      </c>
      <c r="BD31" s="149"/>
      <c r="BE31" s="149">
        <v>85814</v>
      </c>
      <c r="BF31" s="149">
        <v>124908</v>
      </c>
      <c r="BG31" s="149"/>
      <c r="BH31" s="149">
        <v>36534</v>
      </c>
      <c r="BI31" s="149">
        <v>54862129</v>
      </c>
      <c r="BJ31" s="149">
        <v>1656</v>
      </c>
      <c r="BK31" s="149"/>
      <c r="BL31" s="149">
        <v>166</v>
      </c>
      <c r="BM31" s="151">
        <v>0.56999999999999995</v>
      </c>
      <c r="BN31" s="149">
        <v>3536326</v>
      </c>
      <c r="BO31" s="149">
        <v>2684855</v>
      </c>
      <c r="BP31" s="149">
        <v>9812830</v>
      </c>
      <c r="BQ31" s="149">
        <v>2813424</v>
      </c>
      <c r="BR31" s="149">
        <v>778225</v>
      </c>
      <c r="BS31" s="149"/>
      <c r="BT31" s="149"/>
      <c r="BU31" s="149"/>
      <c r="BV31" s="149"/>
      <c r="BW31" s="149">
        <v>1373215</v>
      </c>
      <c r="BX31" s="149">
        <v>29241</v>
      </c>
      <c r="BY31" s="149">
        <v>233348</v>
      </c>
      <c r="BZ31" s="149">
        <v>919714</v>
      </c>
      <c r="CA31" s="149">
        <v>-13</v>
      </c>
      <c r="CB31" s="149">
        <v>1144310</v>
      </c>
      <c r="CC31" s="149">
        <v>919153</v>
      </c>
      <c r="CD31" s="149">
        <v>919714</v>
      </c>
      <c r="CE31" s="149">
        <v>2054</v>
      </c>
      <c r="CF31" s="149">
        <v>126079</v>
      </c>
      <c r="CG31" s="149">
        <v>85545</v>
      </c>
      <c r="CH31" s="149">
        <v>1252305</v>
      </c>
      <c r="CI31" s="149">
        <v>814821</v>
      </c>
      <c r="CJ31" s="149">
        <v>2052822</v>
      </c>
      <c r="CK31" s="149">
        <v>224596</v>
      </c>
      <c r="CL31" s="149"/>
      <c r="CM31" s="149">
        <v>-561</v>
      </c>
      <c r="CN31" s="149">
        <v>8110</v>
      </c>
      <c r="CO31" s="149">
        <v>120910</v>
      </c>
      <c r="CP31" s="149">
        <v>765933</v>
      </c>
      <c r="CQ31" s="149">
        <v>71241</v>
      </c>
    </row>
    <row r="32" spans="1:95" x14ac:dyDescent="0.35">
      <c r="A32" s="149">
        <v>202012</v>
      </c>
      <c r="B32" s="149">
        <v>847</v>
      </c>
      <c r="C32" s="150" t="s">
        <v>2634</v>
      </c>
      <c r="D32" s="150" t="s">
        <v>1448</v>
      </c>
      <c r="E32" s="149">
        <v>57773</v>
      </c>
      <c r="F32" s="149">
        <v>0</v>
      </c>
      <c r="G32" s="149">
        <v>2152</v>
      </c>
      <c r="H32" s="149">
        <v>166481</v>
      </c>
      <c r="I32" s="149">
        <v>5557</v>
      </c>
      <c r="J32" s="149">
        <v>4449</v>
      </c>
      <c r="K32" s="149">
        <v>0</v>
      </c>
      <c r="L32" s="149">
        <v>10214</v>
      </c>
      <c r="M32" s="149">
        <v>457</v>
      </c>
      <c r="N32" s="149">
        <v>208</v>
      </c>
      <c r="O32" s="149">
        <v>44104</v>
      </c>
      <c r="P32" s="149">
        <v>0</v>
      </c>
      <c r="Q32" s="149">
        <v>0</v>
      </c>
      <c r="R32" s="149">
        <v>0</v>
      </c>
      <c r="S32" s="149">
        <v>443697</v>
      </c>
      <c r="T32" s="149">
        <v>3196</v>
      </c>
      <c r="U32" s="149">
        <v>419980</v>
      </c>
      <c r="V32" s="149">
        <v>1501596</v>
      </c>
      <c r="W32" s="149">
        <v>225</v>
      </c>
      <c r="X32" s="149">
        <v>339584</v>
      </c>
      <c r="Y32" s="149">
        <v>0</v>
      </c>
      <c r="Z32" s="149">
        <v>11578</v>
      </c>
      <c r="AA32" s="149">
        <v>2155</v>
      </c>
      <c r="AB32" s="149">
        <v>71770</v>
      </c>
      <c r="AC32" s="149">
        <v>0</v>
      </c>
      <c r="AD32" s="149">
        <v>0</v>
      </c>
      <c r="AE32" s="149">
        <v>0</v>
      </c>
      <c r="AF32" s="149">
        <v>0</v>
      </c>
      <c r="AG32" s="149">
        <v>175750</v>
      </c>
      <c r="AH32" s="149">
        <v>10000</v>
      </c>
      <c r="AI32" s="149">
        <v>0</v>
      </c>
      <c r="AJ32" s="149">
        <v>0</v>
      </c>
      <c r="AK32" s="149">
        <v>0</v>
      </c>
      <c r="AL32" s="149">
        <v>103980</v>
      </c>
      <c r="AM32" s="149"/>
      <c r="AN32" s="149">
        <v>0</v>
      </c>
      <c r="AO32" s="149">
        <v>0</v>
      </c>
      <c r="AP32" s="149">
        <v>0</v>
      </c>
      <c r="AQ32" s="149">
        <v>0</v>
      </c>
      <c r="AR32" s="149">
        <v>0</v>
      </c>
      <c r="AS32" s="149">
        <v>1109272</v>
      </c>
      <c r="AT32" s="149">
        <v>166481</v>
      </c>
      <c r="AU32" s="149">
        <v>0</v>
      </c>
      <c r="AV32" s="149">
        <v>0</v>
      </c>
      <c r="AW32" s="149">
        <v>492</v>
      </c>
      <c r="AX32" s="149">
        <v>1314956</v>
      </c>
      <c r="AY32" s="149">
        <v>0</v>
      </c>
      <c r="AZ32" s="149">
        <v>0</v>
      </c>
      <c r="BA32" s="149">
        <v>38711</v>
      </c>
      <c r="BB32" s="149">
        <v>0</v>
      </c>
      <c r="BC32" s="149">
        <v>0</v>
      </c>
      <c r="BD32" s="149"/>
      <c r="BE32" s="149">
        <v>837</v>
      </c>
      <c r="BF32" s="149">
        <v>890</v>
      </c>
      <c r="BG32" s="149">
        <v>0</v>
      </c>
      <c r="BH32" s="149">
        <v>53</v>
      </c>
      <c r="BI32" s="149">
        <v>1501596</v>
      </c>
      <c r="BJ32" s="149">
        <v>0</v>
      </c>
      <c r="BK32" s="149"/>
      <c r="BL32" s="149">
        <v>0</v>
      </c>
      <c r="BM32" s="151">
        <v>0</v>
      </c>
      <c r="BN32" s="149">
        <v>5404</v>
      </c>
      <c r="BO32" s="149">
        <v>41903</v>
      </c>
      <c r="BP32" s="149">
        <v>309979</v>
      </c>
      <c r="BQ32" s="149">
        <v>145938</v>
      </c>
      <c r="BR32" s="149">
        <v>116734</v>
      </c>
      <c r="BS32" s="149">
        <v>62239</v>
      </c>
      <c r="BT32" s="149">
        <v>28560</v>
      </c>
      <c r="BU32" s="149">
        <v>0</v>
      </c>
      <c r="BV32" s="149">
        <v>33679</v>
      </c>
      <c r="BW32" s="149">
        <v>28006</v>
      </c>
      <c r="BX32" s="149">
        <v>1486</v>
      </c>
      <c r="BY32" s="149">
        <v>-406</v>
      </c>
      <c r="BZ32" s="149">
        <v>5952</v>
      </c>
      <c r="CA32" s="149">
        <v>0</v>
      </c>
      <c r="CB32" s="149">
        <v>7494</v>
      </c>
      <c r="CC32" s="149">
        <v>5952</v>
      </c>
      <c r="CD32" s="149">
        <v>5952</v>
      </c>
      <c r="CE32" s="149">
        <v>0</v>
      </c>
      <c r="CF32" s="149">
        <v>1918</v>
      </c>
      <c r="CG32" s="149">
        <v>1259</v>
      </c>
      <c r="CH32" s="149">
        <v>27007</v>
      </c>
      <c r="CI32" s="149">
        <v>24078</v>
      </c>
      <c r="CJ32" s="149">
        <v>50273</v>
      </c>
      <c r="CK32" s="149">
        <v>1543</v>
      </c>
      <c r="CL32" s="149">
        <v>0</v>
      </c>
      <c r="CM32" s="149">
        <v>0</v>
      </c>
      <c r="CN32" s="149">
        <v>38</v>
      </c>
      <c r="CO32" s="149">
        <v>1000</v>
      </c>
      <c r="CP32" s="149">
        <v>43578</v>
      </c>
      <c r="CQ32" s="149">
        <v>447</v>
      </c>
    </row>
    <row r="33" spans="1:95" x14ac:dyDescent="0.35">
      <c r="A33" s="149">
        <v>202012</v>
      </c>
      <c r="B33" s="149">
        <v>9354</v>
      </c>
      <c r="C33" s="150" t="s">
        <v>1477</v>
      </c>
      <c r="D33" s="150" t="s">
        <v>1448</v>
      </c>
      <c r="E33" s="149">
        <v>22439</v>
      </c>
      <c r="F33" s="149">
        <v>0</v>
      </c>
      <c r="G33" s="149">
        <v>2794</v>
      </c>
      <c r="H33" s="149">
        <v>111576</v>
      </c>
      <c r="I33" s="149">
        <v>9632</v>
      </c>
      <c r="J33" s="149">
        <v>0</v>
      </c>
      <c r="K33" s="149">
        <v>0</v>
      </c>
      <c r="L33" s="149">
        <v>17692</v>
      </c>
      <c r="M33" s="149">
        <v>0</v>
      </c>
      <c r="N33" s="149">
        <v>8060</v>
      </c>
      <c r="O33" s="149">
        <v>31180</v>
      </c>
      <c r="P33" s="149">
        <v>0</v>
      </c>
      <c r="Q33" s="149">
        <v>0</v>
      </c>
      <c r="R33" s="149">
        <v>0</v>
      </c>
      <c r="S33" s="149">
        <v>430910</v>
      </c>
      <c r="T33" s="149">
        <v>1450</v>
      </c>
      <c r="U33" s="149">
        <v>254159</v>
      </c>
      <c r="V33" s="149">
        <v>1193013</v>
      </c>
      <c r="W33" s="149">
        <v>1314</v>
      </c>
      <c r="X33" s="149">
        <v>315380</v>
      </c>
      <c r="Y33" s="149">
        <v>0</v>
      </c>
      <c r="Z33" s="149">
        <v>3867</v>
      </c>
      <c r="AA33" s="149">
        <v>252</v>
      </c>
      <c r="AB33" s="149">
        <v>45335</v>
      </c>
      <c r="AC33" s="149">
        <v>0</v>
      </c>
      <c r="AD33" s="149">
        <v>0</v>
      </c>
      <c r="AE33" s="149">
        <v>0</v>
      </c>
      <c r="AF33" s="149">
        <v>0</v>
      </c>
      <c r="AG33" s="149">
        <v>127174</v>
      </c>
      <c r="AH33" s="149">
        <v>0</v>
      </c>
      <c r="AI33" s="149">
        <v>0</v>
      </c>
      <c r="AJ33" s="149">
        <v>0</v>
      </c>
      <c r="AK33" s="149">
        <v>0</v>
      </c>
      <c r="AL33" s="149">
        <v>81839</v>
      </c>
      <c r="AM33" s="149"/>
      <c r="AN33" s="149">
        <v>0</v>
      </c>
      <c r="AO33" s="149">
        <v>0</v>
      </c>
      <c r="AP33" s="149">
        <v>0</v>
      </c>
      <c r="AQ33" s="149">
        <v>0</v>
      </c>
      <c r="AR33" s="149">
        <v>0</v>
      </c>
      <c r="AS33" s="149">
        <v>938307</v>
      </c>
      <c r="AT33" s="149">
        <v>111576</v>
      </c>
      <c r="AU33" s="149">
        <v>18</v>
      </c>
      <c r="AV33" s="149">
        <v>0</v>
      </c>
      <c r="AW33" s="149">
        <v>75</v>
      </c>
      <c r="AX33" s="149">
        <v>1063929</v>
      </c>
      <c r="AY33" s="149">
        <v>8000</v>
      </c>
      <c r="AZ33" s="149">
        <v>0</v>
      </c>
      <c r="BA33" s="149">
        <v>5952</v>
      </c>
      <c r="BB33" s="149">
        <v>0</v>
      </c>
      <c r="BC33" s="149">
        <v>0</v>
      </c>
      <c r="BD33" s="149"/>
      <c r="BE33" s="149">
        <v>1155</v>
      </c>
      <c r="BF33" s="149">
        <v>1911</v>
      </c>
      <c r="BG33" s="149">
        <v>0</v>
      </c>
      <c r="BH33" s="149">
        <v>756</v>
      </c>
      <c r="BI33" s="149">
        <v>1193013</v>
      </c>
      <c r="BJ33" s="149">
        <v>0</v>
      </c>
      <c r="BK33" s="149"/>
      <c r="BL33" s="149">
        <v>0</v>
      </c>
      <c r="BM33" s="151">
        <v>0</v>
      </c>
      <c r="BN33" s="149">
        <v>69106</v>
      </c>
      <c r="BO33" s="149">
        <v>59707</v>
      </c>
      <c r="BP33" s="149">
        <v>236617</v>
      </c>
      <c r="BQ33" s="149">
        <v>105339</v>
      </c>
      <c r="BR33" s="149">
        <v>2465</v>
      </c>
      <c r="BS33" s="149">
        <v>0</v>
      </c>
      <c r="BT33" s="149">
        <v>0</v>
      </c>
      <c r="BU33" s="149">
        <v>0</v>
      </c>
      <c r="BV33" s="149">
        <v>0</v>
      </c>
      <c r="BW33" s="149">
        <v>19521</v>
      </c>
      <c r="BX33" s="149">
        <v>231</v>
      </c>
      <c r="BY33" s="149">
        <v>2275</v>
      </c>
      <c r="BZ33" s="149">
        <v>2660</v>
      </c>
      <c r="CA33" s="149">
        <v>0</v>
      </c>
      <c r="CB33" s="149">
        <v>3277</v>
      </c>
      <c r="CC33" s="149">
        <v>2660</v>
      </c>
      <c r="CD33" s="149">
        <v>2660</v>
      </c>
      <c r="CE33" s="149">
        <v>532</v>
      </c>
      <c r="CF33" s="149">
        <v>-2585</v>
      </c>
      <c r="CG33" s="149">
        <v>532</v>
      </c>
      <c r="CH33" s="149">
        <v>20325</v>
      </c>
      <c r="CI33" s="149">
        <v>15596</v>
      </c>
      <c r="CJ33" s="149">
        <v>35633</v>
      </c>
      <c r="CK33" s="149">
        <v>617</v>
      </c>
      <c r="CL33" s="149">
        <v>0</v>
      </c>
      <c r="CM33" s="149">
        <v>0</v>
      </c>
      <c r="CN33" s="149">
        <v>7</v>
      </c>
      <c r="CO33" s="149">
        <v>-805</v>
      </c>
      <c r="CP33" s="149">
        <v>27789</v>
      </c>
      <c r="CQ33" s="149">
        <v>243</v>
      </c>
    </row>
    <row r="34" spans="1:95" x14ac:dyDescent="0.35">
      <c r="A34" s="149">
        <v>202012</v>
      </c>
      <c r="B34" s="149">
        <v>1149</v>
      </c>
      <c r="C34" s="150" t="s">
        <v>1478</v>
      </c>
      <c r="D34" s="150" t="s">
        <v>1448</v>
      </c>
      <c r="E34" s="149">
        <v>5959</v>
      </c>
      <c r="F34" s="149">
        <v>0</v>
      </c>
      <c r="G34" s="149">
        <v>76633</v>
      </c>
      <c r="H34" s="149">
        <v>0</v>
      </c>
      <c r="I34" s="149">
        <v>0</v>
      </c>
      <c r="J34" s="149"/>
      <c r="K34" s="149">
        <v>0</v>
      </c>
      <c r="L34" s="149">
        <v>0</v>
      </c>
      <c r="M34" s="149">
        <v>2514210</v>
      </c>
      <c r="N34" s="149">
        <v>0</v>
      </c>
      <c r="O34" s="149">
        <v>201770</v>
      </c>
      <c r="P34" s="149">
        <v>379521</v>
      </c>
      <c r="Q34" s="149">
        <v>5437044</v>
      </c>
      <c r="R34" s="149">
        <v>0</v>
      </c>
      <c r="S34" s="149">
        <v>24622677</v>
      </c>
      <c r="T34" s="149">
        <v>91653</v>
      </c>
      <c r="U34" s="149">
        <v>6282024</v>
      </c>
      <c r="V34" s="149">
        <v>45413858</v>
      </c>
      <c r="W34" s="149">
        <v>631</v>
      </c>
      <c r="X34" s="149">
        <v>303934</v>
      </c>
      <c r="Y34" s="149">
        <v>0</v>
      </c>
      <c r="Z34" s="149">
        <v>5417028</v>
      </c>
      <c r="AA34" s="149">
        <v>80774</v>
      </c>
      <c r="AB34" s="149">
        <v>527174</v>
      </c>
      <c r="AC34" s="149">
        <v>1648044</v>
      </c>
      <c r="AD34" s="149">
        <v>0</v>
      </c>
      <c r="AE34" s="149">
        <v>-87254</v>
      </c>
      <c r="AF34" s="149">
        <v>204188</v>
      </c>
      <c r="AG34" s="149">
        <v>7397435</v>
      </c>
      <c r="AH34" s="149">
        <v>776434</v>
      </c>
      <c r="AI34" s="149">
        <v>0</v>
      </c>
      <c r="AJ34" s="149">
        <v>0</v>
      </c>
      <c r="AK34" s="149">
        <v>996288</v>
      </c>
      <c r="AL34" s="149">
        <v>4225927</v>
      </c>
      <c r="AM34" s="149">
        <v>0</v>
      </c>
      <c r="AN34" s="149">
        <v>0</v>
      </c>
      <c r="AO34" s="149">
        <v>0</v>
      </c>
      <c r="AP34" s="149">
        <v>0</v>
      </c>
      <c r="AQ34" s="149">
        <v>1531110</v>
      </c>
      <c r="AR34" s="149">
        <v>2420</v>
      </c>
      <c r="AS34" s="149">
        <v>25235344</v>
      </c>
      <c r="AT34" s="149">
        <v>0</v>
      </c>
      <c r="AU34" s="149">
        <v>7240930</v>
      </c>
      <c r="AV34" s="149">
        <v>0</v>
      </c>
      <c r="AW34" s="149">
        <v>0</v>
      </c>
      <c r="AX34" s="149">
        <v>36905246</v>
      </c>
      <c r="AY34" s="149">
        <v>0</v>
      </c>
      <c r="AZ34" s="149">
        <v>0</v>
      </c>
      <c r="BA34" s="149">
        <v>4426551</v>
      </c>
      <c r="BB34" s="149">
        <v>0</v>
      </c>
      <c r="BC34" s="149">
        <v>0</v>
      </c>
      <c r="BD34" s="149">
        <v>0</v>
      </c>
      <c r="BE34" s="149">
        <v>22470</v>
      </c>
      <c r="BF34" s="149">
        <v>334744</v>
      </c>
      <c r="BG34" s="149">
        <v>161607</v>
      </c>
      <c r="BH34" s="149">
        <v>150667</v>
      </c>
      <c r="BI34" s="149">
        <v>45413858</v>
      </c>
      <c r="BJ34" s="149"/>
      <c r="BK34" s="149"/>
      <c r="BL34" s="149"/>
      <c r="BM34" s="151"/>
      <c r="BN34" s="149">
        <v>264829</v>
      </c>
      <c r="BO34" s="149">
        <v>0</v>
      </c>
      <c r="BP34" s="149">
        <v>267374</v>
      </c>
      <c r="BQ34" s="149">
        <v>0</v>
      </c>
      <c r="BR34" s="149">
        <v>2545</v>
      </c>
      <c r="BS34" s="149">
        <v>211363</v>
      </c>
      <c r="BT34" s="149">
        <v>0</v>
      </c>
      <c r="BU34" s="149">
        <v>0</v>
      </c>
      <c r="BV34" s="149">
        <v>211363</v>
      </c>
      <c r="BW34" s="149">
        <v>1064957</v>
      </c>
      <c r="BX34" s="149">
        <v>286370</v>
      </c>
      <c r="BY34" s="149">
        <v>13266</v>
      </c>
      <c r="BZ34" s="149">
        <v>837210</v>
      </c>
      <c r="CA34" s="149">
        <v>775258</v>
      </c>
      <c r="CB34" s="149">
        <v>837210</v>
      </c>
      <c r="CC34" s="149">
        <v>870721</v>
      </c>
      <c r="CD34" s="149">
        <v>750802</v>
      </c>
      <c r="CE34" s="149">
        <v>39039</v>
      </c>
      <c r="CF34" s="149">
        <v>1248489</v>
      </c>
      <c r="CG34" s="149">
        <v>2183643</v>
      </c>
      <c r="CH34" s="149">
        <v>910811</v>
      </c>
      <c r="CI34" s="149">
        <v>2077537</v>
      </c>
      <c r="CJ34" s="149">
        <v>804705</v>
      </c>
      <c r="CK34" s="149">
        <v>86408</v>
      </c>
      <c r="CL34" s="149">
        <v>0</v>
      </c>
      <c r="CM34" s="149">
        <v>33511</v>
      </c>
      <c r="CN34" s="149">
        <v>4200</v>
      </c>
      <c r="CO34" s="149">
        <v>154146</v>
      </c>
      <c r="CP34" s="149">
        <v>1726446</v>
      </c>
      <c r="CQ34" s="149">
        <v>0</v>
      </c>
    </row>
    <row r="35" spans="1:95" x14ac:dyDescent="0.35">
      <c r="A35" s="149">
        <v>202012</v>
      </c>
      <c r="B35" s="149">
        <v>7780</v>
      </c>
      <c r="C35" s="150" t="s">
        <v>1479</v>
      </c>
      <c r="D35" s="150" t="s">
        <v>1448</v>
      </c>
      <c r="E35" s="149">
        <v>201220</v>
      </c>
      <c r="F35" s="149"/>
      <c r="G35" s="149">
        <v>183</v>
      </c>
      <c r="H35" s="149">
        <v>1039002</v>
      </c>
      <c r="I35" s="149">
        <v>43166</v>
      </c>
      <c r="J35" s="149">
        <v>20573</v>
      </c>
      <c r="K35" s="149"/>
      <c r="L35" s="149">
        <v>66758</v>
      </c>
      <c r="M35" s="149"/>
      <c r="N35" s="149">
        <v>3019</v>
      </c>
      <c r="O35" s="149">
        <v>192109</v>
      </c>
      <c r="P35" s="149"/>
      <c r="Q35" s="149"/>
      <c r="R35" s="149"/>
      <c r="S35" s="149">
        <v>959506</v>
      </c>
      <c r="T35" s="149">
        <v>718</v>
      </c>
      <c r="U35" s="149">
        <v>2225140</v>
      </c>
      <c r="V35" s="149">
        <v>8974469</v>
      </c>
      <c r="W35" s="149"/>
      <c r="X35" s="149">
        <v>4224773</v>
      </c>
      <c r="Y35" s="149"/>
      <c r="Z35" s="149">
        <v>60807</v>
      </c>
      <c r="AA35" s="149">
        <v>4253</v>
      </c>
      <c r="AB35" s="149">
        <v>192800</v>
      </c>
      <c r="AC35" s="149">
        <v>417</v>
      </c>
      <c r="AD35" s="149"/>
      <c r="AE35" s="149"/>
      <c r="AF35" s="149"/>
      <c r="AG35" s="149">
        <v>1108059</v>
      </c>
      <c r="AH35" s="149">
        <v>97834</v>
      </c>
      <c r="AI35" s="149"/>
      <c r="AJ35" s="149">
        <v>417</v>
      </c>
      <c r="AK35" s="149"/>
      <c r="AL35" s="149">
        <v>854094</v>
      </c>
      <c r="AM35" s="149"/>
      <c r="AN35" s="149"/>
      <c r="AO35" s="149">
        <v>60748</v>
      </c>
      <c r="AP35" s="149">
        <v>60748</v>
      </c>
      <c r="AQ35" s="149"/>
      <c r="AR35" s="149"/>
      <c r="AS35" s="149">
        <v>6463736</v>
      </c>
      <c r="AT35" s="149">
        <v>1039002</v>
      </c>
      <c r="AU35" s="149">
        <v>181165</v>
      </c>
      <c r="AV35" s="149"/>
      <c r="AW35" s="149">
        <v>1656</v>
      </c>
      <c r="AX35" s="149">
        <v>7756681</v>
      </c>
      <c r="AY35" s="149"/>
      <c r="AZ35" s="149"/>
      <c r="BA35" s="149">
        <v>71122</v>
      </c>
      <c r="BB35" s="149"/>
      <c r="BC35" s="149"/>
      <c r="BD35" s="149"/>
      <c r="BE35" s="149">
        <v>10472</v>
      </c>
      <c r="BF35" s="149">
        <v>11895</v>
      </c>
      <c r="BG35" s="149">
        <v>1423</v>
      </c>
      <c r="BH35" s="149"/>
      <c r="BI35" s="149">
        <v>8974469</v>
      </c>
      <c r="BJ35" s="149">
        <v>6047</v>
      </c>
      <c r="BK35" s="149"/>
      <c r="BL35" s="149">
        <v>121</v>
      </c>
      <c r="BM35" s="151">
        <v>0.06</v>
      </c>
      <c r="BN35" s="149">
        <v>689786</v>
      </c>
      <c r="BO35" s="149">
        <v>1015910</v>
      </c>
      <c r="BP35" s="149">
        <v>2630139</v>
      </c>
      <c r="BQ35" s="149">
        <v>787151</v>
      </c>
      <c r="BR35" s="149">
        <v>137292</v>
      </c>
      <c r="BS35" s="149">
        <v>466619</v>
      </c>
      <c r="BT35" s="149">
        <v>466619</v>
      </c>
      <c r="BU35" s="149"/>
      <c r="BV35" s="149"/>
      <c r="BW35" s="149">
        <v>195692</v>
      </c>
      <c r="BX35" s="149">
        <v>5195</v>
      </c>
      <c r="BY35" s="149">
        <v>32874</v>
      </c>
      <c r="BZ35" s="149">
        <v>115640</v>
      </c>
      <c r="CA35" s="149"/>
      <c r="CB35" s="149">
        <v>143773</v>
      </c>
      <c r="CC35" s="149">
        <v>115640</v>
      </c>
      <c r="CD35" s="149">
        <v>115641</v>
      </c>
      <c r="CE35" s="149">
        <v>1977</v>
      </c>
      <c r="CF35" s="149">
        <v>26513</v>
      </c>
      <c r="CG35" s="149">
        <v>4931</v>
      </c>
      <c r="CH35" s="149">
        <v>190244</v>
      </c>
      <c r="CI35" s="149">
        <v>160113</v>
      </c>
      <c r="CJ35" s="149">
        <v>347515</v>
      </c>
      <c r="CK35" s="149">
        <v>28132</v>
      </c>
      <c r="CL35" s="149"/>
      <c r="CM35" s="149"/>
      <c r="CN35" s="149">
        <v>234</v>
      </c>
      <c r="CO35" s="149">
        <v>5448</v>
      </c>
      <c r="CP35" s="149">
        <v>193929</v>
      </c>
      <c r="CQ35" s="149">
        <v>2089</v>
      </c>
    </row>
    <row r="36" spans="1:95" x14ac:dyDescent="0.35">
      <c r="A36" s="149">
        <v>202012</v>
      </c>
      <c r="B36" s="149">
        <v>9380</v>
      </c>
      <c r="C36" s="150" t="s">
        <v>1480</v>
      </c>
      <c r="D36" s="150" t="s">
        <v>1448</v>
      </c>
      <c r="E36" s="149">
        <v>1785030</v>
      </c>
      <c r="F36" s="149">
        <v>4558</v>
      </c>
      <c r="G36" s="149">
        <v>101206</v>
      </c>
      <c r="H36" s="149">
        <v>20464374</v>
      </c>
      <c r="I36" s="149">
        <v>383335</v>
      </c>
      <c r="J36" s="149">
        <v>137224</v>
      </c>
      <c r="K36" s="149"/>
      <c r="L36" s="149">
        <v>589635</v>
      </c>
      <c r="M36" s="149">
        <v>170703</v>
      </c>
      <c r="N36" s="149">
        <v>69076</v>
      </c>
      <c r="O36" s="149">
        <v>1126405</v>
      </c>
      <c r="P36" s="149">
        <v>528553</v>
      </c>
      <c r="Q36" s="149">
        <v>264592</v>
      </c>
      <c r="R36" s="149"/>
      <c r="S36" s="149">
        <v>21646970</v>
      </c>
      <c r="T36" s="149">
        <v>115289</v>
      </c>
      <c r="U36" s="149">
        <v>1258673</v>
      </c>
      <c r="V36" s="149">
        <v>102155044</v>
      </c>
      <c r="W36" s="149"/>
      <c r="X36" s="149">
        <v>52312488</v>
      </c>
      <c r="Y36" s="149"/>
      <c r="Z36" s="149">
        <v>1674780</v>
      </c>
      <c r="AA36" s="149">
        <v>111789</v>
      </c>
      <c r="AB36" s="149">
        <v>1230025</v>
      </c>
      <c r="AC36" s="149">
        <v>92444</v>
      </c>
      <c r="AD36" s="149"/>
      <c r="AE36" s="149"/>
      <c r="AF36" s="149"/>
      <c r="AG36" s="149">
        <v>10389880</v>
      </c>
      <c r="AH36" s="149">
        <v>1333007</v>
      </c>
      <c r="AI36" s="149">
        <v>0</v>
      </c>
      <c r="AJ36" s="149">
        <v>92444</v>
      </c>
      <c r="AK36" s="149"/>
      <c r="AL36" s="149">
        <v>8273701</v>
      </c>
      <c r="AM36" s="149"/>
      <c r="AN36" s="149"/>
      <c r="AO36" s="149">
        <v>793710</v>
      </c>
      <c r="AP36" s="149">
        <v>793710</v>
      </c>
      <c r="AQ36" s="149"/>
      <c r="AR36" s="149"/>
      <c r="AS36" s="149">
        <v>58496817</v>
      </c>
      <c r="AT36" s="149">
        <v>20464374</v>
      </c>
      <c r="AU36" s="149">
        <v>4167083</v>
      </c>
      <c r="AV36" s="149"/>
      <c r="AW36" s="149">
        <v>27517</v>
      </c>
      <c r="AX36" s="149">
        <v>90333341</v>
      </c>
      <c r="AY36" s="149">
        <v>2669725</v>
      </c>
      <c r="AZ36" s="149"/>
      <c r="BA36" s="149">
        <v>3672797</v>
      </c>
      <c r="BB36" s="149">
        <v>835028</v>
      </c>
      <c r="BC36" s="149"/>
      <c r="BD36" s="149"/>
      <c r="BE36" s="149">
        <v>56983</v>
      </c>
      <c r="BF36" s="149">
        <v>98816</v>
      </c>
      <c r="BG36" s="149">
        <v>20598</v>
      </c>
      <c r="BH36" s="149">
        <v>21235</v>
      </c>
      <c r="BI36" s="149">
        <v>102155044</v>
      </c>
      <c r="BJ36" s="149">
        <v>58063</v>
      </c>
      <c r="BK36" s="149"/>
      <c r="BL36" s="149">
        <v>581</v>
      </c>
      <c r="BM36" s="151">
        <v>0.05</v>
      </c>
      <c r="BN36" s="149">
        <v>6507564</v>
      </c>
      <c r="BO36" s="149">
        <v>2459489</v>
      </c>
      <c r="BP36" s="149">
        <v>15591134</v>
      </c>
      <c r="BQ36" s="149">
        <v>5833838</v>
      </c>
      <c r="BR36" s="149">
        <v>790244</v>
      </c>
      <c r="BS36" s="149">
        <v>1200277</v>
      </c>
      <c r="BT36" s="149"/>
      <c r="BU36" s="149"/>
      <c r="BV36" s="149">
        <v>1200277</v>
      </c>
      <c r="BW36" s="149">
        <v>1675174</v>
      </c>
      <c r="BX36" s="149">
        <v>78071</v>
      </c>
      <c r="BY36" s="149">
        <v>309475</v>
      </c>
      <c r="BZ36" s="149">
        <v>737887</v>
      </c>
      <c r="CA36" s="149">
        <v>41157</v>
      </c>
      <c r="CB36" s="149">
        <v>916275</v>
      </c>
      <c r="CC36" s="149">
        <v>744271</v>
      </c>
      <c r="CD36" s="149">
        <v>737887</v>
      </c>
      <c r="CE36" s="149">
        <v>33993</v>
      </c>
      <c r="CF36" s="149">
        <v>372841</v>
      </c>
      <c r="CG36" s="149">
        <v>157928</v>
      </c>
      <c r="CH36" s="149">
        <v>1584048</v>
      </c>
      <c r="CI36" s="149">
        <v>1395635</v>
      </c>
      <c r="CJ36" s="149">
        <v>2881343</v>
      </c>
      <c r="CK36" s="149">
        <v>178387</v>
      </c>
      <c r="CL36" s="149"/>
      <c r="CM36" s="149">
        <v>6383</v>
      </c>
      <c r="CN36" s="149">
        <v>18811</v>
      </c>
      <c r="CO36" s="149">
        <v>91126</v>
      </c>
      <c r="CP36" s="149">
        <v>2006702</v>
      </c>
      <c r="CQ36" s="149">
        <v>59588</v>
      </c>
    </row>
    <row r="37" spans="1:95" x14ac:dyDescent="0.35">
      <c r="A37" s="149">
        <v>202012</v>
      </c>
      <c r="B37" s="149">
        <v>9312</v>
      </c>
      <c r="C37" s="150" t="s">
        <v>1481</v>
      </c>
      <c r="D37" s="150" t="s">
        <v>1448</v>
      </c>
      <c r="E37" s="149">
        <v>41290</v>
      </c>
      <c r="F37" s="149">
        <v>0</v>
      </c>
      <c r="G37" s="149">
        <v>0</v>
      </c>
      <c r="H37" s="149">
        <v>182031</v>
      </c>
      <c r="I37" s="149">
        <v>6166</v>
      </c>
      <c r="J37" s="149">
        <v>717</v>
      </c>
      <c r="K37" s="149">
        <v>0</v>
      </c>
      <c r="L37" s="149">
        <v>6883</v>
      </c>
      <c r="M37" s="149">
        <v>0</v>
      </c>
      <c r="N37" s="149">
        <v>0</v>
      </c>
      <c r="O37" s="149">
        <v>35638</v>
      </c>
      <c r="P37" s="149">
        <v>0</v>
      </c>
      <c r="Q37" s="149">
        <v>0</v>
      </c>
      <c r="R37" s="149">
        <v>0</v>
      </c>
      <c r="S37" s="149">
        <v>254006</v>
      </c>
      <c r="T37" s="149">
        <v>2574</v>
      </c>
      <c r="U37" s="149">
        <v>204409</v>
      </c>
      <c r="V37" s="149">
        <v>1238479</v>
      </c>
      <c r="W37" s="149">
        <v>924</v>
      </c>
      <c r="X37" s="149">
        <v>503414</v>
      </c>
      <c r="Y37" s="149">
        <v>0</v>
      </c>
      <c r="Z37" s="149">
        <v>6339</v>
      </c>
      <c r="AA37" s="149">
        <v>973</v>
      </c>
      <c r="AB37" s="149">
        <v>81821</v>
      </c>
      <c r="AC37" s="149">
        <v>0</v>
      </c>
      <c r="AD37" s="149">
        <v>0</v>
      </c>
      <c r="AE37" s="149">
        <v>0</v>
      </c>
      <c r="AF37" s="149">
        <v>0</v>
      </c>
      <c r="AG37" s="149">
        <v>195329</v>
      </c>
      <c r="AH37" s="149">
        <v>0</v>
      </c>
      <c r="AI37" s="149">
        <v>0</v>
      </c>
      <c r="AJ37" s="149">
        <v>0</v>
      </c>
      <c r="AK37" s="149">
        <v>0</v>
      </c>
      <c r="AL37" s="149">
        <v>113508</v>
      </c>
      <c r="AM37" s="149"/>
      <c r="AN37" s="149">
        <v>0</v>
      </c>
      <c r="AO37" s="149">
        <v>0</v>
      </c>
      <c r="AP37" s="149">
        <v>0</v>
      </c>
      <c r="AQ37" s="149">
        <v>0</v>
      </c>
      <c r="AR37" s="149">
        <v>119</v>
      </c>
      <c r="AS37" s="149">
        <v>833159</v>
      </c>
      <c r="AT37" s="149">
        <v>182031</v>
      </c>
      <c r="AU37" s="149">
        <v>0</v>
      </c>
      <c r="AV37" s="149">
        <v>0</v>
      </c>
      <c r="AW37" s="149">
        <v>227</v>
      </c>
      <c r="AX37" s="149">
        <v>1042444</v>
      </c>
      <c r="AY37" s="149">
        <v>0</v>
      </c>
      <c r="AZ37" s="149">
        <v>0</v>
      </c>
      <c r="BA37" s="149">
        <v>26909</v>
      </c>
      <c r="BB37" s="149">
        <v>0</v>
      </c>
      <c r="BC37" s="149">
        <v>0</v>
      </c>
      <c r="BD37" s="149"/>
      <c r="BE37" s="149">
        <v>201</v>
      </c>
      <c r="BF37" s="149">
        <v>706</v>
      </c>
      <c r="BG37" s="149">
        <v>0</v>
      </c>
      <c r="BH37" s="149">
        <v>505</v>
      </c>
      <c r="BI37" s="149">
        <v>1238479</v>
      </c>
      <c r="BJ37" s="149">
        <v>0</v>
      </c>
      <c r="BK37" s="149"/>
      <c r="BL37" s="149">
        <v>0</v>
      </c>
      <c r="BM37" s="151">
        <v>0</v>
      </c>
      <c r="BN37" s="149">
        <v>93851</v>
      </c>
      <c r="BO37" s="149">
        <v>85531</v>
      </c>
      <c r="BP37" s="149">
        <v>317747</v>
      </c>
      <c r="BQ37" s="149">
        <v>136964</v>
      </c>
      <c r="BR37" s="149">
        <v>1402</v>
      </c>
      <c r="BS37" s="149">
        <v>0</v>
      </c>
      <c r="BT37" s="149">
        <v>0</v>
      </c>
      <c r="BU37" s="149">
        <v>0</v>
      </c>
      <c r="BV37" s="149">
        <v>0</v>
      </c>
      <c r="BW37" s="149">
        <v>26910</v>
      </c>
      <c r="BX37" s="149">
        <v>685</v>
      </c>
      <c r="BY37" s="149">
        <v>2331</v>
      </c>
      <c r="BZ37" s="149">
        <v>8012</v>
      </c>
      <c r="CA37" s="149">
        <v>0</v>
      </c>
      <c r="CB37" s="149">
        <v>9721</v>
      </c>
      <c r="CC37" s="149">
        <v>8012</v>
      </c>
      <c r="CD37" s="149">
        <v>8012</v>
      </c>
      <c r="CE37" s="149">
        <v>0</v>
      </c>
      <c r="CF37" s="149">
        <v>-535</v>
      </c>
      <c r="CG37" s="149">
        <v>837</v>
      </c>
      <c r="CH37" s="149">
        <v>27985</v>
      </c>
      <c r="CI37" s="149">
        <v>22386</v>
      </c>
      <c r="CJ37" s="149">
        <v>50106</v>
      </c>
      <c r="CK37" s="149">
        <v>1709</v>
      </c>
      <c r="CL37" s="149">
        <v>0</v>
      </c>
      <c r="CM37" s="149">
        <v>0</v>
      </c>
      <c r="CN37" s="149">
        <v>7</v>
      </c>
      <c r="CO37" s="149">
        <v>-1075</v>
      </c>
      <c r="CP37" s="149">
        <v>36826</v>
      </c>
      <c r="CQ37" s="149">
        <v>572</v>
      </c>
    </row>
    <row r="38" spans="1:95" x14ac:dyDescent="0.35">
      <c r="A38" s="149">
        <v>202012</v>
      </c>
      <c r="B38" s="149">
        <v>9827</v>
      </c>
      <c r="C38" s="150" t="s">
        <v>1482</v>
      </c>
      <c r="D38" s="150" t="s">
        <v>1448</v>
      </c>
      <c r="E38" s="149">
        <v>65181</v>
      </c>
      <c r="F38" s="149">
        <v>216</v>
      </c>
      <c r="G38" s="149">
        <v>919</v>
      </c>
      <c r="H38" s="149">
        <v>181010</v>
      </c>
      <c r="I38" s="149">
        <v>17620</v>
      </c>
      <c r="J38" s="149">
        <v>0</v>
      </c>
      <c r="K38" s="149">
        <v>0</v>
      </c>
      <c r="L38" s="149">
        <v>17620</v>
      </c>
      <c r="M38" s="149">
        <v>0</v>
      </c>
      <c r="N38" s="149">
        <v>0</v>
      </c>
      <c r="O38" s="149">
        <v>250269</v>
      </c>
      <c r="P38" s="149">
        <v>0</v>
      </c>
      <c r="Q38" s="149">
        <v>496</v>
      </c>
      <c r="R38" s="149">
        <v>0</v>
      </c>
      <c r="S38" s="149">
        <v>402623</v>
      </c>
      <c r="T38" s="149">
        <v>1445</v>
      </c>
      <c r="U38" s="149">
        <v>104655</v>
      </c>
      <c r="V38" s="149">
        <v>1746230</v>
      </c>
      <c r="W38" s="149">
        <v>4008</v>
      </c>
      <c r="X38" s="149">
        <v>709042</v>
      </c>
      <c r="Y38" s="149">
        <v>0</v>
      </c>
      <c r="Z38" s="149">
        <v>8001</v>
      </c>
      <c r="AA38" s="149">
        <v>745</v>
      </c>
      <c r="AB38" s="149">
        <v>68240</v>
      </c>
      <c r="AC38" s="149">
        <v>0</v>
      </c>
      <c r="AD38" s="149">
        <v>0</v>
      </c>
      <c r="AE38" s="149">
        <v>0</v>
      </c>
      <c r="AF38" s="149">
        <v>0</v>
      </c>
      <c r="AG38" s="149">
        <v>213644</v>
      </c>
      <c r="AH38" s="149">
        <v>30000</v>
      </c>
      <c r="AI38" s="149">
        <v>0</v>
      </c>
      <c r="AJ38" s="149">
        <v>0</v>
      </c>
      <c r="AK38" s="149">
        <v>0</v>
      </c>
      <c r="AL38" s="149">
        <v>145035</v>
      </c>
      <c r="AM38" s="149"/>
      <c r="AN38" s="149">
        <v>0</v>
      </c>
      <c r="AO38" s="149">
        <v>368</v>
      </c>
      <c r="AP38" s="149">
        <v>368</v>
      </c>
      <c r="AQ38" s="149">
        <v>0</v>
      </c>
      <c r="AR38" s="149">
        <v>0</v>
      </c>
      <c r="AS38" s="149">
        <v>1282906</v>
      </c>
      <c r="AT38" s="149">
        <v>181010</v>
      </c>
      <c r="AU38" s="149">
        <v>0</v>
      </c>
      <c r="AV38" s="149">
        <v>0</v>
      </c>
      <c r="AW38" s="149">
        <v>286</v>
      </c>
      <c r="AX38" s="149">
        <v>1502389</v>
      </c>
      <c r="AY38" s="149">
        <v>0</v>
      </c>
      <c r="AZ38" s="149">
        <v>0</v>
      </c>
      <c r="BA38" s="149">
        <v>38187</v>
      </c>
      <c r="BB38" s="149">
        <v>0</v>
      </c>
      <c r="BC38" s="149">
        <v>0</v>
      </c>
      <c r="BD38" s="149"/>
      <c r="BE38" s="149">
        <v>197</v>
      </c>
      <c r="BF38" s="149">
        <v>197</v>
      </c>
      <c r="BG38" s="149">
        <v>0</v>
      </c>
      <c r="BH38" s="149">
        <v>0</v>
      </c>
      <c r="BI38" s="149">
        <v>1746230</v>
      </c>
      <c r="BJ38" s="149">
        <v>0</v>
      </c>
      <c r="BK38" s="149"/>
      <c r="BL38" s="149">
        <v>0</v>
      </c>
      <c r="BM38" s="151">
        <v>0</v>
      </c>
      <c r="BN38" s="149">
        <v>6872</v>
      </c>
      <c r="BO38" s="149">
        <v>5197</v>
      </c>
      <c r="BP38" s="149">
        <v>243506</v>
      </c>
      <c r="BQ38" s="149">
        <v>122405</v>
      </c>
      <c r="BR38" s="149">
        <v>109032</v>
      </c>
      <c r="BS38" s="149">
        <v>0</v>
      </c>
      <c r="BT38" s="149">
        <v>0</v>
      </c>
      <c r="BU38" s="149">
        <v>0</v>
      </c>
      <c r="BV38" s="149">
        <v>0</v>
      </c>
      <c r="BW38" s="149">
        <v>39715</v>
      </c>
      <c r="BX38" s="149">
        <v>1713</v>
      </c>
      <c r="BY38" s="149">
        <v>8088</v>
      </c>
      <c r="BZ38" s="149">
        <v>5139</v>
      </c>
      <c r="CA38" s="149">
        <v>123</v>
      </c>
      <c r="CB38" s="149">
        <v>5039</v>
      </c>
      <c r="CC38" s="149">
        <v>5139</v>
      </c>
      <c r="CD38" s="149">
        <v>5139</v>
      </c>
      <c r="CE38" s="149">
        <v>235</v>
      </c>
      <c r="CF38" s="149">
        <v>-270</v>
      </c>
      <c r="CG38" s="149">
        <v>1333</v>
      </c>
      <c r="CH38" s="149">
        <v>40802</v>
      </c>
      <c r="CI38" s="149">
        <v>23747</v>
      </c>
      <c r="CJ38" s="149">
        <v>63335</v>
      </c>
      <c r="CK38" s="149">
        <v>-101</v>
      </c>
      <c r="CL38" s="149">
        <v>0</v>
      </c>
      <c r="CM38" s="149">
        <v>0</v>
      </c>
      <c r="CN38" s="149">
        <v>17</v>
      </c>
      <c r="CO38" s="149">
        <v>-1088</v>
      </c>
      <c r="CP38" s="149">
        <v>48566</v>
      </c>
      <c r="CQ38" s="149">
        <v>120</v>
      </c>
    </row>
    <row r="39" spans="1:95" x14ac:dyDescent="0.35">
      <c r="A39" s="149">
        <v>202012</v>
      </c>
      <c r="B39" s="149">
        <v>9388</v>
      </c>
      <c r="C39" s="150" t="s">
        <v>1483</v>
      </c>
      <c r="D39" s="150" t="s">
        <v>1448</v>
      </c>
      <c r="E39" s="149">
        <v>99001</v>
      </c>
      <c r="F39" s="149">
        <v>0</v>
      </c>
      <c r="G39" s="149">
        <v>1213</v>
      </c>
      <c r="H39" s="149">
        <v>451216</v>
      </c>
      <c r="I39" s="149">
        <v>22944</v>
      </c>
      <c r="J39" s="149">
        <v>4624</v>
      </c>
      <c r="K39" s="149">
        <v>0</v>
      </c>
      <c r="L39" s="149">
        <v>27568</v>
      </c>
      <c r="M39" s="149">
        <v>17944</v>
      </c>
      <c r="N39" s="149">
        <v>0</v>
      </c>
      <c r="O39" s="149">
        <v>91161</v>
      </c>
      <c r="P39" s="149">
        <v>0</v>
      </c>
      <c r="Q39" s="149">
        <v>0</v>
      </c>
      <c r="R39" s="149">
        <v>0</v>
      </c>
      <c r="S39" s="149">
        <v>1159407</v>
      </c>
      <c r="T39" s="149">
        <v>2098</v>
      </c>
      <c r="U39" s="149">
        <v>539328</v>
      </c>
      <c r="V39" s="149">
        <v>3579489</v>
      </c>
      <c r="W39" s="149">
        <v>1068</v>
      </c>
      <c r="X39" s="149">
        <v>1165791</v>
      </c>
      <c r="Y39" s="149">
        <v>0</v>
      </c>
      <c r="Z39" s="149">
        <v>17001</v>
      </c>
      <c r="AA39" s="149">
        <v>6692</v>
      </c>
      <c r="AB39" s="149">
        <v>150061</v>
      </c>
      <c r="AC39" s="149">
        <v>0</v>
      </c>
      <c r="AD39" s="149">
        <v>0</v>
      </c>
      <c r="AE39" s="149">
        <v>0</v>
      </c>
      <c r="AF39" s="149">
        <v>0</v>
      </c>
      <c r="AG39" s="149">
        <v>428591</v>
      </c>
      <c r="AH39" s="149">
        <v>40000</v>
      </c>
      <c r="AI39" s="149">
        <v>0</v>
      </c>
      <c r="AJ39" s="149">
        <v>0</v>
      </c>
      <c r="AK39" s="149">
        <v>0</v>
      </c>
      <c r="AL39" s="149">
        <v>278530</v>
      </c>
      <c r="AM39" s="149"/>
      <c r="AN39" s="149">
        <v>0</v>
      </c>
      <c r="AO39" s="149">
        <v>0</v>
      </c>
      <c r="AP39" s="149">
        <v>0</v>
      </c>
      <c r="AQ39" s="149">
        <v>0</v>
      </c>
      <c r="AR39" s="149">
        <v>0</v>
      </c>
      <c r="AS39" s="149">
        <v>2589504</v>
      </c>
      <c r="AT39" s="149">
        <v>451216</v>
      </c>
      <c r="AU39" s="149">
        <v>205</v>
      </c>
      <c r="AV39" s="149">
        <v>0</v>
      </c>
      <c r="AW39" s="149">
        <v>3345</v>
      </c>
      <c r="AX39" s="149">
        <v>3106628</v>
      </c>
      <c r="AY39" s="149">
        <v>0</v>
      </c>
      <c r="AZ39" s="149">
        <v>0</v>
      </c>
      <c r="BA39" s="149">
        <v>62358</v>
      </c>
      <c r="BB39" s="149">
        <v>0</v>
      </c>
      <c r="BC39" s="149">
        <v>270</v>
      </c>
      <c r="BD39" s="149"/>
      <c r="BE39" s="149">
        <v>1879</v>
      </c>
      <c r="BF39" s="149">
        <v>4270</v>
      </c>
      <c r="BG39" s="149">
        <v>0</v>
      </c>
      <c r="BH39" s="149">
        <v>2122</v>
      </c>
      <c r="BI39" s="149">
        <v>3579489</v>
      </c>
      <c r="BJ39" s="149">
        <v>0</v>
      </c>
      <c r="BK39" s="149"/>
      <c r="BL39" s="149">
        <v>0</v>
      </c>
      <c r="BM39" s="151">
        <v>0</v>
      </c>
      <c r="BN39" s="149">
        <v>173641</v>
      </c>
      <c r="BO39" s="149">
        <v>241679</v>
      </c>
      <c r="BP39" s="149">
        <v>775024</v>
      </c>
      <c r="BQ39" s="149">
        <v>309837</v>
      </c>
      <c r="BR39" s="149">
        <v>49867</v>
      </c>
      <c r="BS39" s="149">
        <v>79928</v>
      </c>
      <c r="BT39" s="149">
        <v>0</v>
      </c>
      <c r="BU39" s="149">
        <v>0</v>
      </c>
      <c r="BV39" s="149">
        <v>79928</v>
      </c>
      <c r="BW39" s="149">
        <v>66647</v>
      </c>
      <c r="BX39" s="149">
        <v>4962</v>
      </c>
      <c r="BY39" s="149">
        <v>931</v>
      </c>
      <c r="BZ39" s="149">
        <v>8998</v>
      </c>
      <c r="CA39" s="149">
        <v>0</v>
      </c>
      <c r="CB39" s="149">
        <v>10231</v>
      </c>
      <c r="CC39" s="149">
        <v>8998</v>
      </c>
      <c r="CD39" s="149">
        <v>8998</v>
      </c>
      <c r="CE39" s="149">
        <v>48</v>
      </c>
      <c r="CF39" s="149">
        <v>-816</v>
      </c>
      <c r="CG39" s="149">
        <v>3143</v>
      </c>
      <c r="CH39" s="149">
        <v>67648</v>
      </c>
      <c r="CI39" s="149">
        <v>60322</v>
      </c>
      <c r="CJ39" s="149">
        <v>125390</v>
      </c>
      <c r="CK39" s="149">
        <v>1233</v>
      </c>
      <c r="CL39" s="149">
        <v>0</v>
      </c>
      <c r="CM39" s="149">
        <v>0</v>
      </c>
      <c r="CN39" s="149">
        <v>417</v>
      </c>
      <c r="CO39" s="149">
        <v>-1001</v>
      </c>
      <c r="CP39" s="149">
        <v>108080</v>
      </c>
      <c r="CQ39" s="149">
        <v>563</v>
      </c>
    </row>
    <row r="40" spans="1:95" x14ac:dyDescent="0.35">
      <c r="A40" s="149">
        <v>202012</v>
      </c>
      <c r="B40" s="149">
        <v>9335</v>
      </c>
      <c r="C40" s="150" t="s">
        <v>1484</v>
      </c>
      <c r="D40" s="150" t="s">
        <v>1448</v>
      </c>
      <c r="E40" s="149">
        <v>960793</v>
      </c>
      <c r="F40" s="149">
        <v>4936</v>
      </c>
      <c r="G40" s="149">
        <v>0</v>
      </c>
      <c r="H40" s="149">
        <v>1327333</v>
      </c>
      <c r="I40" s="149">
        <v>56618</v>
      </c>
      <c r="J40" s="149">
        <v>47856</v>
      </c>
      <c r="K40" s="149">
        <v>0</v>
      </c>
      <c r="L40" s="149">
        <v>127991</v>
      </c>
      <c r="M40" s="149">
        <v>64585</v>
      </c>
      <c r="N40" s="149">
        <v>23517</v>
      </c>
      <c r="O40" s="149">
        <v>663284</v>
      </c>
      <c r="P40" s="149">
        <v>402350</v>
      </c>
      <c r="Q40" s="149">
        <v>365424</v>
      </c>
      <c r="R40" s="149">
        <v>0</v>
      </c>
      <c r="S40" s="149">
        <v>10305144</v>
      </c>
      <c r="T40" s="149">
        <v>120225</v>
      </c>
      <c r="U40" s="149">
        <v>2550747</v>
      </c>
      <c r="V40" s="149">
        <v>33358541</v>
      </c>
      <c r="W40" s="149">
        <v>0</v>
      </c>
      <c r="X40" s="149">
        <v>15631720</v>
      </c>
      <c r="Y40" s="149">
        <v>498895</v>
      </c>
      <c r="Z40" s="149">
        <v>291378</v>
      </c>
      <c r="AA40" s="149">
        <v>43735</v>
      </c>
      <c r="AB40" s="149">
        <v>1144134</v>
      </c>
      <c r="AC40" s="149">
        <v>862</v>
      </c>
      <c r="AD40" s="149">
        <v>0</v>
      </c>
      <c r="AE40" s="149">
        <v>0</v>
      </c>
      <c r="AF40" s="149">
        <v>0</v>
      </c>
      <c r="AG40" s="149">
        <v>4772731</v>
      </c>
      <c r="AH40" s="149">
        <v>448796</v>
      </c>
      <c r="AI40" s="149">
        <v>238973</v>
      </c>
      <c r="AJ40" s="149">
        <v>862</v>
      </c>
      <c r="AK40" s="149">
        <v>0</v>
      </c>
      <c r="AL40" s="149">
        <v>3038304</v>
      </c>
      <c r="AM40" s="149">
        <v>0</v>
      </c>
      <c r="AN40" s="149">
        <v>0</v>
      </c>
      <c r="AO40" s="149">
        <v>589431</v>
      </c>
      <c r="AP40" s="149">
        <v>350457</v>
      </c>
      <c r="AQ40" s="149">
        <v>0</v>
      </c>
      <c r="AR40" s="149">
        <v>2047</v>
      </c>
      <c r="AS40" s="149">
        <v>23526295</v>
      </c>
      <c r="AT40" s="149">
        <v>1327333</v>
      </c>
      <c r="AU40" s="149">
        <v>1329368</v>
      </c>
      <c r="AV40" s="149">
        <v>0</v>
      </c>
      <c r="AW40" s="149">
        <v>9629</v>
      </c>
      <c r="AX40" s="149">
        <v>28076745</v>
      </c>
      <c r="AY40" s="149">
        <v>498311</v>
      </c>
      <c r="AZ40" s="149">
        <v>0</v>
      </c>
      <c r="BA40" s="149">
        <v>1383762</v>
      </c>
      <c r="BB40" s="149">
        <v>0</v>
      </c>
      <c r="BC40" s="149">
        <v>9584</v>
      </c>
      <c r="BD40" s="149">
        <v>0</v>
      </c>
      <c r="BE40" s="149">
        <v>30925</v>
      </c>
      <c r="BF40" s="149">
        <v>60269</v>
      </c>
      <c r="BG40" s="149">
        <v>17229</v>
      </c>
      <c r="BH40" s="149">
        <v>2531</v>
      </c>
      <c r="BI40" s="149">
        <v>33358541</v>
      </c>
      <c r="BJ40" s="149">
        <v>0</v>
      </c>
      <c r="BK40" s="149">
        <v>0</v>
      </c>
      <c r="BL40" s="149">
        <v>0</v>
      </c>
      <c r="BM40" s="151">
        <v>0</v>
      </c>
      <c r="BN40" s="149">
        <v>3840841</v>
      </c>
      <c r="BO40" s="149">
        <v>0</v>
      </c>
      <c r="BP40" s="149">
        <v>10731241</v>
      </c>
      <c r="BQ40" s="149">
        <v>2830176</v>
      </c>
      <c r="BR40" s="149">
        <v>4060224</v>
      </c>
      <c r="BS40" s="149">
        <v>1245796</v>
      </c>
      <c r="BT40" s="149">
        <v>619796</v>
      </c>
      <c r="BU40" s="149">
        <v>0</v>
      </c>
      <c r="BV40" s="149">
        <v>626000</v>
      </c>
      <c r="BW40" s="149">
        <v>667100</v>
      </c>
      <c r="BX40" s="149">
        <v>39085</v>
      </c>
      <c r="BY40" s="149">
        <v>84356</v>
      </c>
      <c r="BZ40" s="149">
        <v>236838</v>
      </c>
      <c r="CA40" s="149">
        <v>45880</v>
      </c>
      <c r="CB40" s="149">
        <v>271290</v>
      </c>
      <c r="CC40" s="149">
        <v>236838</v>
      </c>
      <c r="CD40" s="149">
        <v>236838</v>
      </c>
      <c r="CE40" s="149">
        <v>3913</v>
      </c>
      <c r="CF40" s="149">
        <v>112422</v>
      </c>
      <c r="CG40" s="149">
        <v>29670</v>
      </c>
      <c r="CH40" s="149">
        <v>619304</v>
      </c>
      <c r="CI40" s="149">
        <v>523296</v>
      </c>
      <c r="CJ40" s="149">
        <v>1122749</v>
      </c>
      <c r="CK40" s="149">
        <v>34452</v>
      </c>
      <c r="CL40" s="149">
        <v>0</v>
      </c>
      <c r="CM40" s="149">
        <v>0</v>
      </c>
      <c r="CN40" s="149">
        <v>4280</v>
      </c>
      <c r="CO40" s="149">
        <v>47796</v>
      </c>
      <c r="CP40" s="149">
        <v>885953</v>
      </c>
      <c r="CQ40" s="149">
        <v>9820</v>
      </c>
    </row>
    <row r="41" spans="1:95" x14ac:dyDescent="0.35">
      <c r="A41" s="149">
        <v>202012</v>
      </c>
      <c r="B41" s="149">
        <v>522</v>
      </c>
      <c r="C41" s="150" t="s">
        <v>1485</v>
      </c>
      <c r="D41" s="150" t="s">
        <v>1448</v>
      </c>
      <c r="E41" s="149">
        <v>566946</v>
      </c>
      <c r="F41" s="149"/>
      <c r="G41" s="149">
        <v>15913</v>
      </c>
      <c r="H41" s="149">
        <v>2081881</v>
      </c>
      <c r="I41" s="149">
        <v>47446</v>
      </c>
      <c r="J41" s="149">
        <v>103133</v>
      </c>
      <c r="K41" s="149"/>
      <c r="L41" s="149">
        <v>153649</v>
      </c>
      <c r="M41" s="149">
        <v>91251</v>
      </c>
      <c r="N41" s="149">
        <v>3070</v>
      </c>
      <c r="O41" s="149">
        <v>480569</v>
      </c>
      <c r="P41" s="149">
        <v>151828</v>
      </c>
      <c r="Q41" s="149">
        <v>364017</v>
      </c>
      <c r="R41" s="149">
        <v>300270</v>
      </c>
      <c r="S41" s="149">
        <v>5849379</v>
      </c>
      <c r="T41" s="149">
        <v>56426</v>
      </c>
      <c r="U41" s="149">
        <v>4802376</v>
      </c>
      <c r="V41" s="149">
        <v>27369559</v>
      </c>
      <c r="W41" s="149">
        <v>154016</v>
      </c>
      <c r="X41" s="149">
        <v>12070442</v>
      </c>
      <c r="Y41" s="149"/>
      <c r="Z41" s="149">
        <v>204152</v>
      </c>
      <c r="AA41" s="149">
        <v>26444</v>
      </c>
      <c r="AB41" s="149">
        <v>173750</v>
      </c>
      <c r="AC41" s="149">
        <v>1411</v>
      </c>
      <c r="AD41" s="149"/>
      <c r="AE41" s="149"/>
      <c r="AF41" s="149"/>
      <c r="AG41" s="149">
        <v>3382073</v>
      </c>
      <c r="AH41" s="149">
        <v>569669</v>
      </c>
      <c r="AI41" s="149"/>
      <c r="AJ41" s="149">
        <v>1411</v>
      </c>
      <c r="AK41" s="149">
        <v>393243</v>
      </c>
      <c r="AL41" s="149">
        <v>1866428</v>
      </c>
      <c r="AM41" s="149"/>
      <c r="AN41" s="149">
        <v>561378</v>
      </c>
      <c r="AO41" s="149">
        <v>947241</v>
      </c>
      <c r="AP41" s="149">
        <v>385863</v>
      </c>
      <c r="AQ41" s="149"/>
      <c r="AR41" s="149"/>
      <c r="AS41" s="149">
        <v>20079315</v>
      </c>
      <c r="AT41" s="149">
        <v>2081881</v>
      </c>
      <c r="AU41" s="149">
        <v>557320</v>
      </c>
      <c r="AV41" s="149"/>
      <c r="AW41" s="149">
        <v>12981</v>
      </c>
      <c r="AX41" s="149">
        <v>23300383</v>
      </c>
      <c r="AY41" s="149">
        <v>198656</v>
      </c>
      <c r="AZ41" s="149"/>
      <c r="BA41" s="149">
        <v>370230</v>
      </c>
      <c r="BB41" s="149"/>
      <c r="BC41" s="149"/>
      <c r="BD41" s="149"/>
      <c r="BE41" s="149">
        <v>88769</v>
      </c>
      <c r="BF41" s="149">
        <v>117434</v>
      </c>
      <c r="BG41" s="149"/>
      <c r="BH41" s="149">
        <v>28665</v>
      </c>
      <c r="BI41" s="149">
        <v>27369559</v>
      </c>
      <c r="BJ41" s="149">
        <v>131313</v>
      </c>
      <c r="BK41" s="149"/>
      <c r="BL41" s="149">
        <v>1313</v>
      </c>
      <c r="BM41" s="151">
        <v>0.76</v>
      </c>
      <c r="BN41" s="149">
        <v>289942</v>
      </c>
      <c r="BO41" s="149">
        <v>33403</v>
      </c>
      <c r="BP41" s="149">
        <v>7148388</v>
      </c>
      <c r="BQ41" s="149">
        <v>2849877</v>
      </c>
      <c r="BR41" s="149">
        <v>3975166</v>
      </c>
      <c r="BS41" s="149"/>
      <c r="BT41" s="149"/>
      <c r="BU41" s="149"/>
      <c r="BV41" s="149"/>
      <c r="BW41" s="149">
        <v>593937</v>
      </c>
      <c r="BX41" s="149">
        <v>67812</v>
      </c>
      <c r="BY41" s="149">
        <v>163011</v>
      </c>
      <c r="BZ41" s="149">
        <v>228655</v>
      </c>
      <c r="CA41" s="149">
        <v>34481</v>
      </c>
      <c r="CB41" s="149">
        <v>239011</v>
      </c>
      <c r="CC41" s="149">
        <v>227173</v>
      </c>
      <c r="CD41" s="149">
        <v>228656</v>
      </c>
      <c r="CE41" s="149">
        <v>7399</v>
      </c>
      <c r="CF41" s="149">
        <v>25172</v>
      </c>
      <c r="CG41" s="149">
        <v>15894</v>
      </c>
      <c r="CH41" s="149">
        <v>531609</v>
      </c>
      <c r="CI41" s="149">
        <v>580663</v>
      </c>
      <c r="CJ41" s="149">
        <v>1125372</v>
      </c>
      <c r="CK41" s="149">
        <v>10355</v>
      </c>
      <c r="CL41" s="149"/>
      <c r="CM41" s="149">
        <v>-1482</v>
      </c>
      <c r="CN41" s="149">
        <v>14720</v>
      </c>
      <c r="CO41" s="149">
        <v>62328</v>
      </c>
      <c r="CP41" s="149">
        <v>707870</v>
      </c>
      <c r="CQ41" s="149">
        <v>28994</v>
      </c>
    </row>
    <row r="42" spans="1:95" x14ac:dyDescent="0.35">
      <c r="A42" s="149">
        <v>202012</v>
      </c>
      <c r="B42" s="149">
        <v>9090</v>
      </c>
      <c r="C42" s="150" t="s">
        <v>1486</v>
      </c>
      <c r="D42" s="150" t="s">
        <v>1448</v>
      </c>
      <c r="E42" s="149">
        <v>468535</v>
      </c>
      <c r="F42" s="149">
        <v>0</v>
      </c>
      <c r="G42" s="149">
        <v>0</v>
      </c>
      <c r="H42" s="149">
        <v>2235036</v>
      </c>
      <c r="I42" s="149">
        <v>81438</v>
      </c>
      <c r="J42" s="149">
        <v>1303</v>
      </c>
      <c r="K42" s="149">
        <v>0</v>
      </c>
      <c r="L42" s="149">
        <v>102828</v>
      </c>
      <c r="M42" s="149">
        <v>13099</v>
      </c>
      <c r="N42" s="149">
        <v>20088</v>
      </c>
      <c r="O42" s="149">
        <v>185130</v>
      </c>
      <c r="P42" s="149">
        <v>107683</v>
      </c>
      <c r="Q42" s="149">
        <v>105599</v>
      </c>
      <c r="R42" s="149">
        <v>0</v>
      </c>
      <c r="S42" s="149">
        <v>3026664</v>
      </c>
      <c r="T42" s="149">
        <v>30959</v>
      </c>
      <c r="U42" s="149">
        <v>649179</v>
      </c>
      <c r="V42" s="149">
        <v>11187604</v>
      </c>
      <c r="W42" s="149">
        <v>3665</v>
      </c>
      <c r="X42" s="149">
        <v>4193779</v>
      </c>
      <c r="Y42" s="149">
        <v>0</v>
      </c>
      <c r="Z42" s="149">
        <v>50242</v>
      </c>
      <c r="AA42" s="149">
        <v>15205</v>
      </c>
      <c r="AB42" s="149">
        <v>519925</v>
      </c>
      <c r="AC42" s="149">
        <v>0</v>
      </c>
      <c r="AD42" s="149">
        <v>0</v>
      </c>
      <c r="AE42" s="149">
        <v>0</v>
      </c>
      <c r="AF42" s="149">
        <v>0</v>
      </c>
      <c r="AG42" s="149">
        <v>1933152</v>
      </c>
      <c r="AH42" s="149">
        <v>0</v>
      </c>
      <c r="AI42" s="149">
        <v>82624</v>
      </c>
      <c r="AJ42" s="149">
        <v>0</v>
      </c>
      <c r="AK42" s="149">
        <v>0</v>
      </c>
      <c r="AL42" s="149">
        <v>1330604</v>
      </c>
      <c r="AM42" s="149"/>
      <c r="AN42" s="149">
        <v>0</v>
      </c>
      <c r="AO42" s="149">
        <v>82624</v>
      </c>
      <c r="AP42" s="149">
        <v>0</v>
      </c>
      <c r="AQ42" s="149">
        <v>0</v>
      </c>
      <c r="AR42" s="149">
        <v>356</v>
      </c>
      <c r="AS42" s="149">
        <v>6731843</v>
      </c>
      <c r="AT42" s="149">
        <v>2235036</v>
      </c>
      <c r="AU42" s="149">
        <v>29993</v>
      </c>
      <c r="AV42" s="149">
        <v>0</v>
      </c>
      <c r="AW42" s="149">
        <v>7390</v>
      </c>
      <c r="AX42" s="149">
        <v>9215404</v>
      </c>
      <c r="AY42" s="149">
        <v>0</v>
      </c>
      <c r="AZ42" s="149">
        <v>0</v>
      </c>
      <c r="BA42" s="149">
        <v>210785</v>
      </c>
      <c r="BB42" s="149">
        <v>0</v>
      </c>
      <c r="BC42" s="149">
        <v>4781</v>
      </c>
      <c r="BD42" s="149"/>
      <c r="BE42" s="149">
        <v>6435</v>
      </c>
      <c r="BF42" s="149">
        <v>39048</v>
      </c>
      <c r="BG42" s="149">
        <v>0</v>
      </c>
      <c r="BH42" s="149">
        <v>27832</v>
      </c>
      <c r="BI42" s="149">
        <v>11187604</v>
      </c>
      <c r="BJ42" s="149">
        <v>0</v>
      </c>
      <c r="BK42" s="149"/>
      <c r="BL42" s="149">
        <v>0</v>
      </c>
      <c r="BM42" s="151">
        <v>0</v>
      </c>
      <c r="BN42" s="149">
        <v>173742</v>
      </c>
      <c r="BO42" s="149">
        <v>837813</v>
      </c>
      <c r="BP42" s="149">
        <v>2376342</v>
      </c>
      <c r="BQ42" s="149">
        <v>850957</v>
      </c>
      <c r="BR42" s="149">
        <v>513831</v>
      </c>
      <c r="BS42" s="149">
        <v>372690</v>
      </c>
      <c r="BT42" s="149">
        <v>236899</v>
      </c>
      <c r="BU42" s="149">
        <v>0</v>
      </c>
      <c r="BV42" s="149">
        <v>135791</v>
      </c>
      <c r="BW42" s="149">
        <v>161159</v>
      </c>
      <c r="BX42" s="149">
        <v>13177</v>
      </c>
      <c r="BY42" s="149">
        <v>12238</v>
      </c>
      <c r="BZ42" s="149">
        <v>94598</v>
      </c>
      <c r="CA42" s="149">
        <v>11360</v>
      </c>
      <c r="CB42" s="149">
        <v>114997</v>
      </c>
      <c r="CC42" s="149">
        <v>94598</v>
      </c>
      <c r="CD42" s="149">
        <v>94598</v>
      </c>
      <c r="CE42" s="149">
        <v>3186</v>
      </c>
      <c r="CF42" s="149">
        <v>31886</v>
      </c>
      <c r="CG42" s="149">
        <v>1801</v>
      </c>
      <c r="CH42" s="149">
        <v>172230</v>
      </c>
      <c r="CI42" s="149">
        <v>149835</v>
      </c>
      <c r="CJ42" s="149">
        <v>322546</v>
      </c>
      <c r="CK42" s="149">
        <v>20399</v>
      </c>
      <c r="CL42" s="149">
        <v>0</v>
      </c>
      <c r="CM42" s="149">
        <v>0</v>
      </c>
      <c r="CN42" s="149">
        <v>869</v>
      </c>
      <c r="CO42" s="149">
        <v>-11071</v>
      </c>
      <c r="CP42" s="149">
        <v>227696</v>
      </c>
      <c r="CQ42" s="149">
        <v>2282</v>
      </c>
    </row>
    <row r="43" spans="1:95" x14ac:dyDescent="0.35">
      <c r="A43" s="149">
        <v>202012</v>
      </c>
      <c r="B43" s="149">
        <v>9070</v>
      </c>
      <c r="C43" s="150" t="s">
        <v>1487</v>
      </c>
      <c r="D43" s="150" t="s">
        <v>1448</v>
      </c>
      <c r="E43" s="149">
        <v>1505715</v>
      </c>
      <c r="F43" s="149">
        <v>4628</v>
      </c>
      <c r="G43" s="149">
        <v>41086</v>
      </c>
      <c r="H43" s="149">
        <v>4971180</v>
      </c>
      <c r="I43" s="149">
        <v>202106</v>
      </c>
      <c r="J43" s="149">
        <v>60903</v>
      </c>
      <c r="K43" s="149">
        <v>0</v>
      </c>
      <c r="L43" s="149">
        <v>719215</v>
      </c>
      <c r="M43" s="149">
        <v>61332</v>
      </c>
      <c r="N43" s="149">
        <v>456207</v>
      </c>
      <c r="O43" s="149">
        <v>370700</v>
      </c>
      <c r="P43" s="149">
        <v>179669</v>
      </c>
      <c r="Q43" s="149">
        <v>18559</v>
      </c>
      <c r="R43" s="149">
        <v>0</v>
      </c>
      <c r="S43" s="149">
        <v>5253755</v>
      </c>
      <c r="T43" s="149">
        <v>84183</v>
      </c>
      <c r="U43" s="149">
        <v>2497741</v>
      </c>
      <c r="V43" s="149">
        <v>31625734</v>
      </c>
      <c r="W43" s="149">
        <v>1437</v>
      </c>
      <c r="X43" s="149">
        <v>15594955</v>
      </c>
      <c r="Y43" s="149">
        <v>86137</v>
      </c>
      <c r="Z43" s="149">
        <v>200342</v>
      </c>
      <c r="AA43" s="149">
        <v>35099</v>
      </c>
      <c r="AB43" s="149">
        <v>2584355</v>
      </c>
      <c r="AC43" s="149">
        <v>9889</v>
      </c>
      <c r="AD43" s="149">
        <v>0</v>
      </c>
      <c r="AE43" s="149">
        <v>0</v>
      </c>
      <c r="AF43" s="149">
        <v>0</v>
      </c>
      <c r="AG43" s="149">
        <v>5193758</v>
      </c>
      <c r="AH43" s="149">
        <v>374491</v>
      </c>
      <c r="AI43" s="149">
        <v>86816</v>
      </c>
      <c r="AJ43" s="149">
        <v>9889</v>
      </c>
      <c r="AK43" s="149">
        <v>0</v>
      </c>
      <c r="AL43" s="149">
        <v>2198144</v>
      </c>
      <c r="AM43" s="149"/>
      <c r="AN43" s="149">
        <v>0</v>
      </c>
      <c r="AO43" s="149">
        <v>401370</v>
      </c>
      <c r="AP43" s="149">
        <v>314554</v>
      </c>
      <c r="AQ43" s="149">
        <v>0</v>
      </c>
      <c r="AR43" s="149">
        <v>0</v>
      </c>
      <c r="AS43" s="149">
        <v>19976547</v>
      </c>
      <c r="AT43" s="149">
        <v>4971180</v>
      </c>
      <c r="AU43" s="149">
        <v>128522</v>
      </c>
      <c r="AV43" s="149">
        <v>0</v>
      </c>
      <c r="AW43" s="149">
        <v>8594</v>
      </c>
      <c r="AX43" s="149">
        <v>26003186</v>
      </c>
      <c r="AY43" s="149">
        <v>191406</v>
      </c>
      <c r="AZ43" s="149">
        <v>0</v>
      </c>
      <c r="BA43" s="149">
        <v>726937</v>
      </c>
      <c r="BB43" s="149">
        <v>0</v>
      </c>
      <c r="BC43" s="149">
        <v>10892</v>
      </c>
      <c r="BD43" s="149"/>
      <c r="BE43" s="149">
        <v>41011</v>
      </c>
      <c r="BF43" s="149">
        <v>54298</v>
      </c>
      <c r="BG43" s="149">
        <v>0</v>
      </c>
      <c r="BH43" s="149">
        <v>2395</v>
      </c>
      <c r="BI43" s="149">
        <v>31625734</v>
      </c>
      <c r="BJ43" s="149">
        <v>0</v>
      </c>
      <c r="BK43" s="149"/>
      <c r="BL43" s="149">
        <v>0</v>
      </c>
      <c r="BM43" s="151">
        <v>0</v>
      </c>
      <c r="BN43" s="149">
        <v>1208051</v>
      </c>
      <c r="BO43" s="149">
        <v>2320010</v>
      </c>
      <c r="BP43" s="149">
        <v>9627257</v>
      </c>
      <c r="BQ43" s="149">
        <v>4034084</v>
      </c>
      <c r="BR43" s="149">
        <v>2065111</v>
      </c>
      <c r="BS43" s="149">
        <v>0</v>
      </c>
      <c r="BT43" s="149">
        <v>0</v>
      </c>
      <c r="BU43" s="149">
        <v>0</v>
      </c>
      <c r="BV43" s="149">
        <v>0</v>
      </c>
      <c r="BW43" s="149">
        <v>662178</v>
      </c>
      <c r="BX43" s="149">
        <v>36948</v>
      </c>
      <c r="BY43" s="149">
        <v>91028</v>
      </c>
      <c r="BZ43" s="149">
        <v>386477</v>
      </c>
      <c r="CA43" s="149">
        <v>11577</v>
      </c>
      <c r="CB43" s="149">
        <v>515818</v>
      </c>
      <c r="CC43" s="149">
        <v>386477</v>
      </c>
      <c r="CD43" s="149">
        <v>386477</v>
      </c>
      <c r="CE43" s="149">
        <v>60582</v>
      </c>
      <c r="CF43" s="149">
        <v>92267</v>
      </c>
      <c r="CG43" s="149">
        <v>19222</v>
      </c>
      <c r="CH43" s="149">
        <v>669246</v>
      </c>
      <c r="CI43" s="149">
        <v>521133</v>
      </c>
      <c r="CJ43" s="149">
        <v>1177573</v>
      </c>
      <c r="CK43" s="149">
        <v>129340</v>
      </c>
      <c r="CL43" s="149">
        <v>0</v>
      </c>
      <c r="CM43" s="149">
        <v>0</v>
      </c>
      <c r="CN43" s="149">
        <v>2082</v>
      </c>
      <c r="CO43" s="149">
        <v>-7067</v>
      </c>
      <c r="CP43" s="149">
        <v>696124</v>
      </c>
      <c r="CQ43" s="149">
        <v>6415</v>
      </c>
    </row>
    <row r="44" spans="1:95" x14ac:dyDescent="0.35">
      <c r="A44" s="149">
        <v>202012</v>
      </c>
      <c r="B44" s="149">
        <v>9682</v>
      </c>
      <c r="C44" s="150" t="s">
        <v>1488</v>
      </c>
      <c r="D44" s="150" t="s">
        <v>1448</v>
      </c>
      <c r="E44" s="149">
        <v>56778</v>
      </c>
      <c r="F44" s="149">
        <v>0</v>
      </c>
      <c r="G44" s="149">
        <v>3308</v>
      </c>
      <c r="H44" s="149">
        <v>315228</v>
      </c>
      <c r="I44" s="149">
        <v>11744</v>
      </c>
      <c r="J44" s="149">
        <v>2628</v>
      </c>
      <c r="K44" s="149">
        <v>0</v>
      </c>
      <c r="L44" s="149">
        <v>14372</v>
      </c>
      <c r="M44" s="149">
        <v>0</v>
      </c>
      <c r="N44" s="149">
        <v>0</v>
      </c>
      <c r="O44" s="149">
        <v>56791</v>
      </c>
      <c r="P44" s="149">
        <v>0</v>
      </c>
      <c r="Q44" s="149">
        <v>0</v>
      </c>
      <c r="R44" s="149">
        <v>0</v>
      </c>
      <c r="S44" s="149">
        <v>1021642</v>
      </c>
      <c r="T44" s="149">
        <v>3226</v>
      </c>
      <c r="U44" s="149">
        <v>130347</v>
      </c>
      <c r="V44" s="149">
        <v>2324195</v>
      </c>
      <c r="W44" s="149">
        <v>707</v>
      </c>
      <c r="X44" s="149">
        <v>712304</v>
      </c>
      <c r="Y44" s="149">
        <v>0</v>
      </c>
      <c r="Z44" s="149">
        <v>8541</v>
      </c>
      <c r="AA44" s="149">
        <v>950</v>
      </c>
      <c r="AB44" s="149">
        <v>0</v>
      </c>
      <c r="AC44" s="149">
        <v>1915</v>
      </c>
      <c r="AD44" s="149">
        <v>0</v>
      </c>
      <c r="AE44" s="149">
        <v>0</v>
      </c>
      <c r="AF44" s="149">
        <v>0</v>
      </c>
      <c r="AG44" s="149">
        <v>336509</v>
      </c>
      <c r="AH44" s="149">
        <v>0</v>
      </c>
      <c r="AI44" s="149">
        <v>0</v>
      </c>
      <c r="AJ44" s="149">
        <v>1915</v>
      </c>
      <c r="AK44" s="149">
        <v>0</v>
      </c>
      <c r="AL44" s="149">
        <v>334593</v>
      </c>
      <c r="AM44" s="149"/>
      <c r="AN44" s="149">
        <v>0</v>
      </c>
      <c r="AO44" s="149">
        <v>0</v>
      </c>
      <c r="AP44" s="149">
        <v>0</v>
      </c>
      <c r="AQ44" s="149">
        <v>0</v>
      </c>
      <c r="AR44" s="149">
        <v>0</v>
      </c>
      <c r="AS44" s="149">
        <v>1636404</v>
      </c>
      <c r="AT44" s="149">
        <v>315228</v>
      </c>
      <c r="AU44" s="149">
        <v>0</v>
      </c>
      <c r="AV44" s="149">
        <v>0</v>
      </c>
      <c r="AW44" s="149">
        <v>534</v>
      </c>
      <c r="AX44" s="149">
        <v>1987446</v>
      </c>
      <c r="AY44" s="149">
        <v>0</v>
      </c>
      <c r="AZ44" s="149">
        <v>0</v>
      </c>
      <c r="BA44" s="149">
        <v>35279</v>
      </c>
      <c r="BB44" s="149">
        <v>0</v>
      </c>
      <c r="BC44" s="149">
        <v>0</v>
      </c>
      <c r="BD44" s="149"/>
      <c r="BE44" s="149">
        <v>169</v>
      </c>
      <c r="BF44" s="149">
        <v>240</v>
      </c>
      <c r="BG44" s="149">
        <v>0</v>
      </c>
      <c r="BH44" s="149">
        <v>71</v>
      </c>
      <c r="BI44" s="149">
        <v>2324195</v>
      </c>
      <c r="BJ44" s="149">
        <v>0</v>
      </c>
      <c r="BK44" s="149"/>
      <c r="BL44" s="149">
        <v>0</v>
      </c>
      <c r="BM44" s="151">
        <v>0</v>
      </c>
      <c r="BN44" s="149">
        <v>128378</v>
      </c>
      <c r="BO44" s="149">
        <v>28190</v>
      </c>
      <c r="BP44" s="149">
        <v>302074</v>
      </c>
      <c r="BQ44" s="149">
        <v>139824</v>
      </c>
      <c r="BR44" s="149">
        <v>5682</v>
      </c>
      <c r="BS44" s="149">
        <v>34196</v>
      </c>
      <c r="BT44" s="149">
        <v>0</v>
      </c>
      <c r="BU44" s="149">
        <v>0</v>
      </c>
      <c r="BV44" s="149">
        <v>34196</v>
      </c>
      <c r="BW44" s="149">
        <v>49472</v>
      </c>
      <c r="BX44" s="149">
        <v>883</v>
      </c>
      <c r="BY44" s="149">
        <v>8462</v>
      </c>
      <c r="BZ44" s="149">
        <v>9430</v>
      </c>
      <c r="CA44" s="149">
        <v>0</v>
      </c>
      <c r="CB44" s="149">
        <v>11250</v>
      </c>
      <c r="CC44" s="149">
        <v>9430</v>
      </c>
      <c r="CD44" s="149">
        <v>9430</v>
      </c>
      <c r="CE44" s="149">
        <v>0</v>
      </c>
      <c r="CF44" s="149">
        <v>-4022</v>
      </c>
      <c r="CG44" s="149">
        <v>1957</v>
      </c>
      <c r="CH44" s="149">
        <v>53170</v>
      </c>
      <c r="CI44" s="149">
        <v>26065</v>
      </c>
      <c r="CJ44" s="149">
        <v>77415</v>
      </c>
      <c r="CK44" s="149">
        <v>1820</v>
      </c>
      <c r="CL44" s="149">
        <v>0</v>
      </c>
      <c r="CM44" s="149">
        <v>0</v>
      </c>
      <c r="CN44" s="149">
        <v>15</v>
      </c>
      <c r="CO44" s="149">
        <v>-3698</v>
      </c>
      <c r="CP44" s="149">
        <v>52783</v>
      </c>
      <c r="CQ44" s="149">
        <v>137</v>
      </c>
    </row>
    <row r="45" spans="1:95" x14ac:dyDescent="0.35">
      <c r="A45" s="149">
        <v>202012</v>
      </c>
      <c r="B45" s="149">
        <v>8079</v>
      </c>
      <c r="C45" s="150" t="s">
        <v>1489</v>
      </c>
      <c r="D45" s="150" t="s">
        <v>1448</v>
      </c>
      <c r="E45" s="149">
        <v>2408594</v>
      </c>
      <c r="F45" s="149">
        <v>2041</v>
      </c>
      <c r="G45" s="149">
        <v>155397</v>
      </c>
      <c r="H45" s="149">
        <v>19773073</v>
      </c>
      <c r="I45" s="149">
        <v>846498</v>
      </c>
      <c r="J45" s="149">
        <v>100902</v>
      </c>
      <c r="K45" s="149"/>
      <c r="L45" s="149">
        <v>947400</v>
      </c>
      <c r="M45" s="149">
        <v>445144</v>
      </c>
      <c r="N45" s="149"/>
      <c r="O45" s="149">
        <v>2806375</v>
      </c>
      <c r="P45" s="149">
        <v>172844</v>
      </c>
      <c r="Q45" s="149">
        <v>3424703</v>
      </c>
      <c r="R45" s="149"/>
      <c r="S45" s="149">
        <v>36942439</v>
      </c>
      <c r="T45" s="149">
        <v>76217</v>
      </c>
      <c r="U45" s="149">
        <v>14428175</v>
      </c>
      <c r="V45" s="149">
        <v>168823320</v>
      </c>
      <c r="W45" s="149">
        <v>14038</v>
      </c>
      <c r="X45" s="149">
        <v>61428834</v>
      </c>
      <c r="Y45" s="149">
        <v>17960525</v>
      </c>
      <c r="Z45" s="149">
        <v>7768019</v>
      </c>
      <c r="AA45" s="149">
        <v>69502</v>
      </c>
      <c r="AB45" s="149">
        <v>596763</v>
      </c>
      <c r="AC45" s="149">
        <v>103649</v>
      </c>
      <c r="AD45" s="149"/>
      <c r="AE45" s="149"/>
      <c r="AF45" s="149"/>
      <c r="AG45" s="149">
        <v>12469529</v>
      </c>
      <c r="AH45" s="149">
        <v>1857116</v>
      </c>
      <c r="AI45" s="149"/>
      <c r="AJ45" s="149">
        <v>103649</v>
      </c>
      <c r="AK45" s="149"/>
      <c r="AL45" s="149">
        <v>10583758</v>
      </c>
      <c r="AM45" s="149"/>
      <c r="AN45" s="149">
        <v>425367</v>
      </c>
      <c r="AO45" s="149">
        <v>1185359</v>
      </c>
      <c r="AP45" s="149">
        <v>759992</v>
      </c>
      <c r="AQ45" s="149"/>
      <c r="AR45" s="149"/>
      <c r="AS45" s="149">
        <v>99166213</v>
      </c>
      <c r="AT45" s="149">
        <v>19773073</v>
      </c>
      <c r="AU45" s="149">
        <v>7090994</v>
      </c>
      <c r="AV45" s="149"/>
      <c r="AW45" s="149">
        <v>7260</v>
      </c>
      <c r="AX45" s="149">
        <v>153967613</v>
      </c>
      <c r="AY45" s="149">
        <v>9562846</v>
      </c>
      <c r="AZ45" s="149"/>
      <c r="BA45" s="149">
        <v>18367227</v>
      </c>
      <c r="BB45" s="149"/>
      <c r="BC45" s="149">
        <v>5829</v>
      </c>
      <c r="BD45" s="149"/>
      <c r="BE45" s="149">
        <v>160842</v>
      </c>
      <c r="BF45" s="149">
        <v>529062</v>
      </c>
      <c r="BG45" s="149">
        <v>305608</v>
      </c>
      <c r="BH45" s="149">
        <v>56783</v>
      </c>
      <c r="BI45" s="149">
        <v>168823320</v>
      </c>
      <c r="BJ45" s="149">
        <v>39000</v>
      </c>
      <c r="BK45" s="149"/>
      <c r="BL45" s="149">
        <v>3900</v>
      </c>
      <c r="BM45" s="151">
        <v>0.65</v>
      </c>
      <c r="BN45" s="149">
        <v>5054407</v>
      </c>
      <c r="BO45" s="149">
        <v>6158837</v>
      </c>
      <c r="BP45" s="149">
        <v>19478673</v>
      </c>
      <c r="BQ45" s="149">
        <v>6331865</v>
      </c>
      <c r="BR45" s="149">
        <v>1933564</v>
      </c>
      <c r="BS45" s="149">
        <v>1444288</v>
      </c>
      <c r="BT45" s="149">
        <v>1369506</v>
      </c>
      <c r="BU45" s="149"/>
      <c r="BV45" s="149">
        <v>74782</v>
      </c>
      <c r="BW45" s="149">
        <v>1580847</v>
      </c>
      <c r="BX45" s="149">
        <v>102715</v>
      </c>
      <c r="BY45" s="149">
        <v>47780</v>
      </c>
      <c r="BZ45" s="149">
        <v>802000</v>
      </c>
      <c r="CA45" s="149">
        <v>10964</v>
      </c>
      <c r="CB45" s="149">
        <v>1000766</v>
      </c>
      <c r="CC45" s="149">
        <v>802000</v>
      </c>
      <c r="CD45" s="149">
        <v>801996</v>
      </c>
      <c r="CE45" s="149">
        <v>21295</v>
      </c>
      <c r="CF45" s="149">
        <v>352443</v>
      </c>
      <c r="CG45" s="149">
        <v>267351</v>
      </c>
      <c r="CH45" s="149">
        <v>1619210</v>
      </c>
      <c r="CI45" s="149">
        <v>2045322</v>
      </c>
      <c r="CJ45" s="149">
        <v>3422070</v>
      </c>
      <c r="CK45" s="149">
        <v>198770</v>
      </c>
      <c r="CL45" s="149"/>
      <c r="CM45" s="149"/>
      <c r="CN45" s="149">
        <v>23525</v>
      </c>
      <c r="CO45" s="149">
        <v>-38363</v>
      </c>
      <c r="CP45" s="149">
        <v>2631986</v>
      </c>
      <c r="CQ45" s="149">
        <v>24889</v>
      </c>
    </row>
    <row r="46" spans="1:95" x14ac:dyDescent="0.35">
      <c r="A46" s="149">
        <v>202012</v>
      </c>
      <c r="B46" s="149">
        <v>6880</v>
      </c>
      <c r="C46" s="150" t="s">
        <v>1490</v>
      </c>
      <c r="D46" s="150" t="s">
        <v>1448</v>
      </c>
      <c r="E46" s="149">
        <v>54912</v>
      </c>
      <c r="F46" s="149">
        <v>16113</v>
      </c>
      <c r="G46" s="149">
        <v>529</v>
      </c>
      <c r="H46" s="149">
        <v>634160</v>
      </c>
      <c r="I46" s="149">
        <v>20601</v>
      </c>
      <c r="J46" s="149">
        <v>2282</v>
      </c>
      <c r="K46" s="149"/>
      <c r="L46" s="149">
        <v>25756</v>
      </c>
      <c r="M46" s="149"/>
      <c r="N46" s="149">
        <v>2873</v>
      </c>
      <c r="O46" s="149">
        <v>73843</v>
      </c>
      <c r="P46" s="149"/>
      <c r="Q46" s="149">
        <v>22650</v>
      </c>
      <c r="R46" s="149"/>
      <c r="S46" s="149">
        <v>376730</v>
      </c>
      <c r="T46" s="149">
        <v>2107</v>
      </c>
      <c r="U46" s="149">
        <v>669175</v>
      </c>
      <c r="V46" s="149">
        <v>3797038</v>
      </c>
      <c r="W46" s="149">
        <v>1110</v>
      </c>
      <c r="X46" s="149">
        <v>1878159</v>
      </c>
      <c r="Y46" s="149"/>
      <c r="Z46" s="149">
        <v>40555</v>
      </c>
      <c r="AA46" s="149">
        <v>1242</v>
      </c>
      <c r="AB46" s="149">
        <v>65333</v>
      </c>
      <c r="AC46" s="149">
        <v>-1284</v>
      </c>
      <c r="AD46" s="149"/>
      <c r="AE46" s="149"/>
      <c r="AF46" s="149"/>
      <c r="AG46" s="149">
        <v>490669</v>
      </c>
      <c r="AH46" s="149">
        <v>40000</v>
      </c>
      <c r="AI46" s="149">
        <v>17634</v>
      </c>
      <c r="AJ46" s="149">
        <v>255</v>
      </c>
      <c r="AK46" s="149">
        <v>26157</v>
      </c>
      <c r="AL46" s="149">
        <v>317829</v>
      </c>
      <c r="AM46" s="149"/>
      <c r="AN46" s="149"/>
      <c r="AO46" s="149">
        <v>82634</v>
      </c>
      <c r="AP46" s="149">
        <v>65000</v>
      </c>
      <c r="AQ46" s="149">
        <v>-1540</v>
      </c>
      <c r="AR46" s="149"/>
      <c r="AS46" s="149">
        <v>2526152</v>
      </c>
      <c r="AT46" s="149">
        <v>634160</v>
      </c>
      <c r="AU46" s="149">
        <v>52338</v>
      </c>
      <c r="AV46" s="149"/>
      <c r="AW46" s="149">
        <v>88</v>
      </c>
      <c r="AX46" s="149">
        <v>3256071</v>
      </c>
      <c r="AY46" s="149">
        <v>15000</v>
      </c>
      <c r="AZ46" s="149"/>
      <c r="BA46" s="149">
        <v>28334</v>
      </c>
      <c r="BB46" s="149"/>
      <c r="BC46" s="149">
        <v>4007</v>
      </c>
      <c r="BD46" s="149"/>
      <c r="BE46" s="149">
        <v>4177</v>
      </c>
      <c r="BF46" s="149">
        <v>10298</v>
      </c>
      <c r="BG46" s="149"/>
      <c r="BH46" s="149">
        <v>2115</v>
      </c>
      <c r="BI46" s="149">
        <v>3797038</v>
      </c>
      <c r="BJ46" s="149"/>
      <c r="BK46" s="149"/>
      <c r="BL46" s="149"/>
      <c r="BM46" s="151"/>
      <c r="BN46" s="149">
        <v>270730</v>
      </c>
      <c r="BO46" s="149">
        <v>15058</v>
      </c>
      <c r="BP46" s="149">
        <v>1024717</v>
      </c>
      <c r="BQ46" s="149">
        <v>472501</v>
      </c>
      <c r="BR46" s="149">
        <v>266429</v>
      </c>
      <c r="BS46" s="149">
        <v>520</v>
      </c>
      <c r="BT46" s="149"/>
      <c r="BU46" s="149"/>
      <c r="BV46" s="149">
        <v>520</v>
      </c>
      <c r="BW46" s="149">
        <v>83355</v>
      </c>
      <c r="BX46" s="149">
        <v>1166</v>
      </c>
      <c r="BY46" s="149">
        <v>8664</v>
      </c>
      <c r="BZ46" s="149">
        <v>39673</v>
      </c>
      <c r="CA46" s="149">
        <v>2418</v>
      </c>
      <c r="CB46" s="149">
        <v>49894</v>
      </c>
      <c r="CC46" s="149">
        <v>39673</v>
      </c>
      <c r="CD46" s="149">
        <v>39673</v>
      </c>
      <c r="CE46" s="149">
        <v>3983</v>
      </c>
      <c r="CF46" s="149">
        <v>7666</v>
      </c>
      <c r="CG46" s="149">
        <v>1324</v>
      </c>
      <c r="CH46" s="149">
        <v>81959</v>
      </c>
      <c r="CI46" s="149">
        <v>62013</v>
      </c>
      <c r="CJ46" s="149">
        <v>143694</v>
      </c>
      <c r="CK46" s="149">
        <v>10221</v>
      </c>
      <c r="CL46" s="149"/>
      <c r="CM46" s="149"/>
      <c r="CN46" s="149">
        <v>2604</v>
      </c>
      <c r="CO46" s="149">
        <v>1396</v>
      </c>
      <c r="CP46" s="149">
        <v>95432</v>
      </c>
      <c r="CQ46" s="149">
        <v>1045</v>
      </c>
    </row>
    <row r="47" spans="1:95" x14ac:dyDescent="0.35">
      <c r="A47" s="149">
        <v>202012</v>
      </c>
      <c r="B47" s="149">
        <v>7730</v>
      </c>
      <c r="C47" s="150" t="s">
        <v>1491</v>
      </c>
      <c r="D47" s="150" t="s">
        <v>1448</v>
      </c>
      <c r="E47" s="149">
        <v>546932</v>
      </c>
      <c r="F47" s="149"/>
      <c r="G47" s="149">
        <v>1193</v>
      </c>
      <c r="H47" s="149">
        <v>5426277</v>
      </c>
      <c r="I47" s="149">
        <v>235986</v>
      </c>
      <c r="J47" s="149">
        <v>28967</v>
      </c>
      <c r="K47" s="149"/>
      <c r="L47" s="149">
        <v>264953</v>
      </c>
      <c r="M47" s="149"/>
      <c r="N47" s="149"/>
      <c r="O47" s="149">
        <v>364364</v>
      </c>
      <c r="P47" s="149"/>
      <c r="Q47" s="149"/>
      <c r="R47" s="149"/>
      <c r="S47" s="149">
        <v>6159587</v>
      </c>
      <c r="T47" s="149">
        <v>17005</v>
      </c>
      <c r="U47" s="149">
        <v>569359</v>
      </c>
      <c r="V47" s="149">
        <v>23105052</v>
      </c>
      <c r="W47" s="149">
        <v>98000</v>
      </c>
      <c r="X47" s="149">
        <v>9331543</v>
      </c>
      <c r="Y47" s="149"/>
      <c r="Z47" s="149">
        <v>323294</v>
      </c>
      <c r="AA47" s="149">
        <v>2545</v>
      </c>
      <c r="AB47" s="149">
        <v>895982</v>
      </c>
      <c r="AC47" s="149">
        <v>47449</v>
      </c>
      <c r="AD47" s="149"/>
      <c r="AE47" s="149"/>
      <c r="AF47" s="149"/>
      <c r="AG47" s="149">
        <v>3244896</v>
      </c>
      <c r="AH47" s="149">
        <v>347961</v>
      </c>
      <c r="AI47" s="149"/>
      <c r="AJ47" s="149">
        <v>47449</v>
      </c>
      <c r="AK47" s="149"/>
      <c r="AL47" s="149">
        <v>1594866</v>
      </c>
      <c r="AM47" s="149"/>
      <c r="AN47" s="149">
        <v>551600</v>
      </c>
      <c r="AO47" s="149">
        <v>706600</v>
      </c>
      <c r="AP47" s="149">
        <v>155000</v>
      </c>
      <c r="AQ47" s="149"/>
      <c r="AR47" s="149"/>
      <c r="AS47" s="149">
        <v>13409203</v>
      </c>
      <c r="AT47" s="149">
        <v>5426277</v>
      </c>
      <c r="AU47" s="149">
        <v>22445</v>
      </c>
      <c r="AV47" s="149"/>
      <c r="AW47" s="149">
        <v>15</v>
      </c>
      <c r="AX47" s="149">
        <v>19408569</v>
      </c>
      <c r="AY47" s="149"/>
      <c r="AZ47" s="149"/>
      <c r="BA47" s="149">
        <v>550629</v>
      </c>
      <c r="BB47" s="149"/>
      <c r="BC47" s="149">
        <v>15316</v>
      </c>
      <c r="BD47" s="149"/>
      <c r="BE47" s="149">
        <v>22176</v>
      </c>
      <c r="BF47" s="149">
        <v>103625</v>
      </c>
      <c r="BG47" s="149"/>
      <c r="BH47" s="149">
        <v>66134</v>
      </c>
      <c r="BI47" s="149">
        <v>23105052</v>
      </c>
      <c r="BJ47" s="149">
        <v>1730</v>
      </c>
      <c r="BK47" s="149"/>
      <c r="BL47" s="149">
        <v>173</v>
      </c>
      <c r="BM47" s="151">
        <v>0.02</v>
      </c>
      <c r="BN47" s="149">
        <v>1143146</v>
      </c>
      <c r="BO47" s="149">
        <v>450655</v>
      </c>
      <c r="BP47" s="149">
        <v>5202058</v>
      </c>
      <c r="BQ47" s="149">
        <v>2209108</v>
      </c>
      <c r="BR47" s="149">
        <v>1399148</v>
      </c>
      <c r="BS47" s="149">
        <v>116262</v>
      </c>
      <c r="BT47" s="149">
        <v>116262</v>
      </c>
      <c r="BU47" s="149"/>
      <c r="BV47" s="149"/>
      <c r="BW47" s="149">
        <v>519145</v>
      </c>
      <c r="BX47" s="149">
        <v>17488</v>
      </c>
      <c r="BY47" s="149">
        <v>28533</v>
      </c>
      <c r="BZ47" s="149">
        <v>302551</v>
      </c>
      <c r="CA47" s="149"/>
      <c r="CB47" s="149">
        <v>327784</v>
      </c>
      <c r="CC47" s="149">
        <v>301890</v>
      </c>
      <c r="CD47" s="149">
        <v>302551</v>
      </c>
      <c r="CE47" s="149">
        <v>686</v>
      </c>
      <c r="CF47" s="149">
        <v>64659</v>
      </c>
      <c r="CG47" s="149">
        <v>33256</v>
      </c>
      <c r="CH47" s="149">
        <v>486168</v>
      </c>
      <c r="CI47" s="149">
        <v>359496</v>
      </c>
      <c r="CJ47" s="149">
        <v>821248</v>
      </c>
      <c r="CK47" s="149">
        <v>25233</v>
      </c>
      <c r="CL47" s="149"/>
      <c r="CM47" s="149">
        <v>-661</v>
      </c>
      <c r="CN47" s="149">
        <v>2534</v>
      </c>
      <c r="CO47" s="149">
        <v>32977</v>
      </c>
      <c r="CP47" s="149">
        <v>510253</v>
      </c>
      <c r="CQ47" s="149">
        <v>8840</v>
      </c>
    </row>
    <row r="48" spans="1:95" x14ac:dyDescent="0.35">
      <c r="A48" s="137"/>
      <c r="B48" s="137"/>
      <c r="C48" s="138"/>
      <c r="D48" s="138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9"/>
      <c r="CI48" s="137"/>
      <c r="CJ48" s="137"/>
      <c r="CK48" s="137"/>
      <c r="CL48" s="137"/>
      <c r="CM48" s="137"/>
      <c r="CN48" s="137"/>
      <c r="CO48" s="137"/>
      <c r="CP48" s="137"/>
      <c r="CQ48" s="137"/>
    </row>
    <row r="49" spans="1:95" x14ac:dyDescent="0.35">
      <c r="A49" s="137"/>
      <c r="B49" s="137"/>
      <c r="C49" s="138"/>
      <c r="D49" s="138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  <c r="BR49" s="137"/>
      <c r="BS49" s="137"/>
      <c r="BT49" s="137"/>
      <c r="BU49" s="137"/>
      <c r="BV49" s="137"/>
      <c r="BW49" s="137"/>
      <c r="BX49" s="137"/>
      <c r="BY49" s="137"/>
      <c r="BZ49" s="137"/>
      <c r="CA49" s="137"/>
      <c r="CB49" s="137"/>
      <c r="CC49" s="137"/>
      <c r="CD49" s="137"/>
      <c r="CE49" s="137"/>
      <c r="CF49" s="137"/>
      <c r="CG49" s="137"/>
      <c r="CH49" s="139"/>
      <c r="CI49" s="137"/>
      <c r="CJ49" s="137"/>
      <c r="CK49" s="137"/>
      <c r="CL49" s="137"/>
      <c r="CM49" s="137"/>
      <c r="CN49" s="137"/>
      <c r="CO49" s="137"/>
      <c r="CP49" s="137"/>
      <c r="CQ49" s="137"/>
    </row>
    <row r="50" spans="1:95" x14ac:dyDescent="0.35">
      <c r="A50" s="137"/>
      <c r="B50" s="137"/>
      <c r="C50" s="138"/>
      <c r="D50" s="138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9"/>
      <c r="CI50" s="137"/>
      <c r="CJ50" s="137"/>
      <c r="CK50" s="137"/>
      <c r="CL50" s="137"/>
      <c r="CM50" s="137"/>
      <c r="CN50" s="137"/>
      <c r="CO50" s="137"/>
      <c r="CP50" s="137"/>
      <c r="CQ50" s="137"/>
    </row>
    <row r="51" spans="1:95" x14ac:dyDescent="0.35">
      <c r="A51" s="63"/>
      <c r="B51" s="63"/>
      <c r="C51" s="64"/>
      <c r="D51" s="64"/>
    </row>
    <row r="52" spans="1:95" x14ac:dyDescent="0.35">
      <c r="A52" s="63"/>
      <c r="B52" s="63"/>
      <c r="C52" s="64"/>
      <c r="D52" s="64"/>
    </row>
    <row r="53" spans="1:95" x14ac:dyDescent="0.35">
      <c r="A53" s="63"/>
      <c r="B53" s="63"/>
      <c r="C53" s="64"/>
    </row>
    <row r="54" spans="1:95" x14ac:dyDescent="0.35">
      <c r="A54" s="63"/>
      <c r="B54" s="63"/>
      <c r="C54" s="64"/>
    </row>
  </sheetData>
  <sheetProtection algorithmName="SHA-512" hashValue="ZBuYLBEKZbXTR1TIVyxn3id1qBselBIVxfHK8/tjW399/1fvhWBOpn9Dy2qkmT5w8MKXxdO+i5g06hm4QJxN/A==" saltValue="Bzn2CyPYHf58jVMidYmwF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3.7265625" style="3" hidden="1" customWidth="1"/>
    <col min="3" max="3" width="4" style="3" bestFit="1" customWidth="1"/>
    <col min="4" max="4" width="73.26953125" style="3" customWidth="1"/>
    <col min="5" max="5" width="16.54296875" style="3" customWidth="1"/>
    <col min="6" max="6" width="9.1796875" style="3" customWidth="1"/>
    <col min="7" max="16384" width="9.1796875" style="3" hidden="1"/>
  </cols>
  <sheetData>
    <row r="1" spans="1:5" x14ac:dyDescent="0.35">
      <c r="C1" s="173" t="s">
        <v>1867</v>
      </c>
      <c r="D1" s="173"/>
      <c r="E1" s="173"/>
    </row>
    <row r="2" spans="1:5" x14ac:dyDescent="0.35"/>
    <row r="3" spans="1:5" ht="23.25" customHeight="1" x14ac:dyDescent="0.35">
      <c r="C3" s="170" t="s">
        <v>971</v>
      </c>
      <c r="D3" s="171"/>
      <c r="E3" s="172"/>
    </row>
    <row r="4" spans="1:5" ht="33.75" customHeight="1" x14ac:dyDescent="0.35">
      <c r="A4" s="10" t="s">
        <v>31</v>
      </c>
      <c r="B4" s="21" t="s">
        <v>37</v>
      </c>
      <c r="C4" s="22"/>
      <c r="D4" s="23"/>
      <c r="E4" s="24" t="s">
        <v>973</v>
      </c>
    </row>
    <row r="5" spans="1:5" x14ac:dyDescent="0.35">
      <c r="A5" s="16" t="s">
        <v>32</v>
      </c>
      <c r="B5" s="3" t="s">
        <v>992</v>
      </c>
      <c r="C5" s="12" t="s">
        <v>0</v>
      </c>
      <c r="D5" s="12" t="s">
        <v>14</v>
      </c>
      <c r="E5" s="25">
        <v>44711064</v>
      </c>
    </row>
    <row r="6" spans="1:5" x14ac:dyDescent="0.35">
      <c r="A6" s="16" t="s">
        <v>33</v>
      </c>
      <c r="B6" s="3" t="s">
        <v>993</v>
      </c>
      <c r="C6" s="12" t="s">
        <v>1</v>
      </c>
      <c r="D6" s="12" t="s">
        <v>15</v>
      </c>
      <c r="E6" s="25">
        <v>12527341</v>
      </c>
    </row>
    <row r="7" spans="1:5" x14ac:dyDescent="0.35">
      <c r="A7" s="16" t="s">
        <v>816</v>
      </c>
      <c r="B7" s="3" t="s">
        <v>994</v>
      </c>
      <c r="C7" s="12"/>
      <c r="D7" s="13" t="s">
        <v>16</v>
      </c>
      <c r="E7" s="25">
        <v>32183729</v>
      </c>
    </row>
    <row r="8" spans="1:5" x14ac:dyDescent="0.35">
      <c r="A8" s="16" t="s">
        <v>34</v>
      </c>
      <c r="B8" s="3" t="s">
        <v>995</v>
      </c>
      <c r="C8" s="12" t="s">
        <v>2</v>
      </c>
      <c r="D8" s="12" t="s">
        <v>17</v>
      </c>
      <c r="E8" s="25">
        <v>599120</v>
      </c>
    </row>
    <row r="9" spans="1:5" x14ac:dyDescent="0.35">
      <c r="A9" s="16" t="s">
        <v>817</v>
      </c>
      <c r="B9" s="3" t="s">
        <v>997</v>
      </c>
      <c r="C9" s="12" t="s">
        <v>3</v>
      </c>
      <c r="D9" s="12" t="s">
        <v>18</v>
      </c>
      <c r="E9" s="25">
        <v>30477340</v>
      </c>
    </row>
    <row r="10" spans="1:5" x14ac:dyDescent="0.35">
      <c r="A10" s="16" t="s">
        <v>818</v>
      </c>
      <c r="B10" s="3" t="s">
        <v>996</v>
      </c>
      <c r="C10" s="12" t="s">
        <v>4</v>
      </c>
      <c r="D10" s="12" t="s">
        <v>19</v>
      </c>
      <c r="E10" s="25">
        <v>5717179</v>
      </c>
    </row>
    <row r="11" spans="1:5" x14ac:dyDescent="0.35">
      <c r="A11" s="16" t="s">
        <v>819</v>
      </c>
      <c r="B11" s="3" t="s">
        <v>998</v>
      </c>
      <c r="C11" s="12"/>
      <c r="D11" s="13" t="s">
        <v>20</v>
      </c>
      <c r="E11" s="25">
        <v>57543008</v>
      </c>
    </row>
    <row r="12" spans="1:5" x14ac:dyDescent="0.35">
      <c r="A12" s="16" t="s">
        <v>35</v>
      </c>
      <c r="B12" s="3" t="s">
        <v>1005</v>
      </c>
      <c r="C12" s="12" t="s">
        <v>5</v>
      </c>
      <c r="D12" s="12" t="s">
        <v>21</v>
      </c>
      <c r="E12" s="25">
        <v>6169615</v>
      </c>
    </row>
    <row r="13" spans="1:5" x14ac:dyDescent="0.35">
      <c r="A13" s="16" t="s">
        <v>820</v>
      </c>
      <c r="B13" s="3" t="s">
        <v>1007</v>
      </c>
      <c r="C13" s="12" t="s">
        <v>6</v>
      </c>
      <c r="D13" s="12" t="s">
        <v>22</v>
      </c>
      <c r="E13" s="25">
        <v>2316004</v>
      </c>
    </row>
    <row r="14" spans="1:5" x14ac:dyDescent="0.35">
      <c r="A14" s="16" t="s">
        <v>821</v>
      </c>
      <c r="B14" s="3" t="s">
        <v>1008</v>
      </c>
      <c r="C14" s="12" t="s">
        <v>7</v>
      </c>
      <c r="D14" s="12" t="s">
        <v>23</v>
      </c>
      <c r="E14" s="25">
        <v>45390263</v>
      </c>
    </row>
    <row r="15" spans="1:5" x14ac:dyDescent="0.35">
      <c r="A15" s="16" t="s">
        <v>36</v>
      </c>
      <c r="B15" s="3" t="s">
        <v>1006</v>
      </c>
      <c r="C15" s="12" t="s">
        <v>8</v>
      </c>
      <c r="D15" s="12" t="s">
        <v>24</v>
      </c>
      <c r="E15" s="25">
        <v>4826304</v>
      </c>
    </row>
    <row r="16" spans="1:5" x14ac:dyDescent="0.35">
      <c r="A16" s="16" t="s">
        <v>822</v>
      </c>
      <c r="B16" s="3" t="s">
        <v>1003</v>
      </c>
      <c r="C16" s="12" t="s">
        <v>9</v>
      </c>
      <c r="D16" s="12" t="s">
        <v>25</v>
      </c>
      <c r="E16" s="25">
        <v>271383</v>
      </c>
    </row>
    <row r="17" spans="1:5" x14ac:dyDescent="0.35">
      <c r="A17" s="16" t="s">
        <v>823</v>
      </c>
      <c r="B17" s="3" t="s">
        <v>1002</v>
      </c>
      <c r="C17" s="12" t="s">
        <v>10</v>
      </c>
      <c r="D17" s="12" t="s">
        <v>26</v>
      </c>
      <c r="E17" s="25">
        <v>9431042</v>
      </c>
    </row>
    <row r="18" spans="1:5" x14ac:dyDescent="0.35">
      <c r="A18" s="16" t="s">
        <v>824</v>
      </c>
      <c r="B18" s="3" t="s">
        <v>1000</v>
      </c>
      <c r="C18" s="12" t="s">
        <v>11</v>
      </c>
      <c r="D18" s="12" t="s">
        <v>27</v>
      </c>
      <c r="E18" s="25">
        <v>9257926</v>
      </c>
    </row>
    <row r="19" spans="1:5" x14ac:dyDescent="0.35">
      <c r="A19" s="16" t="s">
        <v>825</v>
      </c>
      <c r="B19" s="3" t="s">
        <v>999</v>
      </c>
      <c r="C19" s="12" t="s">
        <v>12</v>
      </c>
      <c r="D19" s="12" t="s">
        <v>28</v>
      </c>
      <c r="E19" s="25">
        <v>414</v>
      </c>
    </row>
    <row r="20" spans="1:5" x14ac:dyDescent="0.35">
      <c r="A20" s="16" t="s">
        <v>826</v>
      </c>
      <c r="B20" s="3" t="s">
        <v>1001</v>
      </c>
      <c r="C20" s="12"/>
      <c r="D20" s="13" t="s">
        <v>29</v>
      </c>
      <c r="E20" s="25">
        <v>15367969</v>
      </c>
    </row>
    <row r="21" spans="1:5" x14ac:dyDescent="0.35">
      <c r="A21" s="16" t="s">
        <v>30</v>
      </c>
      <c r="B21" s="3" t="s">
        <v>1004</v>
      </c>
      <c r="C21" s="12" t="s">
        <v>13</v>
      </c>
      <c r="D21" s="12" t="s">
        <v>30</v>
      </c>
      <c r="E21" s="25">
        <v>1607260</v>
      </c>
    </row>
    <row r="22" spans="1:5" x14ac:dyDescent="0.35">
      <c r="A22" s="16" t="s">
        <v>827</v>
      </c>
      <c r="B22" s="3" t="s">
        <v>1009</v>
      </c>
      <c r="C22" s="12"/>
      <c r="D22" s="13" t="s">
        <v>518</v>
      </c>
      <c r="E22" s="25">
        <v>13760706</v>
      </c>
    </row>
    <row r="23" spans="1:5" x14ac:dyDescent="0.35"/>
    <row r="24" spans="1:5" ht="15" hidden="1" customHeight="1" x14ac:dyDescent="0.3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9"/>
  <sheetViews>
    <sheetView workbookViewId="0">
      <pane xSplit="3" ySplit="1" topLeftCell="D2" activePane="bottomRight" state="frozen"/>
      <selection pane="topRight"/>
      <selection pane="bottomLeft"/>
      <selection pane="bottomRight" activeCell="B2" sqref="B2:C13"/>
    </sheetView>
  </sheetViews>
  <sheetFormatPr defaultColWidth="9.1796875" defaultRowHeight="14.5" x14ac:dyDescent="0.35"/>
  <cols>
    <col min="1" max="1" width="8" style="3" bestFit="1" customWidth="1"/>
    <col min="2" max="2" width="6" style="3" bestFit="1" customWidth="1"/>
    <col min="3" max="3" width="45.26953125" style="3" bestFit="1" customWidth="1"/>
    <col min="4" max="4" width="16.7265625" style="3" bestFit="1" customWidth="1"/>
    <col min="5" max="7" width="17.453125" style="62" bestFit="1" customWidth="1"/>
    <col min="8" max="8" width="13.81640625" style="62" bestFit="1" customWidth="1"/>
    <col min="9" max="9" width="17.453125" style="62" bestFit="1" customWidth="1"/>
    <col min="10" max="10" width="16.453125" style="62" bestFit="1" customWidth="1"/>
    <col min="11" max="11" width="17.453125" style="62" bestFit="1" customWidth="1"/>
    <col min="12" max="12" width="16" style="62" bestFit="1" customWidth="1"/>
    <col min="13" max="13" width="15.26953125" style="62" bestFit="1" customWidth="1"/>
    <col min="14" max="14" width="17.453125" style="62" bestFit="1" customWidth="1"/>
    <col min="15" max="15" width="16.453125" style="62" bestFit="1" customWidth="1"/>
    <col min="16" max="16" width="12.7265625" style="62" bestFit="1" customWidth="1"/>
    <col min="17" max="18" width="16.26953125" style="62" bestFit="1" customWidth="1"/>
    <col min="19" max="19" width="17.453125" style="62" bestFit="1" customWidth="1"/>
    <col min="20" max="20" width="16.26953125" style="62" bestFit="1" customWidth="1"/>
    <col min="21" max="23" width="17.453125" style="62" bestFit="1" customWidth="1"/>
    <col min="24" max="24" width="19" style="62" bestFit="1" customWidth="1"/>
    <col min="25" max="25" width="17.453125" style="62" bestFit="1" customWidth="1"/>
    <col min="26" max="26" width="16.453125" style="62" bestFit="1" customWidth="1"/>
    <col min="27" max="28" width="17.453125" style="62" bestFit="1" customWidth="1"/>
    <col min="29" max="30" width="17.54296875" style="62" bestFit="1" customWidth="1"/>
    <col min="31" max="32" width="16.453125" style="62" bestFit="1" customWidth="1"/>
    <col min="33" max="33" width="16.54296875" style="62" bestFit="1" customWidth="1"/>
    <col min="34" max="34" width="16.453125" style="62" bestFit="1" customWidth="1"/>
    <col min="35" max="35" width="15.453125" style="62" bestFit="1" customWidth="1"/>
    <col min="36" max="36" width="16.7265625" style="62" bestFit="1" customWidth="1"/>
    <col min="37" max="37" width="16.453125" style="62" bestFit="1" customWidth="1"/>
    <col min="38" max="39" width="19" style="62" bestFit="1" customWidth="1"/>
    <col min="40" max="41" width="17.453125" style="62" bestFit="1" customWidth="1"/>
    <col min="42" max="42" width="17.1796875" style="62" bestFit="1" customWidth="1"/>
    <col min="43" max="44" width="17.453125" style="62" bestFit="1" customWidth="1"/>
    <col min="45" max="45" width="19" style="62" bestFit="1" customWidth="1"/>
    <col min="46" max="46" width="15.26953125" style="62" bestFit="1" customWidth="1"/>
    <col min="47" max="47" width="13.7265625" style="62" bestFit="1" customWidth="1"/>
    <col min="48" max="48" width="16.453125" style="62" bestFit="1" customWidth="1"/>
    <col min="49" max="49" width="17.453125" style="62" bestFit="1" customWidth="1"/>
    <col min="50" max="50" width="17.54296875" style="62" bestFit="1" customWidth="1"/>
    <col min="51" max="52" width="16.26953125" style="62" bestFit="1" customWidth="1"/>
    <col min="53" max="53" width="16.453125" style="62" bestFit="1" customWidth="1"/>
    <col min="54" max="54" width="17.54296875" style="62" bestFit="1" customWidth="1"/>
    <col min="55" max="55" width="16.453125" style="62" bestFit="1" customWidth="1"/>
    <col min="56" max="56" width="17.453125" style="62" bestFit="1" customWidth="1"/>
    <col min="57" max="58" width="19" style="62" bestFit="1" customWidth="1"/>
    <col min="59" max="59" width="16.26953125" style="62" bestFit="1" customWidth="1"/>
    <col min="60" max="60" width="17.453125" style="62" bestFit="1" customWidth="1"/>
    <col min="61" max="61" width="16.26953125" style="62" bestFit="1" customWidth="1"/>
    <col min="62" max="62" width="17.54296875" style="62" bestFit="1" customWidth="1"/>
    <col min="63" max="63" width="17.453125" style="62" bestFit="1" customWidth="1"/>
    <col min="64" max="64" width="14" style="62" bestFit="1" customWidth="1"/>
    <col min="65" max="66" width="17.54296875" style="62" bestFit="1" customWidth="1"/>
    <col min="67" max="68" width="17.453125" style="62" bestFit="1" customWidth="1"/>
    <col min="69" max="72" width="16.453125" style="62" bestFit="1" customWidth="1"/>
    <col min="73" max="73" width="12.81640625" style="62" bestFit="1" customWidth="1"/>
    <col min="74" max="74" width="15.453125" style="62" bestFit="1" customWidth="1"/>
    <col min="75" max="75" width="16.453125" style="62" bestFit="1" customWidth="1"/>
    <col min="76" max="76" width="15.453125" style="62" bestFit="1" customWidth="1"/>
    <col min="77" max="77" width="16.453125" style="62" bestFit="1" customWidth="1"/>
    <col min="78" max="80" width="15.453125" style="62" bestFit="1" customWidth="1"/>
    <col min="81" max="81" width="17.453125" style="62" bestFit="1" customWidth="1"/>
    <col min="82" max="82" width="13.81640625" style="62" bestFit="1" customWidth="1"/>
    <col min="83" max="83" width="14.453125" style="62" bestFit="1" customWidth="1"/>
    <col min="84" max="84" width="16.453125" style="62" bestFit="1" customWidth="1"/>
    <col min="85" max="85" width="17.54296875" style="62" bestFit="1" customWidth="1"/>
    <col min="86" max="86" width="16.453125" style="62" bestFit="1" customWidth="1"/>
    <col min="87" max="87" width="17.54296875" style="62" bestFit="1" customWidth="1"/>
    <col min="88" max="88" width="17.1796875" style="62" bestFit="1" customWidth="1"/>
    <col min="89" max="90" width="16.453125" style="62" bestFit="1" customWidth="1"/>
    <col min="91" max="91" width="12" style="62" bestFit="1" customWidth="1"/>
    <col min="92" max="94" width="9.1796875" style="62"/>
    <col min="95" max="16384" width="9.1796875" style="3"/>
  </cols>
  <sheetData>
    <row r="1" spans="1:95" x14ac:dyDescent="0.35">
      <c r="A1" s="152" t="s">
        <v>1446</v>
      </c>
      <c r="B1" s="152" t="s">
        <v>1787</v>
      </c>
      <c r="C1" s="152" t="s">
        <v>2622</v>
      </c>
      <c r="D1" s="152" t="s">
        <v>1447</v>
      </c>
      <c r="E1" s="152" t="s">
        <v>1059</v>
      </c>
      <c r="F1" s="152" t="s">
        <v>1057</v>
      </c>
      <c r="G1" s="152" t="s">
        <v>1053</v>
      </c>
      <c r="H1" s="152" t="s">
        <v>1047</v>
      </c>
      <c r="I1" s="152" t="s">
        <v>1050</v>
      </c>
      <c r="J1" s="152" t="s">
        <v>2619</v>
      </c>
      <c r="K1" s="152" t="s">
        <v>1065</v>
      </c>
      <c r="L1" s="152" t="s">
        <v>1052</v>
      </c>
      <c r="M1" s="152" t="s">
        <v>1055</v>
      </c>
      <c r="N1" s="152" t="s">
        <v>1049</v>
      </c>
      <c r="O1" s="152" t="s">
        <v>1063</v>
      </c>
      <c r="P1" s="152" t="s">
        <v>1048</v>
      </c>
      <c r="Q1" s="152" t="s">
        <v>1054</v>
      </c>
      <c r="R1" s="152" t="s">
        <v>1058</v>
      </c>
      <c r="S1" s="152" t="s">
        <v>1062</v>
      </c>
      <c r="T1" s="152" t="s">
        <v>1042</v>
      </c>
      <c r="U1" s="152" t="s">
        <v>1064</v>
      </c>
      <c r="V1" s="152" t="s">
        <v>1041</v>
      </c>
      <c r="W1" s="152" t="s">
        <v>1056</v>
      </c>
      <c r="X1" s="152" t="s">
        <v>1060</v>
      </c>
      <c r="Y1" s="152" t="s">
        <v>1061</v>
      </c>
      <c r="Z1" s="152" t="s">
        <v>1044</v>
      </c>
      <c r="AA1" s="152" t="s">
        <v>1051</v>
      </c>
      <c r="AB1" s="152" t="s">
        <v>1029</v>
      </c>
      <c r="AC1" s="152" t="s">
        <v>1014</v>
      </c>
      <c r="AD1" s="152" t="s">
        <v>1015</v>
      </c>
      <c r="AE1" s="152" t="s">
        <v>1019</v>
      </c>
      <c r="AF1" s="152" t="s">
        <v>1024</v>
      </c>
      <c r="AG1" s="152" t="s">
        <v>1011</v>
      </c>
      <c r="AH1" s="152" t="s">
        <v>1028</v>
      </c>
      <c r="AI1" s="152" t="s">
        <v>1021</v>
      </c>
      <c r="AJ1" s="152" t="s">
        <v>1018</v>
      </c>
      <c r="AK1" s="152" t="s">
        <v>1020</v>
      </c>
      <c r="AL1" s="152" t="s">
        <v>1017</v>
      </c>
      <c r="AM1" s="152" t="s">
        <v>1016</v>
      </c>
      <c r="AN1" s="152" t="s">
        <v>1022</v>
      </c>
      <c r="AO1" s="152" t="s">
        <v>1012</v>
      </c>
      <c r="AP1" s="152" t="s">
        <v>1023</v>
      </c>
      <c r="AQ1" s="152" t="s">
        <v>1013</v>
      </c>
      <c r="AR1" s="152" t="s">
        <v>1038</v>
      </c>
      <c r="AS1" s="152" t="s">
        <v>1037</v>
      </c>
      <c r="AT1" s="152" t="s">
        <v>1046</v>
      </c>
      <c r="AU1" s="152" t="s">
        <v>1045</v>
      </c>
      <c r="AV1" s="152" t="s">
        <v>1036</v>
      </c>
      <c r="AW1" s="152" t="s">
        <v>1027</v>
      </c>
      <c r="AX1" s="152" t="s">
        <v>1025</v>
      </c>
      <c r="AY1" s="152" t="s">
        <v>1040</v>
      </c>
      <c r="AZ1" s="152" t="s">
        <v>1043</v>
      </c>
      <c r="BA1" s="152" t="s">
        <v>1030</v>
      </c>
      <c r="BB1" s="152" t="s">
        <v>1039</v>
      </c>
      <c r="BC1" s="152" t="s">
        <v>1033</v>
      </c>
      <c r="BD1" s="152" t="s">
        <v>1026</v>
      </c>
      <c r="BE1" s="152" t="s">
        <v>1035</v>
      </c>
      <c r="BF1" s="152" t="s">
        <v>1032</v>
      </c>
      <c r="BG1" s="152" t="s">
        <v>1034</v>
      </c>
      <c r="BH1" s="152" t="s">
        <v>1031</v>
      </c>
      <c r="BI1" s="152" t="s">
        <v>1010</v>
      </c>
      <c r="BJ1" s="152" t="s">
        <v>1155</v>
      </c>
      <c r="BK1" s="152" t="s">
        <v>1153</v>
      </c>
      <c r="BL1" s="152" t="s">
        <v>1152</v>
      </c>
      <c r="BM1" s="152" t="s">
        <v>1154</v>
      </c>
      <c r="BN1" s="152" t="s">
        <v>1156</v>
      </c>
      <c r="BO1" s="152" t="s">
        <v>1162</v>
      </c>
      <c r="BP1" s="152" t="s">
        <v>1159</v>
      </c>
      <c r="BQ1" s="152" t="s">
        <v>1157</v>
      </c>
      <c r="BR1" s="152" t="s">
        <v>1160</v>
      </c>
      <c r="BS1" s="152" t="s">
        <v>1164</v>
      </c>
      <c r="BT1" s="152" t="s">
        <v>1158</v>
      </c>
      <c r="BU1" s="152" t="s">
        <v>1161</v>
      </c>
      <c r="BV1" s="152" t="s">
        <v>1163</v>
      </c>
      <c r="BW1" s="152" t="s">
        <v>992</v>
      </c>
      <c r="BX1" s="152" t="s">
        <v>1006</v>
      </c>
      <c r="BY1" s="152" t="s">
        <v>1002</v>
      </c>
      <c r="BZ1" s="152" t="s">
        <v>2002</v>
      </c>
      <c r="CA1" s="152" t="s">
        <v>1000</v>
      </c>
      <c r="CB1" s="152" t="s">
        <v>1001</v>
      </c>
      <c r="CC1" s="152" t="s">
        <v>2004</v>
      </c>
      <c r="CD1" s="152" t="s">
        <v>1009</v>
      </c>
      <c r="CE1" s="152" t="s">
        <v>1007</v>
      </c>
      <c r="CF1" s="152" t="s">
        <v>1005</v>
      </c>
      <c r="CG1" s="152" t="s">
        <v>996</v>
      </c>
      <c r="CH1" s="152" t="s">
        <v>994</v>
      </c>
      <c r="CI1" s="152" t="s">
        <v>997</v>
      </c>
      <c r="CJ1" s="152" t="s">
        <v>998</v>
      </c>
      <c r="CK1" s="152" t="s">
        <v>1004</v>
      </c>
      <c r="CL1" s="152" t="s">
        <v>999</v>
      </c>
      <c r="CM1" s="152" t="s">
        <v>2003</v>
      </c>
      <c r="CN1" s="152" t="s">
        <v>1003</v>
      </c>
      <c r="CO1" s="152" t="s">
        <v>993</v>
      </c>
      <c r="CP1" s="152" t="s">
        <v>1008</v>
      </c>
      <c r="CQ1" s="152" t="s">
        <v>995</v>
      </c>
    </row>
    <row r="2" spans="1:95" x14ac:dyDescent="0.35">
      <c r="A2" s="153">
        <v>202012</v>
      </c>
      <c r="B2" s="153">
        <v>13290</v>
      </c>
      <c r="C2" s="154" t="s">
        <v>1492</v>
      </c>
      <c r="D2" s="154" t="s">
        <v>1448</v>
      </c>
      <c r="E2" s="153">
        <v>12300</v>
      </c>
      <c r="F2" s="153"/>
      <c r="G2" s="153">
        <v>1200</v>
      </c>
      <c r="H2" s="153">
        <v>14729</v>
      </c>
      <c r="I2" s="153"/>
      <c r="J2" s="153">
        <v>4063</v>
      </c>
      <c r="K2" s="153"/>
      <c r="L2" s="153">
        <v>4063</v>
      </c>
      <c r="M2" s="153"/>
      <c r="N2" s="153"/>
      <c r="O2" s="153">
        <v>260885</v>
      </c>
      <c r="P2" s="153"/>
      <c r="Q2" s="153"/>
      <c r="R2" s="153"/>
      <c r="S2" s="153">
        <v>106200</v>
      </c>
      <c r="T2" s="153">
        <v>638</v>
      </c>
      <c r="U2" s="153">
        <v>18207</v>
      </c>
      <c r="V2" s="153">
        <v>718240</v>
      </c>
      <c r="W2" s="153">
        <v>0</v>
      </c>
      <c r="X2" s="153">
        <v>289676</v>
      </c>
      <c r="Y2" s="153"/>
      <c r="Z2" s="153">
        <v>6851</v>
      </c>
      <c r="AA2" s="153">
        <v>3491</v>
      </c>
      <c r="AB2" s="153">
        <v>26515</v>
      </c>
      <c r="AC2" s="153">
        <v>0</v>
      </c>
      <c r="AD2" s="153"/>
      <c r="AE2" s="153"/>
      <c r="AF2" s="153"/>
      <c r="AG2" s="153">
        <v>79624</v>
      </c>
      <c r="AH2" s="153"/>
      <c r="AI2" s="153"/>
      <c r="AJ2" s="153"/>
      <c r="AK2" s="153"/>
      <c r="AL2" s="153">
        <v>53109</v>
      </c>
      <c r="AM2" s="153"/>
      <c r="AN2" s="153"/>
      <c r="AO2" s="153">
        <v>0</v>
      </c>
      <c r="AP2" s="153"/>
      <c r="AQ2" s="153"/>
      <c r="AR2" s="153"/>
      <c r="AS2" s="153">
        <v>614923</v>
      </c>
      <c r="AT2" s="153">
        <v>14729</v>
      </c>
      <c r="AU2" s="153">
        <v>1542</v>
      </c>
      <c r="AV2" s="153"/>
      <c r="AW2" s="153">
        <v>0</v>
      </c>
      <c r="AX2" s="153">
        <v>638429</v>
      </c>
      <c r="AY2" s="153"/>
      <c r="AZ2" s="153"/>
      <c r="BA2" s="153">
        <v>7235</v>
      </c>
      <c r="BB2" s="153"/>
      <c r="BC2" s="153"/>
      <c r="BD2" s="153"/>
      <c r="BE2" s="153">
        <v>135</v>
      </c>
      <c r="BF2" s="153">
        <v>187</v>
      </c>
      <c r="BG2" s="153">
        <v>7</v>
      </c>
      <c r="BH2" s="153">
        <v>45</v>
      </c>
      <c r="BI2" s="153">
        <v>718240</v>
      </c>
      <c r="BJ2" s="153"/>
      <c r="BK2" s="153"/>
      <c r="BL2" s="153"/>
      <c r="BM2" s="155"/>
      <c r="BN2" s="153">
        <v>28356</v>
      </c>
      <c r="BO2" s="153"/>
      <c r="BP2" s="153">
        <v>110657</v>
      </c>
      <c r="BQ2" s="153">
        <v>34601</v>
      </c>
      <c r="BR2" s="153">
        <v>47700</v>
      </c>
      <c r="BS2" s="153"/>
      <c r="BT2" s="153"/>
      <c r="BU2" s="153"/>
      <c r="BV2" s="153"/>
      <c r="BW2" s="153">
        <v>14863</v>
      </c>
      <c r="BX2" s="153">
        <v>1179</v>
      </c>
      <c r="BY2" s="153">
        <v>332</v>
      </c>
      <c r="BZ2" s="153">
        <v>406</v>
      </c>
      <c r="CA2" s="153"/>
      <c r="CB2" s="153">
        <v>464</v>
      </c>
      <c r="CC2" s="153">
        <v>406</v>
      </c>
      <c r="CD2" s="153">
        <v>406</v>
      </c>
      <c r="CE2" s="153">
        <v>16</v>
      </c>
      <c r="CF2" s="153">
        <v>207</v>
      </c>
      <c r="CG2" s="153">
        <v>807</v>
      </c>
      <c r="CH2" s="153">
        <v>14661</v>
      </c>
      <c r="CI2" s="153">
        <v>11255</v>
      </c>
      <c r="CJ2" s="153">
        <v>25134</v>
      </c>
      <c r="CK2" s="153">
        <v>58</v>
      </c>
      <c r="CL2" s="153"/>
      <c r="CM2" s="153"/>
      <c r="CN2" s="153"/>
      <c r="CO2" s="153">
        <v>202</v>
      </c>
      <c r="CP2" s="153">
        <v>23382</v>
      </c>
      <c r="CQ2" s="153">
        <v>25</v>
      </c>
    </row>
    <row r="3" spans="1:95" x14ac:dyDescent="0.35">
      <c r="A3" s="153">
        <v>202012</v>
      </c>
      <c r="B3" s="153">
        <v>9634</v>
      </c>
      <c r="C3" s="154" t="s">
        <v>1493</v>
      </c>
      <c r="D3" s="154" t="s">
        <v>1448</v>
      </c>
      <c r="E3" s="153">
        <v>32784</v>
      </c>
      <c r="F3" s="153">
        <v>0</v>
      </c>
      <c r="G3" s="153">
        <v>813</v>
      </c>
      <c r="H3" s="153">
        <v>18024</v>
      </c>
      <c r="I3" s="153">
        <v>1285</v>
      </c>
      <c r="J3" s="153">
        <v>0</v>
      </c>
      <c r="K3" s="153">
        <v>0</v>
      </c>
      <c r="L3" s="153">
        <v>1410</v>
      </c>
      <c r="M3" s="153">
        <v>0</v>
      </c>
      <c r="N3" s="153">
        <v>125</v>
      </c>
      <c r="O3" s="153">
        <v>1798</v>
      </c>
      <c r="P3" s="153">
        <v>0</v>
      </c>
      <c r="Q3" s="153">
        <v>0</v>
      </c>
      <c r="R3" s="153">
        <v>0</v>
      </c>
      <c r="S3" s="153">
        <v>138356</v>
      </c>
      <c r="T3" s="153">
        <v>991</v>
      </c>
      <c r="U3" s="153">
        <v>84272</v>
      </c>
      <c r="V3" s="153">
        <v>546907</v>
      </c>
      <c r="W3" s="153">
        <v>176</v>
      </c>
      <c r="X3" s="153">
        <v>265095</v>
      </c>
      <c r="Y3" s="153">
        <v>0</v>
      </c>
      <c r="Z3" s="153">
        <v>2920</v>
      </c>
      <c r="AA3" s="153">
        <v>269</v>
      </c>
      <c r="AB3" s="153">
        <v>14686</v>
      </c>
      <c r="AC3" s="153">
        <v>0</v>
      </c>
      <c r="AD3" s="153">
        <v>0</v>
      </c>
      <c r="AE3" s="153">
        <v>0</v>
      </c>
      <c r="AF3" s="153">
        <v>0</v>
      </c>
      <c r="AG3" s="153">
        <v>114855</v>
      </c>
      <c r="AH3" s="153">
        <v>0</v>
      </c>
      <c r="AI3" s="153">
        <v>0</v>
      </c>
      <c r="AJ3" s="153">
        <v>0</v>
      </c>
      <c r="AK3" s="153">
        <v>0</v>
      </c>
      <c r="AL3" s="153">
        <v>100169</v>
      </c>
      <c r="AM3" s="153"/>
      <c r="AN3" s="153">
        <v>0</v>
      </c>
      <c r="AO3" s="153">
        <v>0</v>
      </c>
      <c r="AP3" s="153">
        <v>0</v>
      </c>
      <c r="AQ3" s="153">
        <v>0</v>
      </c>
      <c r="AR3" s="153">
        <v>0</v>
      </c>
      <c r="AS3" s="153">
        <v>405012</v>
      </c>
      <c r="AT3" s="153">
        <v>18024</v>
      </c>
      <c r="AU3" s="153">
        <v>0</v>
      </c>
      <c r="AV3" s="153">
        <v>0</v>
      </c>
      <c r="AW3" s="153">
        <v>104</v>
      </c>
      <c r="AX3" s="153">
        <v>431900</v>
      </c>
      <c r="AY3" s="153">
        <v>0</v>
      </c>
      <c r="AZ3" s="153">
        <v>0</v>
      </c>
      <c r="BA3" s="153">
        <v>8759</v>
      </c>
      <c r="BB3" s="153">
        <v>0</v>
      </c>
      <c r="BC3" s="153">
        <v>0</v>
      </c>
      <c r="BD3" s="153"/>
      <c r="BE3" s="153">
        <v>151</v>
      </c>
      <c r="BF3" s="153">
        <v>152</v>
      </c>
      <c r="BG3" s="153">
        <v>0</v>
      </c>
      <c r="BH3" s="153">
        <v>1</v>
      </c>
      <c r="BI3" s="153">
        <v>546907</v>
      </c>
      <c r="BJ3" s="153">
        <v>0</v>
      </c>
      <c r="BK3" s="153"/>
      <c r="BL3" s="153">
        <v>0</v>
      </c>
      <c r="BM3" s="155">
        <v>0</v>
      </c>
      <c r="BN3" s="153">
        <v>57544</v>
      </c>
      <c r="BO3" s="153">
        <v>0</v>
      </c>
      <c r="BP3" s="153">
        <v>116245</v>
      </c>
      <c r="BQ3" s="153">
        <v>0</v>
      </c>
      <c r="BR3" s="153">
        <v>58701</v>
      </c>
      <c r="BS3" s="153">
        <v>0</v>
      </c>
      <c r="BT3" s="153">
        <v>0</v>
      </c>
      <c r="BU3" s="153">
        <v>0</v>
      </c>
      <c r="BV3" s="153">
        <v>0</v>
      </c>
      <c r="BW3" s="153">
        <v>16707</v>
      </c>
      <c r="BX3" s="153">
        <v>227</v>
      </c>
      <c r="BY3" s="153">
        <v>965</v>
      </c>
      <c r="BZ3" s="153">
        <v>10204</v>
      </c>
      <c r="CA3" s="153">
        <v>0</v>
      </c>
      <c r="CB3" s="153">
        <v>12704</v>
      </c>
      <c r="CC3" s="153">
        <v>10204</v>
      </c>
      <c r="CD3" s="153">
        <v>10204</v>
      </c>
      <c r="CE3" s="153">
        <v>15</v>
      </c>
      <c r="CF3" s="153">
        <v>1817</v>
      </c>
      <c r="CG3" s="153">
        <v>44</v>
      </c>
      <c r="CH3" s="153">
        <v>16393</v>
      </c>
      <c r="CI3" s="153">
        <v>9981</v>
      </c>
      <c r="CJ3" s="153">
        <v>26394</v>
      </c>
      <c r="CK3" s="153">
        <v>2500</v>
      </c>
      <c r="CL3" s="153">
        <v>0</v>
      </c>
      <c r="CM3" s="153">
        <v>0</v>
      </c>
      <c r="CN3" s="153">
        <v>7</v>
      </c>
      <c r="CO3" s="153">
        <v>314</v>
      </c>
      <c r="CP3" s="153">
        <v>14323</v>
      </c>
      <c r="CQ3" s="153">
        <v>64</v>
      </c>
    </row>
    <row r="4" spans="1:95" x14ac:dyDescent="0.35">
      <c r="A4" s="153">
        <v>202012</v>
      </c>
      <c r="B4" s="153">
        <v>28003</v>
      </c>
      <c r="C4" s="154" t="s">
        <v>2624</v>
      </c>
      <c r="D4" s="154" t="s">
        <v>1448</v>
      </c>
      <c r="E4" s="153">
        <v>0</v>
      </c>
      <c r="F4" s="153">
        <v>0</v>
      </c>
      <c r="G4" s="153">
        <v>172</v>
      </c>
      <c r="H4" s="153">
        <v>0</v>
      </c>
      <c r="I4" s="153">
        <v>3294</v>
      </c>
      <c r="J4" s="153">
        <v>0</v>
      </c>
      <c r="K4" s="153">
        <v>0</v>
      </c>
      <c r="L4" s="153">
        <v>3294</v>
      </c>
      <c r="M4" s="153">
        <v>38762</v>
      </c>
      <c r="N4" s="153">
        <v>0</v>
      </c>
      <c r="O4" s="153">
        <v>9196</v>
      </c>
      <c r="P4" s="153">
        <v>0</v>
      </c>
      <c r="Q4" s="153">
        <v>0</v>
      </c>
      <c r="R4" s="153">
        <v>0</v>
      </c>
      <c r="S4" s="153">
        <v>0</v>
      </c>
      <c r="T4" s="153">
        <v>4298</v>
      </c>
      <c r="U4" s="153">
        <v>468094</v>
      </c>
      <c r="V4" s="153">
        <v>1029216</v>
      </c>
      <c r="W4" s="153">
        <v>11390</v>
      </c>
      <c r="X4" s="153">
        <v>483269</v>
      </c>
      <c r="Y4" s="153">
        <v>0</v>
      </c>
      <c r="Z4" s="153">
        <v>10741</v>
      </c>
      <c r="AA4" s="153">
        <v>0</v>
      </c>
      <c r="AB4" s="153">
        <v>51300</v>
      </c>
      <c r="AC4" s="153">
        <v>0</v>
      </c>
      <c r="AD4" s="153">
        <v>0</v>
      </c>
      <c r="AE4" s="153">
        <v>0</v>
      </c>
      <c r="AF4" s="153">
        <v>0</v>
      </c>
      <c r="AG4" s="153">
        <v>268021</v>
      </c>
      <c r="AH4" s="153">
        <v>50000</v>
      </c>
      <c r="AI4" s="153">
        <v>0</v>
      </c>
      <c r="AJ4" s="153">
        <v>0</v>
      </c>
      <c r="AK4" s="153">
        <v>325700</v>
      </c>
      <c r="AL4" s="153">
        <v>-108979</v>
      </c>
      <c r="AM4" s="153"/>
      <c r="AN4" s="153">
        <v>0</v>
      </c>
      <c r="AO4" s="153">
        <v>0</v>
      </c>
      <c r="AP4" s="153">
        <v>0</v>
      </c>
      <c r="AQ4" s="153">
        <v>0</v>
      </c>
      <c r="AR4" s="153">
        <v>0</v>
      </c>
      <c r="AS4" s="153">
        <v>684557</v>
      </c>
      <c r="AT4" s="153">
        <v>0</v>
      </c>
      <c r="AU4" s="153">
        <v>0</v>
      </c>
      <c r="AV4" s="153">
        <v>0</v>
      </c>
      <c r="AW4" s="153">
        <v>0</v>
      </c>
      <c r="AX4" s="153">
        <v>711192</v>
      </c>
      <c r="AY4" s="153">
        <v>0</v>
      </c>
      <c r="AZ4" s="153">
        <v>0</v>
      </c>
      <c r="BA4" s="153">
        <v>26635</v>
      </c>
      <c r="BB4" s="153">
        <v>0</v>
      </c>
      <c r="BC4" s="153">
        <v>0</v>
      </c>
      <c r="BD4" s="153"/>
      <c r="BE4" s="153">
        <v>0</v>
      </c>
      <c r="BF4" s="153">
        <v>3</v>
      </c>
      <c r="BG4" s="153">
        <v>0</v>
      </c>
      <c r="BH4" s="153">
        <v>3</v>
      </c>
      <c r="BI4" s="153">
        <v>1029216</v>
      </c>
      <c r="BJ4" s="153">
        <v>0</v>
      </c>
      <c r="BK4" s="153"/>
      <c r="BL4" s="153">
        <v>0</v>
      </c>
      <c r="BM4" s="155">
        <v>0</v>
      </c>
      <c r="BN4" s="153">
        <v>0</v>
      </c>
      <c r="BO4" s="153">
        <v>0</v>
      </c>
      <c r="BP4" s="153">
        <v>0</v>
      </c>
      <c r="BQ4" s="153">
        <v>0</v>
      </c>
      <c r="BR4" s="153">
        <v>0</v>
      </c>
      <c r="BS4" s="153">
        <v>0</v>
      </c>
      <c r="BT4" s="153">
        <v>0</v>
      </c>
      <c r="BU4" s="153">
        <v>0</v>
      </c>
      <c r="BV4" s="153">
        <v>0</v>
      </c>
      <c r="BW4" s="153">
        <v>16958</v>
      </c>
      <c r="BX4" s="153">
        <v>8834</v>
      </c>
      <c r="BY4" s="153">
        <v>61697</v>
      </c>
      <c r="BZ4" s="153">
        <v>-87051</v>
      </c>
      <c r="CA4" s="153">
        <v>0</v>
      </c>
      <c r="CB4" s="153">
        <v>-94202</v>
      </c>
      <c r="CC4" s="153">
        <v>-87051</v>
      </c>
      <c r="CD4" s="153">
        <v>-87051</v>
      </c>
      <c r="CE4" s="153">
        <v>0</v>
      </c>
      <c r="CF4" s="153">
        <v>-135</v>
      </c>
      <c r="CG4" s="153">
        <v>7</v>
      </c>
      <c r="CH4" s="153">
        <v>11512</v>
      </c>
      <c r="CI4" s="153">
        <v>10091</v>
      </c>
      <c r="CJ4" s="153">
        <v>21596</v>
      </c>
      <c r="CK4" s="153">
        <v>-7151</v>
      </c>
      <c r="CL4" s="153">
        <v>0</v>
      </c>
      <c r="CM4" s="153">
        <v>0</v>
      </c>
      <c r="CN4" s="153">
        <v>0</v>
      </c>
      <c r="CO4" s="153">
        <v>5446</v>
      </c>
      <c r="CP4" s="153">
        <v>45132</v>
      </c>
      <c r="CQ4" s="153">
        <v>0</v>
      </c>
    </row>
    <row r="5" spans="1:95" x14ac:dyDescent="0.35">
      <c r="A5" s="153">
        <v>202012</v>
      </c>
      <c r="B5" s="153">
        <v>9684</v>
      </c>
      <c r="C5" s="154" t="s">
        <v>1494</v>
      </c>
      <c r="D5" s="154" t="s">
        <v>1448</v>
      </c>
      <c r="E5" s="153">
        <v>25966</v>
      </c>
      <c r="F5" s="153">
        <v>1120</v>
      </c>
      <c r="G5" s="153">
        <v>30</v>
      </c>
      <c r="H5" s="153">
        <v>34355</v>
      </c>
      <c r="I5" s="153">
        <v>5851</v>
      </c>
      <c r="J5" s="153">
        <v>0</v>
      </c>
      <c r="K5" s="153">
        <v>0</v>
      </c>
      <c r="L5" s="153">
        <v>5851</v>
      </c>
      <c r="M5" s="153">
        <v>285</v>
      </c>
      <c r="N5" s="153">
        <v>0</v>
      </c>
      <c r="O5" s="153">
        <v>17902</v>
      </c>
      <c r="P5" s="153">
        <v>0</v>
      </c>
      <c r="Q5" s="153">
        <v>0</v>
      </c>
      <c r="R5" s="153">
        <v>0</v>
      </c>
      <c r="S5" s="153">
        <v>350310</v>
      </c>
      <c r="T5" s="153">
        <v>1211</v>
      </c>
      <c r="U5" s="153">
        <v>27842</v>
      </c>
      <c r="V5" s="153">
        <v>602452</v>
      </c>
      <c r="W5" s="153">
        <v>0</v>
      </c>
      <c r="X5" s="153">
        <v>134099</v>
      </c>
      <c r="Y5" s="153">
        <v>0</v>
      </c>
      <c r="Z5" s="153">
        <v>2953</v>
      </c>
      <c r="AA5" s="153">
        <v>528</v>
      </c>
      <c r="AB5" s="153">
        <v>14692</v>
      </c>
      <c r="AC5" s="153">
        <v>0</v>
      </c>
      <c r="AD5" s="153">
        <v>0</v>
      </c>
      <c r="AE5" s="153">
        <v>0</v>
      </c>
      <c r="AF5" s="153">
        <v>0</v>
      </c>
      <c r="AG5" s="153">
        <v>91568</v>
      </c>
      <c r="AH5" s="153">
        <v>0</v>
      </c>
      <c r="AI5" s="153">
        <v>0</v>
      </c>
      <c r="AJ5" s="153">
        <v>0</v>
      </c>
      <c r="AK5" s="153">
        <v>0</v>
      </c>
      <c r="AL5" s="153">
        <v>76876</v>
      </c>
      <c r="AM5" s="153"/>
      <c r="AN5" s="153">
        <v>0</v>
      </c>
      <c r="AO5" s="153">
        <v>0</v>
      </c>
      <c r="AP5" s="153">
        <v>0</v>
      </c>
      <c r="AQ5" s="153">
        <v>0</v>
      </c>
      <c r="AR5" s="153">
        <v>0</v>
      </c>
      <c r="AS5" s="153">
        <v>469659</v>
      </c>
      <c r="AT5" s="153">
        <v>34355</v>
      </c>
      <c r="AU5" s="153">
        <v>0</v>
      </c>
      <c r="AV5" s="153">
        <v>0</v>
      </c>
      <c r="AW5" s="153">
        <v>144</v>
      </c>
      <c r="AX5" s="153">
        <v>510032</v>
      </c>
      <c r="AY5" s="153">
        <v>0</v>
      </c>
      <c r="AZ5" s="153">
        <v>0</v>
      </c>
      <c r="BA5" s="153">
        <v>5874</v>
      </c>
      <c r="BB5" s="153">
        <v>0</v>
      </c>
      <c r="BC5" s="153">
        <v>0</v>
      </c>
      <c r="BD5" s="153"/>
      <c r="BE5" s="153">
        <v>26</v>
      </c>
      <c r="BF5" s="153">
        <v>852</v>
      </c>
      <c r="BG5" s="153">
        <v>0</v>
      </c>
      <c r="BH5" s="153">
        <v>826</v>
      </c>
      <c r="BI5" s="153">
        <v>602452</v>
      </c>
      <c r="BJ5" s="153">
        <v>0</v>
      </c>
      <c r="BK5" s="153"/>
      <c r="BL5" s="153">
        <v>0</v>
      </c>
      <c r="BM5" s="155">
        <v>0</v>
      </c>
      <c r="BN5" s="153">
        <v>20331</v>
      </c>
      <c r="BO5" s="153">
        <v>9164</v>
      </c>
      <c r="BP5" s="153">
        <v>58583</v>
      </c>
      <c r="BQ5" s="153">
        <v>27155</v>
      </c>
      <c r="BR5" s="153">
        <v>1933</v>
      </c>
      <c r="BS5" s="153">
        <v>0</v>
      </c>
      <c r="BT5" s="153">
        <v>0</v>
      </c>
      <c r="BU5" s="153">
        <v>0</v>
      </c>
      <c r="BV5" s="153">
        <v>0</v>
      </c>
      <c r="BW5" s="153">
        <v>8905</v>
      </c>
      <c r="BX5" s="153">
        <v>349</v>
      </c>
      <c r="BY5" s="153">
        <v>-4715</v>
      </c>
      <c r="BZ5" s="153">
        <v>3568</v>
      </c>
      <c r="CA5" s="153">
        <v>0</v>
      </c>
      <c r="CB5" s="153">
        <v>3568</v>
      </c>
      <c r="CC5" s="153">
        <v>3568</v>
      </c>
      <c r="CD5" s="153">
        <v>3568</v>
      </c>
      <c r="CE5" s="153">
        <v>178</v>
      </c>
      <c r="CF5" s="153">
        <v>-583</v>
      </c>
      <c r="CG5" s="153">
        <v>164</v>
      </c>
      <c r="CH5" s="153">
        <v>8872</v>
      </c>
      <c r="CI5" s="153">
        <v>7951</v>
      </c>
      <c r="CJ5" s="153">
        <v>16814</v>
      </c>
      <c r="CK5" s="153">
        <v>0</v>
      </c>
      <c r="CL5" s="153">
        <v>0</v>
      </c>
      <c r="CM5" s="153">
        <v>0</v>
      </c>
      <c r="CN5" s="153">
        <v>7</v>
      </c>
      <c r="CO5" s="153">
        <v>33</v>
      </c>
      <c r="CP5" s="153">
        <v>17199</v>
      </c>
      <c r="CQ5" s="153">
        <v>156</v>
      </c>
    </row>
    <row r="6" spans="1:95" x14ac:dyDescent="0.35">
      <c r="A6" s="153">
        <v>202012</v>
      </c>
      <c r="B6" s="153">
        <v>13070</v>
      </c>
      <c r="C6" s="154" t="s">
        <v>1495</v>
      </c>
      <c r="D6" s="154" t="s">
        <v>1448</v>
      </c>
      <c r="E6" s="153">
        <v>20383</v>
      </c>
      <c r="F6" s="153"/>
      <c r="G6" s="153">
        <v>412</v>
      </c>
      <c r="H6" s="153">
        <v>34459</v>
      </c>
      <c r="I6" s="153">
        <v>2600</v>
      </c>
      <c r="J6" s="153"/>
      <c r="K6" s="153"/>
      <c r="L6" s="153">
        <v>3200</v>
      </c>
      <c r="M6" s="153">
        <v>421</v>
      </c>
      <c r="N6" s="153">
        <v>600</v>
      </c>
      <c r="O6" s="153">
        <v>67684</v>
      </c>
      <c r="P6" s="153"/>
      <c r="Q6" s="153"/>
      <c r="R6" s="153"/>
      <c r="S6" s="153">
        <v>181159</v>
      </c>
      <c r="T6" s="153">
        <v>456</v>
      </c>
      <c r="U6" s="153">
        <v>19489</v>
      </c>
      <c r="V6" s="153">
        <v>573891</v>
      </c>
      <c r="W6" s="153">
        <v>533</v>
      </c>
      <c r="X6" s="153">
        <v>238057</v>
      </c>
      <c r="Y6" s="153"/>
      <c r="Z6" s="153">
        <v>6775</v>
      </c>
      <c r="AA6" s="153">
        <v>863</v>
      </c>
      <c r="AB6" s="153">
        <v>8583</v>
      </c>
      <c r="AC6" s="153">
        <v>770</v>
      </c>
      <c r="AD6" s="153"/>
      <c r="AE6" s="153"/>
      <c r="AF6" s="153"/>
      <c r="AG6" s="153">
        <v>67542</v>
      </c>
      <c r="AH6" s="153">
        <v>7900</v>
      </c>
      <c r="AI6" s="153"/>
      <c r="AJ6" s="153">
        <v>770</v>
      </c>
      <c r="AK6" s="153"/>
      <c r="AL6" s="153">
        <v>58189</v>
      </c>
      <c r="AM6" s="153"/>
      <c r="AN6" s="153"/>
      <c r="AO6" s="153">
        <v>0</v>
      </c>
      <c r="AP6" s="153"/>
      <c r="AQ6" s="153"/>
      <c r="AR6" s="153"/>
      <c r="AS6" s="153">
        <v>446137</v>
      </c>
      <c r="AT6" s="153">
        <v>34459</v>
      </c>
      <c r="AU6" s="153">
        <v>0</v>
      </c>
      <c r="AV6" s="153"/>
      <c r="AW6" s="153">
        <v>24</v>
      </c>
      <c r="AX6" s="153">
        <v>497747</v>
      </c>
      <c r="AY6" s="153"/>
      <c r="AZ6" s="153"/>
      <c r="BA6" s="153">
        <v>17126</v>
      </c>
      <c r="BB6" s="153"/>
      <c r="BC6" s="153"/>
      <c r="BD6" s="153"/>
      <c r="BE6" s="153">
        <v>415</v>
      </c>
      <c r="BF6" s="153">
        <v>702</v>
      </c>
      <c r="BG6" s="153"/>
      <c r="BH6" s="153">
        <v>287</v>
      </c>
      <c r="BI6" s="153">
        <v>573891</v>
      </c>
      <c r="BJ6" s="153"/>
      <c r="BK6" s="153"/>
      <c r="BL6" s="153"/>
      <c r="BM6" s="155"/>
      <c r="BN6" s="153">
        <v>47112</v>
      </c>
      <c r="BO6" s="153"/>
      <c r="BP6" s="153">
        <v>87829</v>
      </c>
      <c r="BQ6" s="153">
        <v>28728</v>
      </c>
      <c r="BR6" s="153">
        <v>11989</v>
      </c>
      <c r="BS6" s="153"/>
      <c r="BT6" s="153"/>
      <c r="BU6" s="153"/>
      <c r="BV6" s="153"/>
      <c r="BW6" s="153">
        <v>14092</v>
      </c>
      <c r="BX6" s="153">
        <v>445</v>
      </c>
      <c r="BY6" s="153">
        <v>454</v>
      </c>
      <c r="BZ6" s="153">
        <v>1123</v>
      </c>
      <c r="CA6" s="153"/>
      <c r="CB6" s="153">
        <v>1027</v>
      </c>
      <c r="CC6" s="153">
        <v>1504</v>
      </c>
      <c r="CD6" s="153">
        <v>1123</v>
      </c>
      <c r="CE6" s="153">
        <v>169</v>
      </c>
      <c r="CF6" s="153">
        <v>135</v>
      </c>
      <c r="CG6" s="153">
        <v>1240</v>
      </c>
      <c r="CH6" s="153">
        <v>13947</v>
      </c>
      <c r="CI6" s="153">
        <v>8620</v>
      </c>
      <c r="CJ6" s="153">
        <v>21440</v>
      </c>
      <c r="CK6" s="153">
        <v>-96</v>
      </c>
      <c r="CL6" s="153"/>
      <c r="CM6" s="153">
        <v>381</v>
      </c>
      <c r="CN6" s="153">
        <v>7</v>
      </c>
      <c r="CO6" s="153">
        <v>145</v>
      </c>
      <c r="CP6" s="153">
        <v>19810</v>
      </c>
      <c r="CQ6" s="153">
        <v>112</v>
      </c>
    </row>
    <row r="7" spans="1:95" x14ac:dyDescent="0.35">
      <c r="A7" s="153">
        <v>202012</v>
      </c>
      <c r="B7" s="153">
        <v>9135</v>
      </c>
      <c r="C7" s="154" t="s">
        <v>1496</v>
      </c>
      <c r="D7" s="154" t="s">
        <v>1448</v>
      </c>
      <c r="E7" s="153">
        <v>25536</v>
      </c>
      <c r="F7" s="153">
        <v>0</v>
      </c>
      <c r="G7" s="153">
        <v>676</v>
      </c>
      <c r="H7" s="153">
        <v>0</v>
      </c>
      <c r="I7" s="153">
        <v>1080</v>
      </c>
      <c r="J7" s="153">
        <v>0</v>
      </c>
      <c r="K7" s="153">
        <v>0</v>
      </c>
      <c r="L7" s="153">
        <v>1080</v>
      </c>
      <c r="M7" s="153">
        <v>0</v>
      </c>
      <c r="N7" s="153">
        <v>0</v>
      </c>
      <c r="O7" s="153">
        <v>80840</v>
      </c>
      <c r="P7" s="153">
        <v>0</v>
      </c>
      <c r="Q7" s="153">
        <v>0</v>
      </c>
      <c r="R7" s="153">
        <v>0</v>
      </c>
      <c r="S7" s="153">
        <v>152058</v>
      </c>
      <c r="T7" s="153">
        <v>1962</v>
      </c>
      <c r="U7" s="153">
        <v>43362</v>
      </c>
      <c r="V7" s="153">
        <v>493221</v>
      </c>
      <c r="W7" s="153">
        <v>20</v>
      </c>
      <c r="X7" s="153">
        <v>183914</v>
      </c>
      <c r="Y7" s="153">
        <v>0</v>
      </c>
      <c r="Z7" s="153">
        <v>3268</v>
      </c>
      <c r="AA7" s="153">
        <v>506</v>
      </c>
      <c r="AB7" s="153">
        <v>14883</v>
      </c>
      <c r="AC7" s="153">
        <v>0</v>
      </c>
      <c r="AD7" s="153">
        <v>0</v>
      </c>
      <c r="AE7" s="153">
        <v>0</v>
      </c>
      <c r="AF7" s="153">
        <v>0</v>
      </c>
      <c r="AG7" s="153">
        <v>93246</v>
      </c>
      <c r="AH7" s="153">
        <v>0</v>
      </c>
      <c r="AI7" s="153">
        <v>0</v>
      </c>
      <c r="AJ7" s="153">
        <v>0</v>
      </c>
      <c r="AK7" s="153">
        <v>0</v>
      </c>
      <c r="AL7" s="153">
        <v>78363</v>
      </c>
      <c r="AM7" s="153"/>
      <c r="AN7" s="153">
        <v>0</v>
      </c>
      <c r="AO7" s="153">
        <v>0</v>
      </c>
      <c r="AP7" s="153">
        <v>0</v>
      </c>
      <c r="AQ7" s="153">
        <v>0</v>
      </c>
      <c r="AR7" s="153">
        <v>0</v>
      </c>
      <c r="AS7" s="153">
        <v>392188</v>
      </c>
      <c r="AT7" s="153">
        <v>0</v>
      </c>
      <c r="AU7" s="153">
        <v>0</v>
      </c>
      <c r="AV7" s="153">
        <v>0</v>
      </c>
      <c r="AW7" s="153">
        <v>103</v>
      </c>
      <c r="AX7" s="153">
        <v>399885</v>
      </c>
      <c r="AY7" s="153">
        <v>0</v>
      </c>
      <c r="AZ7" s="153">
        <v>0</v>
      </c>
      <c r="BA7" s="153">
        <v>7594</v>
      </c>
      <c r="BB7" s="153">
        <v>0</v>
      </c>
      <c r="BC7" s="153">
        <v>0</v>
      </c>
      <c r="BD7" s="153"/>
      <c r="BE7" s="153">
        <v>53</v>
      </c>
      <c r="BF7" s="153">
        <v>90</v>
      </c>
      <c r="BG7" s="153">
        <v>0</v>
      </c>
      <c r="BH7" s="153">
        <v>37</v>
      </c>
      <c r="BI7" s="153">
        <v>493221</v>
      </c>
      <c r="BJ7" s="153">
        <v>0</v>
      </c>
      <c r="BK7" s="153"/>
      <c r="BL7" s="153">
        <v>0</v>
      </c>
      <c r="BM7" s="155">
        <v>0</v>
      </c>
      <c r="BN7" s="153">
        <v>7692</v>
      </c>
      <c r="BO7" s="153">
        <v>4329</v>
      </c>
      <c r="BP7" s="153">
        <v>72669</v>
      </c>
      <c r="BQ7" s="153">
        <v>48839</v>
      </c>
      <c r="BR7" s="153">
        <v>11809</v>
      </c>
      <c r="BS7" s="153">
        <v>0</v>
      </c>
      <c r="BT7" s="153">
        <v>0</v>
      </c>
      <c r="BU7" s="153">
        <v>0</v>
      </c>
      <c r="BV7" s="153">
        <v>0</v>
      </c>
      <c r="BW7" s="153">
        <v>11437</v>
      </c>
      <c r="BX7" s="153">
        <v>238</v>
      </c>
      <c r="BY7" s="153">
        <v>888</v>
      </c>
      <c r="BZ7" s="153">
        <v>4576</v>
      </c>
      <c r="CA7" s="153">
        <v>0</v>
      </c>
      <c r="CB7" s="153">
        <v>5465</v>
      </c>
      <c r="CC7" s="153">
        <v>4576</v>
      </c>
      <c r="CD7" s="153">
        <v>4576</v>
      </c>
      <c r="CE7" s="153">
        <v>147</v>
      </c>
      <c r="CF7" s="153">
        <v>543</v>
      </c>
      <c r="CG7" s="153">
        <v>225</v>
      </c>
      <c r="CH7" s="153">
        <v>11825</v>
      </c>
      <c r="CI7" s="153">
        <v>7106</v>
      </c>
      <c r="CJ7" s="153">
        <v>18793</v>
      </c>
      <c r="CK7" s="153">
        <v>889</v>
      </c>
      <c r="CL7" s="153">
        <v>0</v>
      </c>
      <c r="CM7" s="153">
        <v>0</v>
      </c>
      <c r="CN7" s="153">
        <v>7</v>
      </c>
      <c r="CO7" s="153">
        <v>-388</v>
      </c>
      <c r="CP7" s="153">
        <v>12884</v>
      </c>
      <c r="CQ7" s="153">
        <v>87</v>
      </c>
    </row>
    <row r="8" spans="1:95" x14ac:dyDescent="0.35">
      <c r="A8" s="153">
        <v>202012</v>
      </c>
      <c r="B8" s="153">
        <v>5125</v>
      </c>
      <c r="C8" s="154" t="s">
        <v>1497</v>
      </c>
      <c r="D8" s="154" t="s">
        <v>1448</v>
      </c>
      <c r="E8" s="153">
        <v>0</v>
      </c>
      <c r="F8" s="153">
        <v>0</v>
      </c>
      <c r="G8" s="153">
        <v>0</v>
      </c>
      <c r="H8" s="153">
        <v>0</v>
      </c>
      <c r="I8" s="153">
        <v>22800</v>
      </c>
      <c r="J8" s="153">
        <v>0</v>
      </c>
      <c r="K8" s="153">
        <v>0</v>
      </c>
      <c r="L8" s="153">
        <v>22800</v>
      </c>
      <c r="M8" s="153">
        <v>2109</v>
      </c>
      <c r="N8" s="153">
        <v>0</v>
      </c>
      <c r="O8" s="153">
        <v>0</v>
      </c>
      <c r="P8" s="153">
        <v>0</v>
      </c>
      <c r="Q8" s="153">
        <v>0</v>
      </c>
      <c r="R8" s="153">
        <v>0</v>
      </c>
      <c r="S8" s="153">
        <v>34918</v>
      </c>
      <c r="T8" s="153">
        <v>3454</v>
      </c>
      <c r="U8" s="153">
        <v>39612</v>
      </c>
      <c r="V8" s="153">
        <v>355665</v>
      </c>
      <c r="W8" s="153">
        <v>0</v>
      </c>
      <c r="X8" s="153">
        <v>242310</v>
      </c>
      <c r="Y8" s="153">
        <v>0</v>
      </c>
      <c r="Z8" s="153">
        <v>9623</v>
      </c>
      <c r="AA8" s="153">
        <v>839</v>
      </c>
      <c r="AB8" s="153">
        <v>58500</v>
      </c>
      <c r="AC8" s="153">
        <v>-740</v>
      </c>
      <c r="AD8" s="153">
        <v>0</v>
      </c>
      <c r="AE8" s="153">
        <v>-740</v>
      </c>
      <c r="AF8" s="153">
        <v>0</v>
      </c>
      <c r="AG8" s="153">
        <v>118095</v>
      </c>
      <c r="AH8" s="153">
        <v>0</v>
      </c>
      <c r="AI8" s="153">
        <v>0</v>
      </c>
      <c r="AJ8" s="153">
        <v>0</v>
      </c>
      <c r="AK8" s="153">
        <v>0</v>
      </c>
      <c r="AL8" s="153">
        <v>60335</v>
      </c>
      <c r="AM8" s="153">
        <v>0</v>
      </c>
      <c r="AN8" s="153">
        <v>0</v>
      </c>
      <c r="AO8" s="153">
        <v>0</v>
      </c>
      <c r="AP8" s="153">
        <v>0</v>
      </c>
      <c r="AQ8" s="153">
        <v>0</v>
      </c>
      <c r="AR8" s="153">
        <v>94</v>
      </c>
      <c r="AS8" s="153">
        <v>76149</v>
      </c>
      <c r="AT8" s="153">
        <v>0</v>
      </c>
      <c r="AU8" s="153">
        <v>108075</v>
      </c>
      <c r="AV8" s="153">
        <v>0</v>
      </c>
      <c r="AW8" s="153">
        <v>4283</v>
      </c>
      <c r="AX8" s="153">
        <v>232868</v>
      </c>
      <c r="AY8" s="153">
        <v>0</v>
      </c>
      <c r="AZ8" s="153">
        <v>0</v>
      </c>
      <c r="BA8" s="153">
        <v>44267</v>
      </c>
      <c r="BB8" s="153">
        <v>0</v>
      </c>
      <c r="BC8" s="153">
        <v>0</v>
      </c>
      <c r="BD8" s="153">
        <v>0</v>
      </c>
      <c r="BE8" s="153">
        <v>0</v>
      </c>
      <c r="BF8" s="153">
        <v>4702</v>
      </c>
      <c r="BG8" s="153">
        <v>4702</v>
      </c>
      <c r="BH8" s="153">
        <v>0</v>
      </c>
      <c r="BI8" s="153">
        <v>355665</v>
      </c>
      <c r="BJ8" s="153">
        <v>0</v>
      </c>
      <c r="BK8" s="153">
        <v>0</v>
      </c>
      <c r="BL8" s="153">
        <v>0</v>
      </c>
      <c r="BM8" s="155">
        <v>0</v>
      </c>
      <c r="BN8" s="153">
        <v>11799</v>
      </c>
      <c r="BO8" s="153">
        <v>0</v>
      </c>
      <c r="BP8" s="153">
        <v>11799</v>
      </c>
      <c r="BQ8" s="153">
        <v>0</v>
      </c>
      <c r="BR8" s="153">
        <v>0</v>
      </c>
      <c r="BS8" s="153">
        <v>585</v>
      </c>
      <c r="BT8" s="153">
        <v>0</v>
      </c>
      <c r="BU8" s="153">
        <v>0</v>
      </c>
      <c r="BV8" s="153">
        <v>585</v>
      </c>
      <c r="BW8" s="153">
        <v>14129</v>
      </c>
      <c r="BX8" s="153">
        <v>1272</v>
      </c>
      <c r="BY8" s="153">
        <v>2536</v>
      </c>
      <c r="BZ8" s="153">
        <v>8574</v>
      </c>
      <c r="CA8" s="153">
        <v>0</v>
      </c>
      <c r="CB8" s="153">
        <v>10690</v>
      </c>
      <c r="CC8" s="153">
        <v>8551</v>
      </c>
      <c r="CD8" s="153">
        <v>8574</v>
      </c>
      <c r="CE8" s="153">
        <v>3509</v>
      </c>
      <c r="CF8" s="153">
        <v>-534</v>
      </c>
      <c r="CG8" s="153">
        <v>969</v>
      </c>
      <c r="CH8" s="153">
        <v>11577</v>
      </c>
      <c r="CI8" s="153">
        <v>48891</v>
      </c>
      <c r="CJ8" s="153">
        <v>59499</v>
      </c>
      <c r="CK8" s="153">
        <v>2116</v>
      </c>
      <c r="CL8" s="153">
        <v>0</v>
      </c>
      <c r="CM8" s="153">
        <v>-23</v>
      </c>
      <c r="CN8" s="153">
        <v>7</v>
      </c>
      <c r="CO8" s="153">
        <v>2552</v>
      </c>
      <c r="CP8" s="153">
        <v>47969</v>
      </c>
      <c r="CQ8" s="153">
        <v>0</v>
      </c>
    </row>
    <row r="9" spans="1:95" x14ac:dyDescent="0.35">
      <c r="A9" s="153">
        <v>202012</v>
      </c>
      <c r="B9" s="153">
        <v>28002</v>
      </c>
      <c r="C9" s="154" t="s">
        <v>2625</v>
      </c>
      <c r="D9" s="154" t="s">
        <v>1448</v>
      </c>
      <c r="E9" s="153">
        <v>0</v>
      </c>
      <c r="F9" s="153">
        <v>0</v>
      </c>
      <c r="G9" s="153">
        <v>0</v>
      </c>
      <c r="H9" s="153">
        <v>0</v>
      </c>
      <c r="I9" s="153">
        <v>0</v>
      </c>
      <c r="J9" s="153">
        <v>0</v>
      </c>
      <c r="K9" s="153">
        <v>0</v>
      </c>
      <c r="L9" s="153">
        <v>0</v>
      </c>
      <c r="M9" s="153">
        <v>109163</v>
      </c>
      <c r="N9" s="153">
        <v>0</v>
      </c>
      <c r="O9" s="153">
        <v>9200</v>
      </c>
      <c r="P9" s="153">
        <v>0</v>
      </c>
      <c r="Q9" s="153">
        <v>0</v>
      </c>
      <c r="R9" s="153">
        <v>118187</v>
      </c>
      <c r="S9" s="153">
        <v>0</v>
      </c>
      <c r="T9" s="153">
        <v>6102</v>
      </c>
      <c r="U9" s="153">
        <v>1000214</v>
      </c>
      <c r="V9" s="153">
        <v>1270500</v>
      </c>
      <c r="W9" s="153">
        <v>0</v>
      </c>
      <c r="X9" s="153">
        <v>12003</v>
      </c>
      <c r="Y9" s="153">
        <v>0</v>
      </c>
      <c r="Z9" s="153">
        <v>15631</v>
      </c>
      <c r="AA9" s="153">
        <v>0</v>
      </c>
      <c r="AB9" s="153">
        <v>41926</v>
      </c>
      <c r="AC9" s="153">
        <v>0</v>
      </c>
      <c r="AD9" s="153">
        <v>0</v>
      </c>
      <c r="AE9" s="153">
        <v>0</v>
      </c>
      <c r="AF9" s="153">
        <v>0</v>
      </c>
      <c r="AG9" s="153">
        <v>258453</v>
      </c>
      <c r="AH9" s="153">
        <v>29735</v>
      </c>
      <c r="AI9" s="153">
        <v>0</v>
      </c>
      <c r="AJ9" s="153">
        <v>0</v>
      </c>
      <c r="AK9" s="153">
        <v>395574</v>
      </c>
      <c r="AL9" s="153">
        <v>-179047</v>
      </c>
      <c r="AM9" s="153">
        <v>0</v>
      </c>
      <c r="AN9" s="153">
        <v>0</v>
      </c>
      <c r="AO9" s="153">
        <v>0</v>
      </c>
      <c r="AP9" s="153">
        <v>0</v>
      </c>
      <c r="AQ9" s="153">
        <v>0</v>
      </c>
      <c r="AR9" s="153">
        <v>0</v>
      </c>
      <c r="AS9" s="153">
        <v>928280</v>
      </c>
      <c r="AT9" s="153">
        <v>0</v>
      </c>
      <c r="AU9" s="153">
        <v>0</v>
      </c>
      <c r="AV9" s="153">
        <v>0</v>
      </c>
      <c r="AW9" s="153">
        <v>8475</v>
      </c>
      <c r="AX9" s="153">
        <v>982312</v>
      </c>
      <c r="AY9" s="153">
        <v>0</v>
      </c>
      <c r="AZ9" s="153">
        <v>0</v>
      </c>
      <c r="BA9" s="153">
        <v>45557</v>
      </c>
      <c r="BB9" s="153">
        <v>0</v>
      </c>
      <c r="BC9" s="153">
        <v>0</v>
      </c>
      <c r="BD9" s="153">
        <v>0</v>
      </c>
      <c r="BE9" s="153">
        <v>0</v>
      </c>
      <c r="BF9" s="153">
        <v>0</v>
      </c>
      <c r="BG9" s="153">
        <v>0</v>
      </c>
      <c r="BH9" s="153">
        <v>0</v>
      </c>
      <c r="BI9" s="153">
        <v>1270500</v>
      </c>
      <c r="BJ9" s="153">
        <v>0</v>
      </c>
      <c r="BK9" s="153">
        <v>0</v>
      </c>
      <c r="BL9" s="153">
        <v>0</v>
      </c>
      <c r="BM9" s="155">
        <v>0</v>
      </c>
      <c r="BN9" s="153">
        <v>0</v>
      </c>
      <c r="BO9" s="153">
        <v>0</v>
      </c>
      <c r="BP9" s="153">
        <v>0</v>
      </c>
      <c r="BQ9" s="153">
        <v>0</v>
      </c>
      <c r="BR9" s="153">
        <v>0</v>
      </c>
      <c r="BS9" s="153">
        <v>5289</v>
      </c>
      <c r="BT9" s="153">
        <v>5289</v>
      </c>
      <c r="BU9" s="153">
        <v>0</v>
      </c>
      <c r="BV9" s="153">
        <v>0</v>
      </c>
      <c r="BW9" s="153">
        <v>-1759</v>
      </c>
      <c r="BX9" s="153">
        <v>13855</v>
      </c>
      <c r="BY9" s="153">
        <v>4207</v>
      </c>
      <c r="BZ9" s="153">
        <v>-175971</v>
      </c>
      <c r="CA9" s="153">
        <v>0</v>
      </c>
      <c r="CB9" s="153">
        <v>-174639</v>
      </c>
      <c r="CC9" s="153">
        <v>-175971</v>
      </c>
      <c r="CD9" s="153">
        <v>-175971</v>
      </c>
      <c r="CE9" s="153">
        <v>43</v>
      </c>
      <c r="CF9" s="153">
        <v>-286</v>
      </c>
      <c r="CG9" s="153">
        <v>9408</v>
      </c>
      <c r="CH9" s="153">
        <v>-3888</v>
      </c>
      <c r="CI9" s="153">
        <v>16506</v>
      </c>
      <c r="CJ9" s="153">
        <v>3210</v>
      </c>
      <c r="CK9" s="153">
        <v>1332</v>
      </c>
      <c r="CL9" s="153">
        <v>0</v>
      </c>
      <c r="CM9" s="153">
        <v>0</v>
      </c>
      <c r="CN9" s="153">
        <v>0</v>
      </c>
      <c r="CO9" s="153">
        <v>2129</v>
      </c>
      <c r="CP9" s="153">
        <v>159544</v>
      </c>
      <c r="CQ9" s="153">
        <v>0</v>
      </c>
    </row>
    <row r="10" spans="1:95" x14ac:dyDescent="0.35">
      <c r="A10" s="153">
        <v>202012</v>
      </c>
      <c r="B10" s="153">
        <v>28001</v>
      </c>
      <c r="C10" s="154" t="s">
        <v>1498</v>
      </c>
      <c r="D10" s="154" t="s">
        <v>1448</v>
      </c>
      <c r="E10" s="153">
        <v>8554</v>
      </c>
      <c r="F10" s="153"/>
      <c r="G10" s="153">
        <v>1468</v>
      </c>
      <c r="H10" s="153"/>
      <c r="I10" s="153"/>
      <c r="J10" s="153"/>
      <c r="K10" s="153"/>
      <c r="L10" s="153"/>
      <c r="M10" s="153">
        <v>0</v>
      </c>
      <c r="N10" s="153"/>
      <c r="O10" s="153">
        <v>9578</v>
      </c>
      <c r="P10" s="153"/>
      <c r="Q10" s="153"/>
      <c r="R10" s="153"/>
      <c r="S10" s="153">
        <v>64889</v>
      </c>
      <c r="T10" s="153">
        <v>387</v>
      </c>
      <c r="U10" s="153">
        <v>74565</v>
      </c>
      <c r="V10" s="153">
        <v>162878</v>
      </c>
      <c r="W10" s="153">
        <v>39</v>
      </c>
      <c r="X10" s="153">
        <v>4</v>
      </c>
      <c r="Y10" s="153"/>
      <c r="Z10" s="153">
        <v>3331</v>
      </c>
      <c r="AA10" s="153">
        <v>63</v>
      </c>
      <c r="AB10" s="153">
        <v>40100</v>
      </c>
      <c r="AC10" s="153"/>
      <c r="AD10" s="153"/>
      <c r="AE10" s="153"/>
      <c r="AF10" s="153"/>
      <c r="AG10" s="153">
        <v>60256</v>
      </c>
      <c r="AH10" s="153"/>
      <c r="AI10" s="153"/>
      <c r="AJ10" s="153"/>
      <c r="AK10" s="153"/>
      <c r="AL10" s="153">
        <v>-52644</v>
      </c>
      <c r="AM10" s="153"/>
      <c r="AN10" s="153"/>
      <c r="AO10" s="153">
        <v>72800</v>
      </c>
      <c r="AP10" s="153">
        <v>72800</v>
      </c>
      <c r="AQ10" s="153"/>
      <c r="AR10" s="153">
        <v>0</v>
      </c>
      <c r="AS10" s="153">
        <v>99487</v>
      </c>
      <c r="AT10" s="153"/>
      <c r="AU10" s="153"/>
      <c r="AV10" s="153"/>
      <c r="AW10" s="153"/>
      <c r="AX10" s="153">
        <v>102622</v>
      </c>
      <c r="AY10" s="153"/>
      <c r="AZ10" s="153"/>
      <c r="BA10" s="153">
        <v>3135</v>
      </c>
      <c r="BB10" s="153"/>
      <c r="BC10" s="153"/>
      <c r="BD10" s="153"/>
      <c r="BE10" s="153"/>
      <c r="BF10" s="153">
        <v>0</v>
      </c>
      <c r="BG10" s="153">
        <v>0</v>
      </c>
      <c r="BH10" s="153"/>
      <c r="BI10" s="153">
        <v>162878</v>
      </c>
      <c r="BJ10" s="153"/>
      <c r="BK10" s="153"/>
      <c r="BL10" s="153"/>
      <c r="BM10" s="155"/>
      <c r="BN10" s="153"/>
      <c r="BO10" s="153"/>
      <c r="BP10" s="153">
        <v>317</v>
      </c>
      <c r="BQ10" s="153"/>
      <c r="BR10" s="153">
        <v>317</v>
      </c>
      <c r="BS10" s="153"/>
      <c r="BT10" s="153"/>
      <c r="BU10" s="153"/>
      <c r="BV10" s="153"/>
      <c r="BW10" s="153">
        <v>502</v>
      </c>
      <c r="BX10" s="153">
        <v>22</v>
      </c>
      <c r="BY10" s="153">
        <v>0</v>
      </c>
      <c r="BZ10" s="153">
        <v>-3735</v>
      </c>
      <c r="CA10" s="153"/>
      <c r="CB10" s="153">
        <v>-4717</v>
      </c>
      <c r="CC10" s="153">
        <v>-3735</v>
      </c>
      <c r="CD10" s="153">
        <v>-3735</v>
      </c>
      <c r="CE10" s="153"/>
      <c r="CF10" s="153">
        <v>1605</v>
      </c>
      <c r="CG10" s="153">
        <v>5652</v>
      </c>
      <c r="CH10" s="153">
        <v>-38</v>
      </c>
      <c r="CI10" s="153">
        <v>14288</v>
      </c>
      <c r="CJ10" s="153">
        <v>8598</v>
      </c>
      <c r="CK10" s="153">
        <v>-982</v>
      </c>
      <c r="CL10" s="153"/>
      <c r="CM10" s="153"/>
      <c r="CN10" s="153"/>
      <c r="CO10" s="153">
        <v>540</v>
      </c>
      <c r="CP10" s="153">
        <v>14898</v>
      </c>
      <c r="CQ10" s="153"/>
    </row>
    <row r="11" spans="1:95" x14ac:dyDescent="0.35">
      <c r="A11" s="153">
        <v>202012</v>
      </c>
      <c r="B11" s="153">
        <v>1693</v>
      </c>
      <c r="C11" s="154" t="s">
        <v>1499</v>
      </c>
      <c r="D11" s="154" t="s">
        <v>1448</v>
      </c>
      <c r="E11" s="153">
        <v>0</v>
      </c>
      <c r="F11" s="153"/>
      <c r="G11" s="153">
        <v>773</v>
      </c>
      <c r="H11" s="153"/>
      <c r="I11" s="153"/>
      <c r="J11" s="153"/>
      <c r="K11" s="153"/>
      <c r="L11" s="153">
        <v>0</v>
      </c>
      <c r="M11" s="153">
        <v>0</v>
      </c>
      <c r="N11" s="153"/>
      <c r="O11" s="153">
        <v>14940</v>
      </c>
      <c r="P11" s="153"/>
      <c r="Q11" s="153"/>
      <c r="R11" s="153"/>
      <c r="S11" s="153">
        <v>506794</v>
      </c>
      <c r="T11" s="153"/>
      <c r="U11" s="153">
        <v>137719</v>
      </c>
      <c r="V11" s="153">
        <v>669824</v>
      </c>
      <c r="W11" s="153"/>
      <c r="X11" s="153">
        <v>0</v>
      </c>
      <c r="Y11" s="153"/>
      <c r="Z11" s="153">
        <v>9597</v>
      </c>
      <c r="AA11" s="153">
        <v>0</v>
      </c>
      <c r="AB11" s="153">
        <v>100500</v>
      </c>
      <c r="AC11" s="153">
        <v>0</v>
      </c>
      <c r="AD11" s="153"/>
      <c r="AE11" s="153"/>
      <c r="AF11" s="153"/>
      <c r="AG11" s="153">
        <v>119244</v>
      </c>
      <c r="AH11" s="153"/>
      <c r="AI11" s="153"/>
      <c r="AJ11" s="153"/>
      <c r="AK11" s="153"/>
      <c r="AL11" s="153">
        <v>18744</v>
      </c>
      <c r="AM11" s="153"/>
      <c r="AN11" s="153"/>
      <c r="AO11" s="153">
        <v>0</v>
      </c>
      <c r="AP11" s="153"/>
      <c r="AQ11" s="153"/>
      <c r="AR11" s="153">
        <v>1764</v>
      </c>
      <c r="AS11" s="153">
        <v>520640</v>
      </c>
      <c r="AT11" s="153"/>
      <c r="AU11" s="153"/>
      <c r="AV11" s="153"/>
      <c r="AW11" s="153"/>
      <c r="AX11" s="153">
        <v>550579</v>
      </c>
      <c r="AY11" s="153"/>
      <c r="AZ11" s="153"/>
      <c r="BA11" s="153">
        <v>28175</v>
      </c>
      <c r="BB11" s="153"/>
      <c r="BC11" s="153"/>
      <c r="BD11" s="153"/>
      <c r="BE11" s="153"/>
      <c r="BF11" s="153">
        <v>0</v>
      </c>
      <c r="BG11" s="153">
        <v>0</v>
      </c>
      <c r="BH11" s="153"/>
      <c r="BI11" s="153">
        <v>669824</v>
      </c>
      <c r="BJ11" s="153"/>
      <c r="BK11" s="153"/>
      <c r="BL11" s="153"/>
      <c r="BM11" s="155"/>
      <c r="BN11" s="153"/>
      <c r="BO11" s="153"/>
      <c r="BP11" s="153">
        <v>1239</v>
      </c>
      <c r="BQ11" s="153"/>
      <c r="BR11" s="153">
        <v>1239</v>
      </c>
      <c r="BS11" s="153"/>
      <c r="BT11" s="153"/>
      <c r="BU11" s="153"/>
      <c r="BV11" s="153"/>
      <c r="BW11" s="153">
        <v>2056</v>
      </c>
      <c r="BX11" s="153"/>
      <c r="BY11" s="153"/>
      <c r="BZ11" s="153">
        <v>5743</v>
      </c>
      <c r="CA11" s="153"/>
      <c r="CB11" s="153">
        <v>7375</v>
      </c>
      <c r="CC11" s="153">
        <v>5743</v>
      </c>
      <c r="CD11" s="153">
        <v>5743</v>
      </c>
      <c r="CE11" s="153"/>
      <c r="CF11" s="153">
        <v>-3802</v>
      </c>
      <c r="CG11" s="153">
        <v>26664</v>
      </c>
      <c r="CH11" s="153">
        <v>1353</v>
      </c>
      <c r="CI11" s="153">
        <v>97681</v>
      </c>
      <c r="CJ11" s="153">
        <v>72369</v>
      </c>
      <c r="CK11" s="153">
        <v>1632</v>
      </c>
      <c r="CL11" s="153"/>
      <c r="CM11" s="153">
        <v>0</v>
      </c>
      <c r="CN11" s="153">
        <v>0</v>
      </c>
      <c r="CO11" s="153">
        <v>704</v>
      </c>
      <c r="CP11" s="153">
        <v>61192</v>
      </c>
      <c r="CQ11" s="153"/>
    </row>
    <row r="12" spans="1:95" x14ac:dyDescent="0.35">
      <c r="A12" s="153">
        <v>202012</v>
      </c>
      <c r="B12" s="153">
        <v>9629</v>
      </c>
      <c r="C12" s="154" t="s">
        <v>1500</v>
      </c>
      <c r="D12" s="154" t="s">
        <v>1448</v>
      </c>
      <c r="E12" s="153">
        <v>2621</v>
      </c>
      <c r="F12" s="153">
        <v>0</v>
      </c>
      <c r="G12" s="153">
        <v>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986</v>
      </c>
      <c r="N12" s="153">
        <v>0</v>
      </c>
      <c r="O12" s="153">
        <v>55658</v>
      </c>
      <c r="P12" s="153">
        <v>0</v>
      </c>
      <c r="Q12" s="153">
        <v>0</v>
      </c>
      <c r="R12" s="153">
        <v>0</v>
      </c>
      <c r="S12" s="153">
        <v>0</v>
      </c>
      <c r="T12" s="153">
        <v>207</v>
      </c>
      <c r="U12" s="153">
        <v>4080</v>
      </c>
      <c r="V12" s="153">
        <v>137830</v>
      </c>
      <c r="W12" s="153">
        <v>0</v>
      </c>
      <c r="X12" s="153">
        <v>73898</v>
      </c>
      <c r="Y12" s="153">
        <v>0</v>
      </c>
      <c r="Z12" s="153">
        <v>334</v>
      </c>
      <c r="AA12" s="153">
        <v>45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17434</v>
      </c>
      <c r="AH12" s="153">
        <v>0</v>
      </c>
      <c r="AI12" s="153">
        <v>0</v>
      </c>
      <c r="AJ12" s="153">
        <v>0</v>
      </c>
      <c r="AK12" s="153">
        <v>0</v>
      </c>
      <c r="AL12" s="153">
        <v>17434</v>
      </c>
      <c r="AM12" s="153"/>
      <c r="AN12" s="153">
        <v>0</v>
      </c>
      <c r="AO12" s="153">
        <v>0</v>
      </c>
      <c r="AP12" s="153">
        <v>0</v>
      </c>
      <c r="AQ12" s="153">
        <v>0</v>
      </c>
      <c r="AR12" s="153">
        <v>108</v>
      </c>
      <c r="AS12" s="153">
        <v>118719</v>
      </c>
      <c r="AT12" s="153">
        <v>0</v>
      </c>
      <c r="AU12" s="153">
        <v>0</v>
      </c>
      <c r="AV12" s="153">
        <v>0</v>
      </c>
      <c r="AW12" s="153">
        <v>144</v>
      </c>
      <c r="AX12" s="153">
        <v>120168</v>
      </c>
      <c r="AY12" s="153">
        <v>0</v>
      </c>
      <c r="AZ12" s="153">
        <v>0</v>
      </c>
      <c r="BA12" s="153">
        <v>1198</v>
      </c>
      <c r="BB12" s="153">
        <v>0</v>
      </c>
      <c r="BC12" s="153">
        <v>0</v>
      </c>
      <c r="BD12" s="153"/>
      <c r="BE12" s="153">
        <v>5</v>
      </c>
      <c r="BF12" s="153">
        <v>228</v>
      </c>
      <c r="BG12" s="153">
        <v>219</v>
      </c>
      <c r="BH12" s="153">
        <v>3</v>
      </c>
      <c r="BI12" s="153">
        <v>137830</v>
      </c>
      <c r="BJ12" s="153">
        <v>0</v>
      </c>
      <c r="BK12" s="153"/>
      <c r="BL12" s="153">
        <v>0</v>
      </c>
      <c r="BM12" s="155">
        <v>0</v>
      </c>
      <c r="BN12" s="153">
        <v>218</v>
      </c>
      <c r="BO12" s="153">
        <v>0</v>
      </c>
      <c r="BP12" s="153">
        <v>12720</v>
      </c>
      <c r="BQ12" s="153">
        <v>11852</v>
      </c>
      <c r="BR12" s="153">
        <v>650</v>
      </c>
      <c r="BS12" s="153">
        <v>0</v>
      </c>
      <c r="BT12" s="153">
        <v>0</v>
      </c>
      <c r="BU12" s="153">
        <v>0</v>
      </c>
      <c r="BV12" s="153">
        <v>0</v>
      </c>
      <c r="BW12" s="153">
        <v>3862</v>
      </c>
      <c r="BX12" s="153">
        <v>417</v>
      </c>
      <c r="BY12" s="153">
        <v>939</v>
      </c>
      <c r="BZ12" s="153">
        <v>1171</v>
      </c>
      <c r="CA12" s="153">
        <v>0</v>
      </c>
      <c r="CB12" s="153">
        <v>1492</v>
      </c>
      <c r="CC12" s="153">
        <v>1171</v>
      </c>
      <c r="CD12" s="153">
        <v>1171</v>
      </c>
      <c r="CE12" s="153">
        <v>0</v>
      </c>
      <c r="CF12" s="153">
        <v>621</v>
      </c>
      <c r="CG12" s="153">
        <v>57</v>
      </c>
      <c r="CH12" s="153">
        <v>3553</v>
      </c>
      <c r="CI12" s="153">
        <v>1890</v>
      </c>
      <c r="CJ12" s="153">
        <v>5387</v>
      </c>
      <c r="CK12" s="153">
        <v>320</v>
      </c>
      <c r="CL12" s="153">
        <v>0</v>
      </c>
      <c r="CM12" s="153">
        <v>0</v>
      </c>
      <c r="CN12" s="153">
        <v>0</v>
      </c>
      <c r="CO12" s="153">
        <v>309</v>
      </c>
      <c r="CP12" s="153">
        <v>3161</v>
      </c>
      <c r="CQ12" s="153">
        <v>0</v>
      </c>
    </row>
    <row r="13" spans="1:95" x14ac:dyDescent="0.35">
      <c r="A13" s="153">
        <v>202012</v>
      </c>
      <c r="B13" s="153">
        <v>9124</v>
      </c>
      <c r="C13" s="154" t="s">
        <v>1501</v>
      </c>
      <c r="D13" s="154" t="s">
        <v>1448</v>
      </c>
      <c r="E13" s="153">
        <v>31258</v>
      </c>
      <c r="F13" s="153">
        <v>0</v>
      </c>
      <c r="G13" s="153">
        <v>1202</v>
      </c>
      <c r="H13" s="153">
        <v>34013</v>
      </c>
      <c r="I13" s="153">
        <v>1876</v>
      </c>
      <c r="J13" s="153">
        <v>0</v>
      </c>
      <c r="K13" s="153">
        <v>0</v>
      </c>
      <c r="L13" s="153">
        <v>1876</v>
      </c>
      <c r="M13" s="153">
        <v>0</v>
      </c>
      <c r="N13" s="153">
        <v>0</v>
      </c>
      <c r="O13" s="153">
        <v>16946</v>
      </c>
      <c r="P13" s="153">
        <v>0</v>
      </c>
      <c r="Q13" s="153">
        <v>0</v>
      </c>
      <c r="R13" s="153">
        <v>0</v>
      </c>
      <c r="S13" s="153">
        <v>148649</v>
      </c>
      <c r="T13" s="153">
        <v>2573</v>
      </c>
      <c r="U13" s="153">
        <v>128978</v>
      </c>
      <c r="V13" s="153">
        <v>701306</v>
      </c>
      <c r="W13" s="153">
        <v>63</v>
      </c>
      <c r="X13" s="153">
        <v>332145</v>
      </c>
      <c r="Y13" s="153">
        <v>0</v>
      </c>
      <c r="Z13" s="153">
        <v>3591</v>
      </c>
      <c r="AA13" s="153">
        <v>11</v>
      </c>
      <c r="AB13" s="153">
        <v>25131</v>
      </c>
      <c r="AC13" s="153">
        <v>0</v>
      </c>
      <c r="AD13" s="153">
        <v>0</v>
      </c>
      <c r="AE13" s="153">
        <v>0</v>
      </c>
      <c r="AF13" s="153">
        <v>0</v>
      </c>
      <c r="AG13" s="153">
        <v>113566</v>
      </c>
      <c r="AH13" s="153">
        <v>0</v>
      </c>
      <c r="AI13" s="153">
        <v>0</v>
      </c>
      <c r="AJ13" s="153">
        <v>0</v>
      </c>
      <c r="AK13" s="153">
        <v>0</v>
      </c>
      <c r="AL13" s="153">
        <v>88435</v>
      </c>
      <c r="AM13" s="153"/>
      <c r="AN13" s="153">
        <v>0</v>
      </c>
      <c r="AO13" s="153">
        <v>0</v>
      </c>
      <c r="AP13" s="153">
        <v>0</v>
      </c>
      <c r="AQ13" s="153">
        <v>0</v>
      </c>
      <c r="AR13" s="153">
        <v>0</v>
      </c>
      <c r="AS13" s="153">
        <v>543911</v>
      </c>
      <c r="AT13" s="153">
        <v>34013</v>
      </c>
      <c r="AU13" s="153">
        <v>0</v>
      </c>
      <c r="AV13" s="153">
        <v>0</v>
      </c>
      <c r="AW13" s="153">
        <v>118</v>
      </c>
      <c r="AX13" s="153">
        <v>585904</v>
      </c>
      <c r="AY13" s="153">
        <v>0</v>
      </c>
      <c r="AZ13" s="153">
        <v>0</v>
      </c>
      <c r="BA13" s="153">
        <v>7863</v>
      </c>
      <c r="BB13" s="153">
        <v>0</v>
      </c>
      <c r="BC13" s="153">
        <v>1694</v>
      </c>
      <c r="BD13" s="153"/>
      <c r="BE13" s="153">
        <v>122</v>
      </c>
      <c r="BF13" s="153">
        <v>1836</v>
      </c>
      <c r="BG13" s="153">
        <v>0</v>
      </c>
      <c r="BH13" s="153">
        <v>19</v>
      </c>
      <c r="BI13" s="153">
        <v>701306</v>
      </c>
      <c r="BJ13" s="153">
        <v>0</v>
      </c>
      <c r="BK13" s="153"/>
      <c r="BL13" s="153">
        <v>0</v>
      </c>
      <c r="BM13" s="155">
        <v>0</v>
      </c>
      <c r="BN13" s="153">
        <v>61973</v>
      </c>
      <c r="BO13" s="153">
        <v>0</v>
      </c>
      <c r="BP13" s="153">
        <v>156849</v>
      </c>
      <c r="BQ13" s="153">
        <v>25264</v>
      </c>
      <c r="BR13" s="153">
        <v>69612</v>
      </c>
      <c r="BS13" s="153">
        <v>0</v>
      </c>
      <c r="BT13" s="153">
        <v>0</v>
      </c>
      <c r="BU13" s="153">
        <v>0</v>
      </c>
      <c r="BV13" s="153">
        <v>0</v>
      </c>
      <c r="BW13" s="153">
        <v>16423</v>
      </c>
      <c r="BX13" s="153">
        <v>79</v>
      </c>
      <c r="BY13" s="153">
        <v>222</v>
      </c>
      <c r="BZ13" s="153">
        <v>7673</v>
      </c>
      <c r="CA13" s="153">
        <v>0</v>
      </c>
      <c r="CB13" s="153">
        <v>9240</v>
      </c>
      <c r="CC13" s="153">
        <v>7673</v>
      </c>
      <c r="CD13" s="153">
        <v>7673</v>
      </c>
      <c r="CE13" s="153">
        <v>0</v>
      </c>
      <c r="CF13" s="153">
        <v>634</v>
      </c>
      <c r="CG13" s="153">
        <v>968</v>
      </c>
      <c r="CH13" s="153">
        <v>15543</v>
      </c>
      <c r="CI13" s="153">
        <v>10207</v>
      </c>
      <c r="CJ13" s="153">
        <v>24861</v>
      </c>
      <c r="CK13" s="153">
        <v>1567</v>
      </c>
      <c r="CL13" s="153">
        <v>0</v>
      </c>
      <c r="CM13" s="153">
        <v>0</v>
      </c>
      <c r="CN13" s="153">
        <v>7</v>
      </c>
      <c r="CO13" s="153">
        <v>880</v>
      </c>
      <c r="CP13" s="153">
        <v>15947</v>
      </c>
      <c r="CQ13" s="153">
        <v>79</v>
      </c>
    </row>
    <row r="14" spans="1:95" x14ac:dyDescent="0.35">
      <c r="A14" s="140"/>
      <c r="B14" s="140"/>
      <c r="C14" s="141"/>
      <c r="D14" s="141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2"/>
      <c r="CI14" s="140"/>
      <c r="CJ14" s="140"/>
      <c r="CK14" s="140"/>
      <c r="CL14" s="140"/>
      <c r="CM14" s="140"/>
      <c r="CN14" s="140"/>
      <c r="CO14" s="140"/>
      <c r="CP14" s="140"/>
      <c r="CQ14" s="140"/>
    </row>
    <row r="15" spans="1:95" x14ac:dyDescent="0.35">
      <c r="A15" s="140"/>
      <c r="B15" s="140"/>
      <c r="C15" s="141"/>
      <c r="D15" s="141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2"/>
      <c r="CI15" s="140"/>
      <c r="CJ15" s="140"/>
      <c r="CK15" s="140"/>
      <c r="CL15" s="140"/>
      <c r="CM15" s="140"/>
      <c r="CN15" s="140"/>
      <c r="CO15" s="140"/>
      <c r="CP15" s="140"/>
      <c r="CQ15" s="140"/>
    </row>
    <row r="16" spans="1:95" x14ac:dyDescent="0.35">
      <c r="B16" s="63"/>
      <c r="C16" s="64"/>
      <c r="D16" s="64"/>
    </row>
    <row r="17" spans="1:4" x14ac:dyDescent="0.35">
      <c r="A17" s="63"/>
      <c r="B17" s="63"/>
      <c r="C17" s="64"/>
      <c r="D17" s="64"/>
    </row>
    <row r="18" spans="1:4" x14ac:dyDescent="0.35">
      <c r="A18" s="63"/>
      <c r="B18" s="63"/>
      <c r="C18" s="134"/>
    </row>
    <row r="19" spans="1:4" x14ac:dyDescent="0.35">
      <c r="A19" s="63"/>
      <c r="B19" s="63"/>
      <c r="C19" s="134"/>
    </row>
  </sheetData>
  <sheetProtection algorithmName="SHA-512" hashValue="EDRg/iIT1AIVDD9aFeqiUm0f9hh/oQA3jp9ZaCpB05/OTru1efw+GHVgMWbjyydX0OHRsh1AicO2Qh3QdGxcxA==" saltValue="G8B0tcg0YmUiotTbgCOFrw==" spinCount="100000" sheet="1" objects="1" scenarios="1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26" sqref="F26"/>
    </sheetView>
  </sheetViews>
  <sheetFormatPr defaultColWidth="9.1796875" defaultRowHeight="14.5" x14ac:dyDescent="0.35"/>
  <cols>
    <col min="1" max="1" width="8" style="3" bestFit="1" customWidth="1"/>
    <col min="2" max="2" width="5.7265625" style="3" bestFit="1" customWidth="1"/>
    <col min="3" max="3" width="23" style="3" bestFit="1" customWidth="1"/>
    <col min="4" max="4" width="16.7265625" style="3" bestFit="1" customWidth="1"/>
    <col min="5" max="5" width="17.7265625" style="62" bestFit="1" customWidth="1"/>
    <col min="6" max="6" width="16.54296875" style="62" bestFit="1" customWidth="1"/>
    <col min="7" max="7" width="17.7265625" style="62" bestFit="1" customWidth="1"/>
    <col min="8" max="8" width="15.54296875" style="62" bestFit="1" customWidth="1"/>
    <col min="9" max="9" width="17.54296875" style="62" bestFit="1" customWidth="1"/>
    <col min="10" max="11" width="17.7265625" style="62" bestFit="1" customWidth="1"/>
    <col min="12" max="12" width="16.453125" style="62" bestFit="1" customWidth="1"/>
    <col min="13" max="13" width="16.54296875" style="62" bestFit="1" customWidth="1"/>
    <col min="14" max="14" width="17.7265625" style="62" bestFit="1" customWidth="1"/>
    <col min="15" max="15" width="16.54296875" style="62" bestFit="1" customWidth="1"/>
    <col min="16" max="16" width="16.1796875" style="62" bestFit="1" customWidth="1"/>
    <col min="17" max="17" width="17.1796875" style="62" bestFit="1" customWidth="1"/>
    <col min="18" max="18" width="16.54296875" style="62" bestFit="1" customWidth="1"/>
    <col min="19" max="19" width="17.54296875" style="62" bestFit="1" customWidth="1"/>
    <col min="20" max="21" width="17.7265625" style="62" bestFit="1" customWidth="1"/>
    <col min="22" max="22" width="20.26953125" style="62" bestFit="1" customWidth="1"/>
    <col min="23" max="25" width="19.1796875" style="62" bestFit="1" customWidth="1"/>
    <col min="26" max="29" width="17.54296875" style="62" bestFit="1" customWidth="1"/>
    <col min="30" max="30" width="16.453125" style="62" bestFit="1" customWidth="1"/>
    <col min="31" max="31" width="17.54296875" style="62" bestFit="1" customWidth="1"/>
    <col min="32" max="32" width="16.453125" style="62" bestFit="1" customWidth="1"/>
    <col min="33" max="33" width="15.453125" style="62" bestFit="1" customWidth="1"/>
    <col min="34" max="37" width="16.453125" style="62" bestFit="1" customWidth="1"/>
    <col min="38" max="38" width="20.1796875" style="62" bestFit="1" customWidth="1"/>
    <col min="39" max="39" width="17.54296875" style="62" bestFit="1" customWidth="1"/>
    <col min="40" max="40" width="20.1796875" style="62" bestFit="1" customWidth="1"/>
    <col min="41" max="41" width="17.54296875" style="62" bestFit="1" customWidth="1"/>
    <col min="42" max="42" width="14.26953125" style="62" bestFit="1" customWidth="1"/>
    <col min="43" max="43" width="17.54296875" style="62" bestFit="1" customWidth="1"/>
    <col min="44" max="44" width="15.453125" style="62" bestFit="1" customWidth="1"/>
    <col min="45" max="45" width="20" style="62" bestFit="1" customWidth="1"/>
    <col min="46" max="48" width="16.453125" style="62" bestFit="1" customWidth="1"/>
    <col min="49" max="50" width="17.54296875" style="62" bestFit="1" customWidth="1"/>
    <col min="51" max="51" width="14" style="62" bestFit="1" customWidth="1"/>
    <col min="52" max="52" width="14.453125" style="62" bestFit="1" customWidth="1"/>
    <col min="53" max="53" width="13.81640625" style="62" bestFit="1" customWidth="1"/>
    <col min="54" max="54" width="13.1796875" style="62" bestFit="1" customWidth="1"/>
    <col min="55" max="55" width="14.54296875" style="62" bestFit="1" customWidth="1"/>
    <col min="56" max="57" width="19.1796875" style="62" bestFit="1" customWidth="1"/>
    <col min="58" max="58" width="20.1796875" style="62" bestFit="1" customWidth="1"/>
    <col min="59" max="59" width="12.7265625" style="62" bestFit="1" customWidth="1"/>
    <col min="60" max="61" width="13.26953125" style="62" bestFit="1" customWidth="1"/>
    <col min="62" max="62" width="17.54296875" style="62" bestFit="1" customWidth="1"/>
    <col min="63" max="63" width="13.7265625" style="62" bestFit="1" customWidth="1"/>
    <col min="64" max="64" width="16.453125" style="62" bestFit="1" customWidth="1"/>
    <col min="65" max="65" width="11.54296875" style="62" bestFit="1" customWidth="1"/>
    <col min="66" max="66" width="12.54296875" style="62" bestFit="1" customWidth="1"/>
    <col min="67" max="67" width="16.26953125" style="62" bestFit="1" customWidth="1"/>
    <col min="68" max="68" width="11.81640625" style="62" bestFit="1" customWidth="1"/>
    <col min="69" max="70" width="15.26953125" style="62" bestFit="1" customWidth="1"/>
    <col min="71" max="71" width="11.7265625" style="62" bestFit="1" customWidth="1"/>
    <col min="72" max="72" width="12.7265625" style="62" bestFit="1" customWidth="1"/>
    <col min="73" max="73" width="12.81640625" style="62" bestFit="1" customWidth="1"/>
    <col min="74" max="74" width="12" style="62" bestFit="1" customWidth="1"/>
    <col min="75" max="75" width="11.54296875" style="62" bestFit="1" customWidth="1"/>
    <col min="76" max="76" width="12.54296875" style="62" bestFit="1" customWidth="1"/>
    <col min="77" max="77" width="12.26953125" style="62" bestFit="1" customWidth="1"/>
    <col min="78" max="78" width="11.81640625" style="62" bestFit="1" customWidth="1"/>
    <col min="79" max="81" width="9.1796875" style="62"/>
    <col min="82" max="16384" width="9.1796875" style="3"/>
  </cols>
  <sheetData>
    <row r="1" spans="1:82" x14ac:dyDescent="0.35">
      <c r="A1" s="156" t="s">
        <v>1446</v>
      </c>
      <c r="B1" s="156" t="s">
        <v>1787</v>
      </c>
      <c r="C1" s="156" t="s">
        <v>2622</v>
      </c>
      <c r="D1" s="156" t="s">
        <v>1447</v>
      </c>
      <c r="E1" s="156" t="s">
        <v>1059</v>
      </c>
      <c r="F1" s="156" t="s">
        <v>1057</v>
      </c>
      <c r="G1" s="156" t="s">
        <v>1053</v>
      </c>
      <c r="H1" s="156" t="s">
        <v>1047</v>
      </c>
      <c r="I1" s="156" t="s">
        <v>1050</v>
      </c>
      <c r="J1" s="156" t="s">
        <v>2619</v>
      </c>
      <c r="K1" s="156" t="s">
        <v>1065</v>
      </c>
      <c r="L1" s="156" t="s">
        <v>1052</v>
      </c>
      <c r="M1" s="156" t="s">
        <v>1055</v>
      </c>
      <c r="N1" s="156" t="s">
        <v>1049</v>
      </c>
      <c r="O1" s="156" t="s">
        <v>1063</v>
      </c>
      <c r="P1" s="156" t="s">
        <v>1048</v>
      </c>
      <c r="Q1" s="156" t="s">
        <v>1054</v>
      </c>
      <c r="R1" s="156" t="s">
        <v>1058</v>
      </c>
      <c r="S1" s="156" t="s">
        <v>1062</v>
      </c>
      <c r="T1" s="156" t="s">
        <v>1042</v>
      </c>
      <c r="U1" s="156" t="s">
        <v>1064</v>
      </c>
      <c r="V1" s="156" t="s">
        <v>1041</v>
      </c>
      <c r="W1" s="156" t="s">
        <v>1056</v>
      </c>
      <c r="X1" s="156" t="s">
        <v>1060</v>
      </c>
      <c r="Y1" s="156" t="s">
        <v>1061</v>
      </c>
      <c r="Z1" s="156" t="s">
        <v>1044</v>
      </c>
      <c r="AA1" s="156" t="s">
        <v>1051</v>
      </c>
      <c r="AB1" s="156" t="s">
        <v>1029</v>
      </c>
      <c r="AC1" s="156" t="s">
        <v>1014</v>
      </c>
      <c r="AD1" s="156" t="s">
        <v>1015</v>
      </c>
      <c r="AE1" s="156" t="s">
        <v>1019</v>
      </c>
      <c r="AF1" s="156" t="s">
        <v>1024</v>
      </c>
      <c r="AG1" s="156" t="s">
        <v>1011</v>
      </c>
      <c r="AH1" s="156" t="s">
        <v>1028</v>
      </c>
      <c r="AI1" s="156" t="s">
        <v>1021</v>
      </c>
      <c r="AJ1" s="156" t="s">
        <v>1018</v>
      </c>
      <c r="AK1" s="156" t="s">
        <v>1020</v>
      </c>
      <c r="AL1" s="156" t="s">
        <v>1017</v>
      </c>
      <c r="AM1" s="156" t="s">
        <v>1016</v>
      </c>
      <c r="AN1" s="156" t="s">
        <v>1022</v>
      </c>
      <c r="AO1" s="156" t="s">
        <v>1012</v>
      </c>
      <c r="AP1" s="156" t="s">
        <v>1023</v>
      </c>
      <c r="AQ1" s="156" t="s">
        <v>1013</v>
      </c>
      <c r="AR1" s="156" t="s">
        <v>1038</v>
      </c>
      <c r="AS1" s="156" t="s">
        <v>1037</v>
      </c>
      <c r="AT1" s="156" t="s">
        <v>1046</v>
      </c>
      <c r="AU1" s="156" t="s">
        <v>1045</v>
      </c>
      <c r="AV1" s="156" t="s">
        <v>1036</v>
      </c>
      <c r="AW1" s="156" t="s">
        <v>1027</v>
      </c>
      <c r="AX1" s="156" t="s">
        <v>1025</v>
      </c>
      <c r="AY1" s="156" t="s">
        <v>1040</v>
      </c>
      <c r="AZ1" s="156" t="s">
        <v>1043</v>
      </c>
      <c r="BA1" s="156" t="s">
        <v>1030</v>
      </c>
      <c r="BB1" s="156" t="s">
        <v>1039</v>
      </c>
      <c r="BC1" s="156" t="s">
        <v>1033</v>
      </c>
      <c r="BD1" s="156" t="s">
        <v>1026</v>
      </c>
      <c r="BE1" s="156" t="s">
        <v>1035</v>
      </c>
      <c r="BF1" s="156" t="s">
        <v>1032</v>
      </c>
      <c r="BG1" s="156" t="s">
        <v>1034</v>
      </c>
      <c r="BH1" s="156" t="s">
        <v>1031</v>
      </c>
      <c r="BI1" s="156" t="s">
        <v>1010</v>
      </c>
      <c r="BJ1" s="156" t="s">
        <v>992</v>
      </c>
      <c r="BK1" s="156" t="s">
        <v>1006</v>
      </c>
      <c r="BL1" s="156" t="s">
        <v>1002</v>
      </c>
      <c r="BM1" s="156" t="s">
        <v>2002</v>
      </c>
      <c r="BN1" s="156" t="s">
        <v>1000</v>
      </c>
      <c r="BO1" s="156" t="s">
        <v>1001</v>
      </c>
      <c r="BP1" s="156" t="s">
        <v>2004</v>
      </c>
      <c r="BQ1" s="156" t="s">
        <v>1009</v>
      </c>
      <c r="BR1" s="156" t="s">
        <v>1007</v>
      </c>
      <c r="BS1" s="156" t="s">
        <v>1005</v>
      </c>
      <c r="BT1" s="156" t="s">
        <v>996</v>
      </c>
      <c r="BU1" s="156" t="s">
        <v>994</v>
      </c>
      <c r="BV1" s="156" t="s">
        <v>997</v>
      </c>
      <c r="BW1" s="156" t="s">
        <v>998</v>
      </c>
      <c r="BX1" s="156" t="s">
        <v>1004</v>
      </c>
      <c r="BY1" s="156" t="s">
        <v>999</v>
      </c>
      <c r="BZ1" s="156" t="s">
        <v>2003</v>
      </c>
      <c r="CA1" s="156" t="s">
        <v>1003</v>
      </c>
      <c r="CB1" s="156" t="s">
        <v>993</v>
      </c>
      <c r="CC1" s="156" t="s">
        <v>1008</v>
      </c>
      <c r="CD1" s="156" t="s">
        <v>995</v>
      </c>
    </row>
    <row r="2" spans="1:82" x14ac:dyDescent="0.35">
      <c r="A2" s="157">
        <v>202012</v>
      </c>
      <c r="B2" s="157">
        <v>9865</v>
      </c>
      <c r="C2" s="158" t="s">
        <v>1502</v>
      </c>
      <c r="D2" s="158" t="s">
        <v>1448</v>
      </c>
      <c r="E2" s="157">
        <v>14138</v>
      </c>
      <c r="F2" s="157">
        <v>606</v>
      </c>
      <c r="G2" s="157">
        <v>0</v>
      </c>
      <c r="H2" s="157">
        <v>0</v>
      </c>
      <c r="I2" s="157">
        <v>11644</v>
      </c>
      <c r="J2" s="157">
        <v>0</v>
      </c>
      <c r="K2" s="157">
        <v>0</v>
      </c>
      <c r="L2" s="157">
        <v>11644</v>
      </c>
      <c r="M2" s="157">
        <v>0</v>
      </c>
      <c r="N2" s="157">
        <v>0</v>
      </c>
      <c r="O2" s="157">
        <v>199434</v>
      </c>
      <c r="P2" s="157">
        <v>0</v>
      </c>
      <c r="Q2" s="157">
        <v>0</v>
      </c>
      <c r="R2" s="157">
        <v>0</v>
      </c>
      <c r="S2" s="157">
        <v>516831</v>
      </c>
      <c r="T2" s="157">
        <v>0</v>
      </c>
      <c r="U2" s="157">
        <v>26853</v>
      </c>
      <c r="V2" s="157">
        <v>2783214</v>
      </c>
      <c r="W2" s="157">
        <v>7200</v>
      </c>
      <c r="X2" s="157">
        <v>1990121</v>
      </c>
      <c r="Y2" s="157">
        <v>0</v>
      </c>
      <c r="Z2" s="157">
        <v>10995</v>
      </c>
      <c r="AA2" s="157">
        <v>5393</v>
      </c>
      <c r="AB2" s="157">
        <v>28547</v>
      </c>
      <c r="AC2" s="157">
        <v>0</v>
      </c>
      <c r="AD2" s="157">
        <v>0</v>
      </c>
      <c r="AE2" s="157">
        <v>0</v>
      </c>
      <c r="AF2" s="157">
        <v>0</v>
      </c>
      <c r="AG2" s="157">
        <v>267869</v>
      </c>
      <c r="AH2" s="157">
        <v>25500</v>
      </c>
      <c r="AI2" s="157">
        <v>0</v>
      </c>
      <c r="AJ2" s="157">
        <v>0</v>
      </c>
      <c r="AK2" s="157">
        <v>0</v>
      </c>
      <c r="AL2" s="157">
        <v>238922</v>
      </c>
      <c r="AM2" s="157"/>
      <c r="AN2" s="157">
        <v>0</v>
      </c>
      <c r="AO2" s="157">
        <v>400</v>
      </c>
      <c r="AP2" s="157">
        <v>400</v>
      </c>
      <c r="AQ2" s="157">
        <v>0</v>
      </c>
      <c r="AR2" s="157">
        <v>0</v>
      </c>
      <c r="AS2" s="157">
        <v>2469104</v>
      </c>
      <c r="AT2" s="157">
        <v>0</v>
      </c>
      <c r="AU2" s="157">
        <v>269</v>
      </c>
      <c r="AV2" s="157">
        <v>0</v>
      </c>
      <c r="AW2" s="157">
        <v>510</v>
      </c>
      <c r="AX2" s="157">
        <v>2487987</v>
      </c>
      <c r="AY2" s="157">
        <v>0</v>
      </c>
      <c r="AZ2" s="157">
        <v>0</v>
      </c>
      <c r="BA2" s="157">
        <v>18104</v>
      </c>
      <c r="BB2" s="157">
        <v>0</v>
      </c>
      <c r="BC2" s="157">
        <v>1722</v>
      </c>
      <c r="BD2" s="157"/>
      <c r="BE2" s="157">
        <v>109</v>
      </c>
      <c r="BF2" s="157">
        <v>1859</v>
      </c>
      <c r="BG2" s="157">
        <v>0</v>
      </c>
      <c r="BH2" s="157">
        <v>28</v>
      </c>
      <c r="BI2" s="157">
        <v>2783214</v>
      </c>
      <c r="BJ2" s="157">
        <v>64155</v>
      </c>
      <c r="BK2" s="157">
        <v>1636</v>
      </c>
      <c r="BL2" s="157">
        <v>3119</v>
      </c>
      <c r="BM2" s="157">
        <v>15531</v>
      </c>
      <c r="BN2" s="157">
        <v>0</v>
      </c>
      <c r="BO2" s="157">
        <v>15531</v>
      </c>
      <c r="BP2" s="157">
        <v>15531</v>
      </c>
      <c r="BQ2" s="157">
        <v>15531</v>
      </c>
      <c r="BR2" s="157">
        <v>187</v>
      </c>
      <c r="BS2" s="157">
        <v>-358</v>
      </c>
      <c r="BT2" s="157">
        <v>912</v>
      </c>
      <c r="BU2" s="157">
        <v>67835</v>
      </c>
      <c r="BV2" s="157">
        <v>10933</v>
      </c>
      <c r="BW2" s="157">
        <v>77856</v>
      </c>
      <c r="BX2" s="157">
        <v>0</v>
      </c>
      <c r="BY2" s="157">
        <v>0</v>
      </c>
      <c r="BZ2" s="157">
        <v>0</v>
      </c>
      <c r="CA2" s="157">
        <v>372</v>
      </c>
      <c r="CB2" s="157">
        <v>-3680</v>
      </c>
      <c r="CC2" s="157">
        <v>57027</v>
      </c>
      <c r="CD2" s="157">
        <v>0</v>
      </c>
    </row>
    <row r="3" spans="1:82" x14ac:dyDescent="0.35">
      <c r="A3" s="157">
        <v>202012</v>
      </c>
      <c r="B3" s="157">
        <v>9181</v>
      </c>
      <c r="C3" s="158" t="s">
        <v>1503</v>
      </c>
      <c r="D3" s="158" t="s">
        <v>1448</v>
      </c>
      <c r="E3" s="157">
        <v>73795</v>
      </c>
      <c r="F3" s="157">
        <v>100</v>
      </c>
      <c r="G3" s="157">
        <v>440</v>
      </c>
      <c r="H3" s="157">
        <v>0</v>
      </c>
      <c r="I3" s="157">
        <v>103024</v>
      </c>
      <c r="J3" s="157">
        <v>0</v>
      </c>
      <c r="K3" s="157">
        <v>0</v>
      </c>
      <c r="L3" s="157">
        <v>125872</v>
      </c>
      <c r="M3" s="157">
        <v>0</v>
      </c>
      <c r="N3" s="157">
        <v>22848</v>
      </c>
      <c r="O3" s="157">
        <v>181723</v>
      </c>
      <c r="P3" s="157">
        <v>14190</v>
      </c>
      <c r="Q3" s="157">
        <v>9097</v>
      </c>
      <c r="R3" s="157">
        <v>0</v>
      </c>
      <c r="S3" s="157">
        <v>2849599</v>
      </c>
      <c r="T3" s="157">
        <v>12764</v>
      </c>
      <c r="U3" s="157">
        <v>354241</v>
      </c>
      <c r="V3" s="157">
        <v>10057723</v>
      </c>
      <c r="W3" s="157">
        <v>0</v>
      </c>
      <c r="X3" s="157">
        <v>6414458</v>
      </c>
      <c r="Y3" s="157">
        <v>0</v>
      </c>
      <c r="Z3" s="157">
        <v>17056</v>
      </c>
      <c r="AA3" s="157">
        <v>4389</v>
      </c>
      <c r="AB3" s="157">
        <v>100000</v>
      </c>
      <c r="AC3" s="157">
        <v>0</v>
      </c>
      <c r="AD3" s="157">
        <v>0</v>
      </c>
      <c r="AE3" s="157">
        <v>0</v>
      </c>
      <c r="AF3" s="157">
        <v>0</v>
      </c>
      <c r="AG3" s="157">
        <v>1813235</v>
      </c>
      <c r="AH3" s="157">
        <v>0</v>
      </c>
      <c r="AI3" s="157">
        <v>0</v>
      </c>
      <c r="AJ3" s="157">
        <v>0</v>
      </c>
      <c r="AK3" s="157">
        <v>0</v>
      </c>
      <c r="AL3" s="157">
        <v>1713235</v>
      </c>
      <c r="AM3" s="157"/>
      <c r="AN3" s="157">
        <v>0</v>
      </c>
      <c r="AO3" s="157">
        <v>0</v>
      </c>
      <c r="AP3" s="157">
        <v>0</v>
      </c>
      <c r="AQ3" s="157">
        <v>0</v>
      </c>
      <c r="AR3" s="157">
        <v>18161</v>
      </c>
      <c r="AS3" s="157">
        <v>8057487</v>
      </c>
      <c r="AT3" s="157">
        <v>0</v>
      </c>
      <c r="AU3" s="157">
        <v>1260</v>
      </c>
      <c r="AV3" s="157">
        <v>0</v>
      </c>
      <c r="AW3" s="157">
        <v>737</v>
      </c>
      <c r="AX3" s="157">
        <v>8207745</v>
      </c>
      <c r="AY3" s="157">
        <v>0</v>
      </c>
      <c r="AZ3" s="157">
        <v>0</v>
      </c>
      <c r="BA3" s="157">
        <v>130100</v>
      </c>
      <c r="BB3" s="157">
        <v>0</v>
      </c>
      <c r="BC3" s="157">
        <v>7756</v>
      </c>
      <c r="BD3" s="157"/>
      <c r="BE3" s="157">
        <v>19974</v>
      </c>
      <c r="BF3" s="157">
        <v>36743</v>
      </c>
      <c r="BG3" s="157">
        <v>546</v>
      </c>
      <c r="BH3" s="157">
        <v>8467</v>
      </c>
      <c r="BI3" s="157">
        <v>10057723</v>
      </c>
      <c r="BJ3" s="157">
        <v>239371</v>
      </c>
      <c r="BK3" s="157">
        <v>4021</v>
      </c>
      <c r="BL3" s="157">
        <v>-237</v>
      </c>
      <c r="BM3" s="157">
        <v>90519</v>
      </c>
      <c r="BN3" s="157">
        <v>153</v>
      </c>
      <c r="BO3" s="157">
        <v>110260</v>
      </c>
      <c r="BP3" s="157">
        <v>90519</v>
      </c>
      <c r="BQ3" s="157">
        <v>90519</v>
      </c>
      <c r="BR3" s="157">
        <v>1480</v>
      </c>
      <c r="BS3" s="157">
        <v>8158</v>
      </c>
      <c r="BT3" s="157">
        <v>8709</v>
      </c>
      <c r="BU3" s="157">
        <v>236149</v>
      </c>
      <c r="BV3" s="157">
        <v>66669</v>
      </c>
      <c r="BW3" s="157">
        <v>294579</v>
      </c>
      <c r="BX3" s="157">
        <v>19742</v>
      </c>
      <c r="BY3" s="157">
        <v>0</v>
      </c>
      <c r="BZ3" s="157">
        <v>0</v>
      </c>
      <c r="CA3" s="157">
        <v>1533</v>
      </c>
      <c r="CB3" s="157">
        <v>3222</v>
      </c>
      <c r="CC3" s="157">
        <v>188794</v>
      </c>
      <c r="CD3" s="157">
        <v>470</v>
      </c>
    </row>
    <row r="4" spans="1:82" x14ac:dyDescent="0.35">
      <c r="A4" s="157">
        <v>202012</v>
      </c>
      <c r="B4" s="157">
        <v>6460</v>
      </c>
      <c r="C4" s="158" t="s">
        <v>1504</v>
      </c>
      <c r="D4" s="158" t="s">
        <v>1448</v>
      </c>
      <c r="E4" s="157">
        <v>309443</v>
      </c>
      <c r="F4" s="157">
        <v>4466</v>
      </c>
      <c r="G4" s="157">
        <v>13604</v>
      </c>
      <c r="H4" s="157">
        <v>800402</v>
      </c>
      <c r="I4" s="157">
        <v>102538</v>
      </c>
      <c r="J4" s="157">
        <v>98498</v>
      </c>
      <c r="K4" s="157">
        <v>0</v>
      </c>
      <c r="L4" s="157">
        <v>201036</v>
      </c>
      <c r="M4" s="157">
        <v>12572</v>
      </c>
      <c r="N4" s="157">
        <v>0</v>
      </c>
      <c r="O4" s="157">
        <v>223153</v>
      </c>
      <c r="P4" s="157">
        <v>6706</v>
      </c>
      <c r="Q4" s="157">
        <v>143086</v>
      </c>
      <c r="R4" s="157">
        <v>0</v>
      </c>
      <c r="S4" s="157">
        <v>4255519</v>
      </c>
      <c r="T4" s="157">
        <v>64512</v>
      </c>
      <c r="U4" s="157">
        <v>1230315</v>
      </c>
      <c r="V4" s="157">
        <v>17199646</v>
      </c>
      <c r="W4" s="157">
        <v>0</v>
      </c>
      <c r="X4" s="157">
        <v>9365265</v>
      </c>
      <c r="Y4" s="157">
        <v>473357</v>
      </c>
      <c r="Z4" s="157">
        <v>83226</v>
      </c>
      <c r="AA4" s="157">
        <v>12983</v>
      </c>
      <c r="AB4" s="157">
        <v>192000</v>
      </c>
      <c r="AC4" s="157">
        <v>9243</v>
      </c>
      <c r="AD4" s="157">
        <v>0</v>
      </c>
      <c r="AE4" s="157">
        <v>0</v>
      </c>
      <c r="AF4" s="157">
        <v>0</v>
      </c>
      <c r="AG4" s="157">
        <v>2421933</v>
      </c>
      <c r="AH4" s="157">
        <v>224695</v>
      </c>
      <c r="AI4" s="157">
        <v>0</v>
      </c>
      <c r="AJ4" s="157">
        <v>9243</v>
      </c>
      <c r="AK4" s="157">
        <v>0</v>
      </c>
      <c r="AL4" s="157">
        <v>2220690</v>
      </c>
      <c r="AM4" s="157"/>
      <c r="AN4" s="157">
        <v>0</v>
      </c>
      <c r="AO4" s="157">
        <v>0</v>
      </c>
      <c r="AP4" s="157">
        <v>0</v>
      </c>
      <c r="AQ4" s="157">
        <v>0</v>
      </c>
      <c r="AR4" s="157">
        <v>28060</v>
      </c>
      <c r="AS4" s="157">
        <v>13385464</v>
      </c>
      <c r="AT4" s="157">
        <v>800402</v>
      </c>
      <c r="AU4" s="157">
        <v>28291</v>
      </c>
      <c r="AV4" s="157">
        <v>0</v>
      </c>
      <c r="AW4" s="157">
        <v>4417</v>
      </c>
      <c r="AX4" s="157">
        <v>14526436</v>
      </c>
      <c r="AY4" s="157">
        <v>0</v>
      </c>
      <c r="AZ4" s="157">
        <v>0</v>
      </c>
      <c r="BA4" s="157">
        <v>279802</v>
      </c>
      <c r="BB4" s="157">
        <v>0</v>
      </c>
      <c r="BC4" s="157">
        <v>2867</v>
      </c>
      <c r="BD4" s="157"/>
      <c r="BE4" s="157">
        <v>17790</v>
      </c>
      <c r="BF4" s="157">
        <v>26582</v>
      </c>
      <c r="BG4" s="157">
        <v>3093</v>
      </c>
      <c r="BH4" s="157">
        <v>2832</v>
      </c>
      <c r="BI4" s="157">
        <v>17199646</v>
      </c>
      <c r="BJ4" s="157">
        <v>355440</v>
      </c>
      <c r="BK4" s="157">
        <v>17756</v>
      </c>
      <c r="BL4" s="157">
        <v>-12241</v>
      </c>
      <c r="BM4" s="157">
        <v>166186</v>
      </c>
      <c r="BN4" s="157">
        <v>14285</v>
      </c>
      <c r="BO4" s="157">
        <v>203406</v>
      </c>
      <c r="BP4" s="157">
        <v>166186</v>
      </c>
      <c r="BQ4" s="157">
        <v>166186</v>
      </c>
      <c r="BR4" s="157">
        <v>4251</v>
      </c>
      <c r="BS4" s="157">
        <v>-11841</v>
      </c>
      <c r="BT4" s="157">
        <v>12563</v>
      </c>
      <c r="BU4" s="157">
        <v>378505</v>
      </c>
      <c r="BV4" s="157">
        <v>221449</v>
      </c>
      <c r="BW4" s="157">
        <v>599950</v>
      </c>
      <c r="BX4" s="157">
        <v>37220</v>
      </c>
      <c r="BY4" s="157">
        <v>0</v>
      </c>
      <c r="BZ4" s="157">
        <v>0</v>
      </c>
      <c r="CA4" s="157">
        <v>1462</v>
      </c>
      <c r="CB4" s="157">
        <v>-23065</v>
      </c>
      <c r="CC4" s="157">
        <v>396262</v>
      </c>
      <c r="CD4" s="157">
        <v>12559</v>
      </c>
    </row>
    <row r="5" spans="1:82" x14ac:dyDescent="0.35">
      <c r="A5" s="157">
        <v>202012</v>
      </c>
      <c r="B5" s="157">
        <v>9870</v>
      </c>
      <c r="C5" s="158" t="s">
        <v>1505</v>
      </c>
      <c r="D5" s="158" t="s">
        <v>1448</v>
      </c>
      <c r="E5" s="157">
        <v>7227</v>
      </c>
      <c r="F5" s="157">
        <v>8401</v>
      </c>
      <c r="G5" s="157">
        <v>0</v>
      </c>
      <c r="H5" s="157">
        <v>0</v>
      </c>
      <c r="I5" s="157">
        <v>1073</v>
      </c>
      <c r="J5" s="157">
        <v>2489</v>
      </c>
      <c r="K5" s="157">
        <v>0</v>
      </c>
      <c r="L5" s="157">
        <v>3562</v>
      </c>
      <c r="M5" s="157">
        <v>0</v>
      </c>
      <c r="N5" s="157">
        <v>0</v>
      </c>
      <c r="O5" s="157">
        <v>29857</v>
      </c>
      <c r="P5" s="157">
        <v>0</v>
      </c>
      <c r="Q5" s="157">
        <v>0</v>
      </c>
      <c r="R5" s="157">
        <v>0</v>
      </c>
      <c r="S5" s="157">
        <v>58674</v>
      </c>
      <c r="T5" s="157">
        <v>788</v>
      </c>
      <c r="U5" s="157">
        <v>156214</v>
      </c>
      <c r="V5" s="157">
        <v>835549</v>
      </c>
      <c r="W5" s="157">
        <v>92</v>
      </c>
      <c r="X5" s="157">
        <v>553097</v>
      </c>
      <c r="Y5" s="157">
        <v>0</v>
      </c>
      <c r="Z5" s="157">
        <v>14233</v>
      </c>
      <c r="AA5" s="157">
        <v>3404</v>
      </c>
      <c r="AB5" s="157">
        <v>57008</v>
      </c>
      <c r="AC5" s="157">
        <v>0</v>
      </c>
      <c r="AD5" s="157">
        <v>0</v>
      </c>
      <c r="AE5" s="157">
        <v>0</v>
      </c>
      <c r="AF5" s="157">
        <v>0</v>
      </c>
      <c r="AG5" s="157">
        <v>62236</v>
      </c>
      <c r="AH5" s="157">
        <v>12344</v>
      </c>
      <c r="AI5" s="157">
        <v>0</v>
      </c>
      <c r="AJ5" s="157">
        <v>0</v>
      </c>
      <c r="AK5" s="157">
        <v>437</v>
      </c>
      <c r="AL5" s="157">
        <v>4791</v>
      </c>
      <c r="AM5" s="157"/>
      <c r="AN5" s="157">
        <v>0</v>
      </c>
      <c r="AO5" s="157">
        <v>0</v>
      </c>
      <c r="AP5" s="157">
        <v>0</v>
      </c>
      <c r="AQ5" s="157">
        <v>0</v>
      </c>
      <c r="AR5" s="157">
        <v>68</v>
      </c>
      <c r="AS5" s="157">
        <v>751621</v>
      </c>
      <c r="AT5" s="157">
        <v>0</v>
      </c>
      <c r="AU5" s="157">
        <v>0</v>
      </c>
      <c r="AV5" s="157">
        <v>0</v>
      </c>
      <c r="AW5" s="157">
        <v>34</v>
      </c>
      <c r="AX5" s="157">
        <v>760368</v>
      </c>
      <c r="AY5" s="157">
        <v>0</v>
      </c>
      <c r="AZ5" s="157">
        <v>0</v>
      </c>
      <c r="BA5" s="157">
        <v>8645</v>
      </c>
      <c r="BB5" s="157">
        <v>0</v>
      </c>
      <c r="BC5" s="157">
        <v>411</v>
      </c>
      <c r="BD5" s="157"/>
      <c r="BE5" s="157">
        <v>130</v>
      </c>
      <c r="BF5" s="157">
        <v>601</v>
      </c>
      <c r="BG5" s="157">
        <v>0</v>
      </c>
      <c r="BH5" s="157">
        <v>60</v>
      </c>
      <c r="BI5" s="157">
        <v>835549</v>
      </c>
      <c r="BJ5" s="157">
        <v>22760</v>
      </c>
      <c r="BK5" s="157">
        <v>838</v>
      </c>
      <c r="BL5" s="157">
        <v>3130</v>
      </c>
      <c r="BM5" s="157">
        <v>467</v>
      </c>
      <c r="BN5" s="157">
        <v>0</v>
      </c>
      <c r="BO5" s="157">
        <v>570</v>
      </c>
      <c r="BP5" s="157">
        <v>467</v>
      </c>
      <c r="BQ5" s="157">
        <v>467</v>
      </c>
      <c r="BR5" s="157">
        <v>1820</v>
      </c>
      <c r="BS5" s="157">
        <v>43</v>
      </c>
      <c r="BT5" s="157">
        <v>133</v>
      </c>
      <c r="BU5" s="157">
        <v>22635</v>
      </c>
      <c r="BV5" s="157">
        <v>4779</v>
      </c>
      <c r="BW5" s="157">
        <v>27282</v>
      </c>
      <c r="BX5" s="157">
        <v>103</v>
      </c>
      <c r="BY5" s="157">
        <v>0</v>
      </c>
      <c r="BZ5" s="157">
        <v>0</v>
      </c>
      <c r="CA5" s="157">
        <v>491</v>
      </c>
      <c r="CB5" s="157">
        <v>124</v>
      </c>
      <c r="CC5" s="157">
        <v>24116</v>
      </c>
      <c r="CD5" s="157">
        <v>0</v>
      </c>
    </row>
  </sheetData>
  <sheetProtection algorithmName="SHA-512" hashValue="QnVqZ1tON3HfTmefyNCPsTZvbwludDSgmAcx8lUjeRY7AWzLBa7OICvl7j0qks9dt6HCB6h32J2VL3jKaUeePg==" saltValue="O/VH0J+hikdo5fHqcQWh4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5.54296875" style="3" hidden="1" customWidth="1"/>
    <col min="3" max="3" width="4" style="3" bestFit="1" customWidth="1"/>
    <col min="4" max="4" width="5.1796875" style="3" bestFit="1" customWidth="1"/>
    <col min="5" max="5" width="90.1796875" style="3" bestFit="1" customWidth="1"/>
    <col min="6" max="6" width="19.26953125" style="3" customWidth="1"/>
    <col min="7" max="7" width="9.1796875" style="3" customWidth="1"/>
    <col min="8" max="16384" width="9.1796875" style="3" hidden="1"/>
  </cols>
  <sheetData>
    <row r="1" spans="1:6" x14ac:dyDescent="0.35">
      <c r="C1" s="173" t="s">
        <v>1867</v>
      </c>
      <c r="D1" s="173"/>
      <c r="E1" s="173"/>
    </row>
    <row r="2" spans="1:6" x14ac:dyDescent="0.35"/>
    <row r="3" spans="1:6" ht="23.5" x14ac:dyDescent="0.35">
      <c r="C3" s="174" t="s">
        <v>972</v>
      </c>
      <c r="D3" s="175"/>
      <c r="E3" s="175"/>
      <c r="F3" s="176"/>
    </row>
    <row r="4" spans="1:6" ht="27" x14ac:dyDescent="0.35">
      <c r="C4" s="12"/>
      <c r="D4" s="12"/>
      <c r="E4" s="13"/>
      <c r="F4" s="18" t="s">
        <v>893</v>
      </c>
    </row>
    <row r="5" spans="1:6" x14ac:dyDescent="0.35">
      <c r="A5" s="27" t="s">
        <v>31</v>
      </c>
      <c r="B5" s="16" t="s">
        <v>104</v>
      </c>
      <c r="C5" s="12"/>
      <c r="D5" s="12"/>
      <c r="E5" s="13" t="s">
        <v>43</v>
      </c>
      <c r="F5" s="18"/>
    </row>
    <row r="6" spans="1:6" x14ac:dyDescent="0.35">
      <c r="A6" s="21" t="s">
        <v>828</v>
      </c>
      <c r="B6" s="3" t="s">
        <v>1063</v>
      </c>
      <c r="C6" s="12" t="s">
        <v>0</v>
      </c>
      <c r="D6" s="12"/>
      <c r="E6" s="12" t="s">
        <v>44</v>
      </c>
      <c r="F6" s="25">
        <v>346541420</v>
      </c>
    </row>
    <row r="7" spans="1:6" x14ac:dyDescent="0.35">
      <c r="A7" s="21" t="s">
        <v>829</v>
      </c>
      <c r="B7" s="3" t="s">
        <v>1065</v>
      </c>
      <c r="C7" s="12" t="s">
        <v>1</v>
      </c>
      <c r="D7" s="12"/>
      <c r="E7" s="12" t="s">
        <v>45</v>
      </c>
      <c r="F7" s="25">
        <v>0</v>
      </c>
    </row>
    <row r="8" spans="1:6" x14ac:dyDescent="0.35">
      <c r="A8" s="21" t="s">
        <v>460</v>
      </c>
      <c r="B8" s="3" t="s">
        <v>1064</v>
      </c>
      <c r="C8" s="12" t="s">
        <v>2</v>
      </c>
      <c r="D8" s="12"/>
      <c r="E8" s="12" t="s">
        <v>46</v>
      </c>
      <c r="F8" s="25">
        <v>211845787</v>
      </c>
    </row>
    <row r="9" spans="1:6" x14ac:dyDescent="0.35">
      <c r="A9" s="21" t="s">
        <v>461</v>
      </c>
      <c r="B9" s="3" t="s">
        <v>1061</v>
      </c>
      <c r="C9" s="12" t="s">
        <v>3</v>
      </c>
      <c r="D9" s="12"/>
      <c r="E9" s="12" t="s">
        <v>47</v>
      </c>
      <c r="F9" s="25">
        <v>229537702</v>
      </c>
    </row>
    <row r="10" spans="1:6" x14ac:dyDescent="0.35">
      <c r="A10" s="21" t="s">
        <v>462</v>
      </c>
      <c r="B10" s="3" t="s">
        <v>1060</v>
      </c>
      <c r="C10" s="12" t="s">
        <v>4</v>
      </c>
      <c r="D10" s="12"/>
      <c r="E10" s="12" t="s">
        <v>48</v>
      </c>
      <c r="F10" s="25">
        <v>1420140624</v>
      </c>
    </row>
    <row r="11" spans="1:6" x14ac:dyDescent="0.35">
      <c r="A11" s="21" t="s">
        <v>463</v>
      </c>
      <c r="B11" s="3" t="s">
        <v>1062</v>
      </c>
      <c r="C11" s="12" t="s">
        <v>5</v>
      </c>
      <c r="D11" s="12"/>
      <c r="E11" s="12" t="s">
        <v>49</v>
      </c>
      <c r="F11" s="25">
        <v>720253561</v>
      </c>
    </row>
    <row r="12" spans="1:6" x14ac:dyDescent="0.35">
      <c r="A12" s="21" t="s">
        <v>464</v>
      </c>
      <c r="B12" s="3" t="s">
        <v>1058</v>
      </c>
      <c r="C12" s="12" t="s">
        <v>6</v>
      </c>
      <c r="D12" s="12"/>
      <c r="E12" s="12" t="s">
        <v>50</v>
      </c>
      <c r="F12" s="25">
        <v>119235345</v>
      </c>
    </row>
    <row r="13" spans="1:6" x14ac:dyDescent="0.35">
      <c r="A13" s="21" t="s">
        <v>830</v>
      </c>
      <c r="B13" s="3" t="s">
        <v>1059</v>
      </c>
      <c r="C13" s="12" t="s">
        <v>7</v>
      </c>
      <c r="D13" s="12"/>
      <c r="E13" s="12" t="s">
        <v>51</v>
      </c>
      <c r="F13" s="25">
        <v>34790452</v>
      </c>
    </row>
    <row r="14" spans="1:6" x14ac:dyDescent="0.35">
      <c r="A14" s="21" t="s">
        <v>831</v>
      </c>
      <c r="B14" s="3" t="s">
        <v>1048</v>
      </c>
      <c r="C14" s="12" t="s">
        <v>8</v>
      </c>
      <c r="D14" s="12"/>
      <c r="E14" s="12" t="s">
        <v>52</v>
      </c>
      <c r="F14" s="25">
        <v>3573355</v>
      </c>
    </row>
    <row r="15" spans="1:6" x14ac:dyDescent="0.35">
      <c r="A15" s="21" t="s">
        <v>832</v>
      </c>
      <c r="B15" s="3" t="s">
        <v>1054</v>
      </c>
      <c r="C15" s="12" t="s">
        <v>9</v>
      </c>
      <c r="D15" s="12"/>
      <c r="E15" s="12" t="s">
        <v>53</v>
      </c>
      <c r="F15" s="25">
        <v>127122258</v>
      </c>
    </row>
    <row r="16" spans="1:6" x14ac:dyDescent="0.35">
      <c r="A16" s="21" t="s">
        <v>833</v>
      </c>
      <c r="B16" s="3" t="s">
        <v>1047</v>
      </c>
      <c r="C16" s="12" t="s">
        <v>10</v>
      </c>
      <c r="D16" s="12"/>
      <c r="E16" s="12" t="s">
        <v>54</v>
      </c>
      <c r="F16" s="25">
        <v>144104937</v>
      </c>
    </row>
    <row r="17" spans="1:6" x14ac:dyDescent="0.35">
      <c r="A17" s="21" t="s">
        <v>834</v>
      </c>
      <c r="B17" s="3" t="s">
        <v>1055</v>
      </c>
      <c r="C17" s="12" t="s">
        <v>11</v>
      </c>
      <c r="D17" s="12"/>
      <c r="E17" s="12" t="s">
        <v>55</v>
      </c>
      <c r="F17" s="25">
        <v>12700822</v>
      </c>
    </row>
    <row r="18" spans="1:6" x14ac:dyDescent="0.35">
      <c r="A18" s="21" t="s">
        <v>935</v>
      </c>
      <c r="B18" s="3" t="s">
        <v>1052</v>
      </c>
      <c r="C18" s="12" t="s">
        <v>12</v>
      </c>
      <c r="D18" s="12"/>
      <c r="E18" s="12" t="s">
        <v>56</v>
      </c>
      <c r="F18" s="25">
        <v>12423614</v>
      </c>
    </row>
    <row r="19" spans="1:6" x14ac:dyDescent="0.35">
      <c r="A19" s="21" t="s">
        <v>835</v>
      </c>
      <c r="B19" s="3" t="s">
        <v>1049</v>
      </c>
      <c r="C19" s="12"/>
      <c r="D19" s="12" t="s">
        <v>909</v>
      </c>
      <c r="E19" s="12" t="s">
        <v>57</v>
      </c>
      <c r="F19" s="25">
        <v>991563</v>
      </c>
    </row>
    <row r="20" spans="1:6" x14ac:dyDescent="0.35">
      <c r="A20" s="21" t="s">
        <v>836</v>
      </c>
      <c r="B20" s="3" t="s">
        <v>1050</v>
      </c>
      <c r="C20" s="12"/>
      <c r="D20" s="12" t="s">
        <v>910</v>
      </c>
      <c r="E20" s="12" t="s">
        <v>58</v>
      </c>
      <c r="F20" s="25">
        <v>6032927</v>
      </c>
    </row>
    <row r="21" spans="1:6" x14ac:dyDescent="0.35">
      <c r="A21" s="21" t="s">
        <v>2633</v>
      </c>
      <c r="B21" s="3" t="s">
        <v>2619</v>
      </c>
      <c r="C21" s="12"/>
      <c r="D21" s="12" t="s">
        <v>2631</v>
      </c>
      <c r="E21" s="12" t="s">
        <v>2632</v>
      </c>
      <c r="F21" s="25">
        <v>5399127</v>
      </c>
    </row>
    <row r="22" spans="1:6" x14ac:dyDescent="0.35">
      <c r="A22" s="21" t="s">
        <v>837</v>
      </c>
      <c r="B22" s="3" t="s">
        <v>1051</v>
      </c>
      <c r="C22" s="12" t="s">
        <v>13</v>
      </c>
      <c r="D22" s="12"/>
      <c r="E22" s="12" t="s">
        <v>59</v>
      </c>
      <c r="F22" s="25">
        <v>5405863</v>
      </c>
    </row>
    <row r="23" spans="1:6" x14ac:dyDescent="0.35">
      <c r="A23" s="21" t="s">
        <v>838</v>
      </c>
      <c r="B23" s="3" t="s">
        <v>1053</v>
      </c>
      <c r="C23" s="12" t="s">
        <v>38</v>
      </c>
      <c r="D23" s="12"/>
      <c r="E23" s="12" t="s">
        <v>60</v>
      </c>
      <c r="F23" s="25">
        <v>5871195</v>
      </c>
    </row>
    <row r="24" spans="1:6" x14ac:dyDescent="0.35">
      <c r="A24" s="21" t="s">
        <v>841</v>
      </c>
      <c r="B24" s="3" t="s">
        <v>1056</v>
      </c>
      <c r="C24" s="12" t="s">
        <v>39</v>
      </c>
      <c r="D24" s="12"/>
      <c r="E24" s="12" t="s">
        <v>61</v>
      </c>
      <c r="F24" s="25">
        <v>1680224</v>
      </c>
    </row>
    <row r="25" spans="1:6" x14ac:dyDescent="0.35">
      <c r="A25" s="21" t="s">
        <v>839</v>
      </c>
      <c r="B25" s="3" t="s">
        <v>1057</v>
      </c>
      <c r="C25" s="12" t="s">
        <v>40</v>
      </c>
      <c r="D25" s="12"/>
      <c r="E25" s="12" t="s">
        <v>62</v>
      </c>
      <c r="F25" s="25">
        <v>581020</v>
      </c>
    </row>
    <row r="26" spans="1:6" x14ac:dyDescent="0.35">
      <c r="A26" s="21" t="s">
        <v>840</v>
      </c>
      <c r="B26" s="3" t="s">
        <v>1044</v>
      </c>
      <c r="C26" s="12" t="s">
        <v>41</v>
      </c>
      <c r="D26" s="12"/>
      <c r="E26" s="12" t="s">
        <v>63</v>
      </c>
      <c r="F26" s="25">
        <v>483441475</v>
      </c>
    </row>
    <row r="27" spans="1:6" x14ac:dyDescent="0.35">
      <c r="A27" s="21" t="s">
        <v>842</v>
      </c>
      <c r="B27" s="3" t="s">
        <v>1042</v>
      </c>
      <c r="C27" s="12" t="s">
        <v>42</v>
      </c>
      <c r="D27" s="12"/>
      <c r="E27" s="12" t="s">
        <v>64</v>
      </c>
      <c r="F27" s="25">
        <v>3217337</v>
      </c>
    </row>
    <row r="28" spans="1:6" x14ac:dyDescent="0.35">
      <c r="A28" s="21" t="s">
        <v>465</v>
      </c>
      <c r="B28" s="3" t="s">
        <v>1041</v>
      </c>
      <c r="C28" s="12"/>
      <c r="D28" s="12"/>
      <c r="E28" s="13" t="s">
        <v>65</v>
      </c>
      <c r="F28" s="25">
        <v>3882466990</v>
      </c>
    </row>
    <row r="29" spans="1:6" x14ac:dyDescent="0.35">
      <c r="A29" s="28"/>
      <c r="C29" s="12"/>
      <c r="D29" s="12"/>
      <c r="E29" s="12"/>
      <c r="F29" s="28"/>
    </row>
    <row r="30" spans="1:6" x14ac:dyDescent="0.35">
      <c r="A30" s="28"/>
      <c r="C30" s="12"/>
      <c r="D30" s="12"/>
      <c r="E30" s="13" t="s">
        <v>66</v>
      </c>
      <c r="F30" s="28"/>
    </row>
    <row r="31" spans="1:6" x14ac:dyDescent="0.35">
      <c r="A31" s="28"/>
      <c r="C31" s="12"/>
      <c r="D31" s="12"/>
      <c r="E31" s="12"/>
      <c r="F31" s="28"/>
    </row>
    <row r="32" spans="1:6" x14ac:dyDescent="0.35">
      <c r="A32" s="28"/>
      <c r="C32" s="12"/>
      <c r="D32" s="12"/>
      <c r="E32" s="13" t="s">
        <v>67</v>
      </c>
      <c r="F32" s="28"/>
    </row>
    <row r="33" spans="1:6" x14ac:dyDescent="0.35">
      <c r="A33" s="21" t="s">
        <v>844</v>
      </c>
      <c r="B33" s="3" t="s">
        <v>1045</v>
      </c>
      <c r="C33" s="12" t="s">
        <v>0</v>
      </c>
      <c r="D33" s="12"/>
      <c r="E33" s="12" t="s">
        <v>68</v>
      </c>
      <c r="F33" s="25">
        <v>361759758</v>
      </c>
    </row>
    <row r="34" spans="1:6" x14ac:dyDescent="0.35">
      <c r="A34" s="21" t="s">
        <v>845</v>
      </c>
      <c r="B34" s="3" t="s">
        <v>1037</v>
      </c>
      <c r="C34" s="12" t="s">
        <v>1</v>
      </c>
      <c r="D34" s="12"/>
      <c r="E34" s="12" t="s">
        <v>69</v>
      </c>
      <c r="F34" s="25">
        <v>1979268813</v>
      </c>
    </row>
    <row r="35" spans="1:6" x14ac:dyDescent="0.35">
      <c r="A35" s="21" t="s">
        <v>846</v>
      </c>
      <c r="B35" s="3" t="s">
        <v>1046</v>
      </c>
      <c r="C35" s="12" t="s">
        <v>2</v>
      </c>
      <c r="D35" s="12"/>
      <c r="E35" s="12" t="s">
        <v>70</v>
      </c>
      <c r="F35" s="25">
        <v>144464874</v>
      </c>
    </row>
    <row r="36" spans="1:6" x14ac:dyDescent="0.35">
      <c r="A36" s="21" t="s">
        <v>847</v>
      </c>
      <c r="B36" s="3" t="s">
        <v>1043</v>
      </c>
      <c r="C36" s="12" t="s">
        <v>3</v>
      </c>
      <c r="D36" s="12"/>
      <c r="E36" s="12" t="s">
        <v>71</v>
      </c>
      <c r="F36" s="25">
        <v>8186872</v>
      </c>
    </row>
    <row r="37" spans="1:6" x14ac:dyDescent="0.35">
      <c r="A37" s="21" t="s">
        <v>848</v>
      </c>
      <c r="B37" s="3" t="s">
        <v>1040</v>
      </c>
      <c r="C37" s="12" t="s">
        <v>4</v>
      </c>
      <c r="D37" s="12"/>
      <c r="E37" s="12" t="s">
        <v>72</v>
      </c>
      <c r="F37" s="25">
        <v>352686081</v>
      </c>
    </row>
    <row r="38" spans="1:6" x14ac:dyDescent="0.35">
      <c r="A38" s="21" t="s">
        <v>849</v>
      </c>
      <c r="B38" s="3" t="s">
        <v>1039</v>
      </c>
      <c r="C38" s="12" t="s">
        <v>5</v>
      </c>
      <c r="D38" s="12"/>
      <c r="E38" s="12" t="s">
        <v>73</v>
      </c>
      <c r="F38" s="25">
        <v>11825771</v>
      </c>
    </row>
    <row r="39" spans="1:6" x14ac:dyDescent="0.35">
      <c r="A39" s="21" t="s">
        <v>850</v>
      </c>
      <c r="B39" s="3" t="s">
        <v>1038</v>
      </c>
      <c r="C39" s="12" t="s">
        <v>6</v>
      </c>
      <c r="D39" s="12"/>
      <c r="E39" s="12" t="s">
        <v>74</v>
      </c>
      <c r="F39" s="25">
        <v>102208</v>
      </c>
    </row>
    <row r="40" spans="1:6" x14ac:dyDescent="0.35">
      <c r="A40" s="21" t="s">
        <v>851</v>
      </c>
      <c r="B40" s="3" t="s">
        <v>1036</v>
      </c>
      <c r="C40" s="12" t="s">
        <v>7</v>
      </c>
      <c r="D40" s="12"/>
      <c r="E40" s="12" t="s">
        <v>75</v>
      </c>
      <c r="F40" s="25">
        <v>47437</v>
      </c>
    </row>
    <row r="41" spans="1:6" x14ac:dyDescent="0.35">
      <c r="A41" s="21" t="s">
        <v>852</v>
      </c>
      <c r="B41" s="3" t="s">
        <v>1030</v>
      </c>
      <c r="C41" s="12" t="s">
        <v>8</v>
      </c>
      <c r="D41" s="12"/>
      <c r="E41" s="12" t="s">
        <v>76</v>
      </c>
      <c r="F41" s="25">
        <v>648111875</v>
      </c>
    </row>
    <row r="42" spans="1:6" x14ac:dyDescent="0.35">
      <c r="A42" s="21" t="s">
        <v>853</v>
      </c>
      <c r="B42" s="3" t="s">
        <v>1027</v>
      </c>
      <c r="C42" s="12" t="s">
        <v>9</v>
      </c>
      <c r="D42" s="12"/>
      <c r="E42" s="12" t="s">
        <v>64</v>
      </c>
      <c r="F42" s="25">
        <v>840567</v>
      </c>
    </row>
    <row r="43" spans="1:6" x14ac:dyDescent="0.35">
      <c r="A43" s="21" t="s">
        <v>854</v>
      </c>
      <c r="B43" s="3" t="s">
        <v>1025</v>
      </c>
      <c r="C43" s="12"/>
      <c r="D43" s="12"/>
      <c r="E43" s="13" t="s">
        <v>77</v>
      </c>
      <c r="F43" s="25">
        <v>3507294248</v>
      </c>
    </row>
    <row r="44" spans="1:6" x14ac:dyDescent="0.35">
      <c r="A44" s="28"/>
      <c r="C44" s="12"/>
      <c r="D44" s="12"/>
      <c r="E44" s="12"/>
      <c r="F44" s="28"/>
    </row>
    <row r="45" spans="1:6" x14ac:dyDescent="0.35">
      <c r="A45" s="28"/>
      <c r="C45" s="12"/>
      <c r="D45" s="12"/>
      <c r="E45" s="13" t="s">
        <v>78</v>
      </c>
      <c r="F45" s="28"/>
    </row>
    <row r="46" spans="1:6" x14ac:dyDescent="0.35">
      <c r="A46" s="21" t="s">
        <v>855</v>
      </c>
      <c r="B46" s="3" t="s">
        <v>1033</v>
      </c>
      <c r="C46" s="12" t="s">
        <v>10</v>
      </c>
      <c r="D46" s="12"/>
      <c r="E46" s="12" t="s">
        <v>79</v>
      </c>
      <c r="F46" s="25">
        <v>1039226</v>
      </c>
    </row>
    <row r="47" spans="1:6" x14ac:dyDescent="0.35">
      <c r="A47" s="21" t="s">
        <v>856</v>
      </c>
      <c r="B47" s="3" t="s">
        <v>1034</v>
      </c>
      <c r="C47" s="12" t="s">
        <v>11</v>
      </c>
      <c r="D47" s="12"/>
      <c r="E47" s="12" t="s">
        <v>80</v>
      </c>
      <c r="F47" s="25">
        <v>696441</v>
      </c>
    </row>
    <row r="48" spans="1:6" x14ac:dyDescent="0.35">
      <c r="A48" s="21" t="s">
        <v>857</v>
      </c>
      <c r="B48" s="3" t="s">
        <v>1026</v>
      </c>
      <c r="C48" s="12" t="s">
        <v>12</v>
      </c>
      <c r="D48" s="12"/>
      <c r="E48" s="12" t="s">
        <v>81</v>
      </c>
      <c r="F48" s="25">
        <v>0</v>
      </c>
    </row>
    <row r="49" spans="1:6" x14ac:dyDescent="0.35">
      <c r="A49" s="21" t="s">
        <v>858</v>
      </c>
      <c r="B49" s="3" t="s">
        <v>1035</v>
      </c>
      <c r="C49" s="12" t="s">
        <v>13</v>
      </c>
      <c r="D49" s="12"/>
      <c r="E49" s="12" t="s">
        <v>82</v>
      </c>
      <c r="F49" s="25">
        <v>4338642</v>
      </c>
    </row>
    <row r="50" spans="1:6" x14ac:dyDescent="0.35">
      <c r="A50" s="21" t="s">
        <v>859</v>
      </c>
      <c r="B50" s="3" t="s">
        <v>1031</v>
      </c>
      <c r="C50" s="12" t="s">
        <v>38</v>
      </c>
      <c r="D50" s="12"/>
      <c r="E50" s="12" t="s">
        <v>83</v>
      </c>
      <c r="F50" s="25">
        <v>1701326</v>
      </c>
    </row>
    <row r="51" spans="1:6" x14ac:dyDescent="0.35">
      <c r="A51" s="21" t="s">
        <v>860</v>
      </c>
      <c r="B51" s="3" t="s">
        <v>1032</v>
      </c>
      <c r="C51" s="12"/>
      <c r="D51" s="12"/>
      <c r="E51" s="13" t="s">
        <v>84</v>
      </c>
      <c r="F51" s="25">
        <v>7775628</v>
      </c>
    </row>
    <row r="52" spans="1:6" x14ac:dyDescent="0.35">
      <c r="A52" s="28"/>
      <c r="C52" s="12"/>
      <c r="D52" s="12"/>
      <c r="E52" s="12"/>
      <c r="F52" s="28"/>
    </row>
    <row r="53" spans="1:6" x14ac:dyDescent="0.35">
      <c r="A53" s="28"/>
      <c r="C53" s="12"/>
      <c r="D53" s="12"/>
      <c r="E53" s="13" t="s">
        <v>85</v>
      </c>
      <c r="F53" s="28"/>
    </row>
    <row r="54" spans="1:6" x14ac:dyDescent="0.35">
      <c r="A54" s="21" t="s">
        <v>843</v>
      </c>
      <c r="B54" s="3" t="s">
        <v>1028</v>
      </c>
      <c r="C54" s="12" t="s">
        <v>39</v>
      </c>
      <c r="D54" s="12"/>
      <c r="E54" s="12" t="s">
        <v>85</v>
      </c>
      <c r="F54" s="25">
        <v>46190349</v>
      </c>
    </row>
    <row r="55" spans="1:6" x14ac:dyDescent="0.35">
      <c r="A55" s="28"/>
      <c r="C55" s="12"/>
      <c r="D55" s="12"/>
      <c r="E55" s="12"/>
      <c r="F55" s="28"/>
    </row>
    <row r="56" spans="1:6" x14ac:dyDescent="0.35">
      <c r="A56" s="28"/>
      <c r="C56" s="12"/>
      <c r="D56" s="12"/>
      <c r="E56" s="13" t="s">
        <v>86</v>
      </c>
      <c r="F56" s="28"/>
    </row>
    <row r="57" spans="1:6" x14ac:dyDescent="0.35">
      <c r="A57" s="21" t="s">
        <v>861</v>
      </c>
      <c r="B57" s="3" t="s">
        <v>1029</v>
      </c>
      <c r="C57" s="12" t="s">
        <v>40</v>
      </c>
      <c r="D57" s="12"/>
      <c r="E57" s="12" t="s">
        <v>87</v>
      </c>
      <c r="F57" s="25">
        <v>31732617</v>
      </c>
    </row>
    <row r="58" spans="1:6" x14ac:dyDescent="0.35">
      <c r="A58" s="21" t="s">
        <v>862</v>
      </c>
      <c r="B58" s="3" t="s">
        <v>1020</v>
      </c>
      <c r="C58" s="12" t="s">
        <v>41</v>
      </c>
      <c r="D58" s="12"/>
      <c r="E58" s="12" t="s">
        <v>88</v>
      </c>
      <c r="F58" s="25">
        <v>2260672</v>
      </c>
    </row>
    <row r="59" spans="1:6" x14ac:dyDescent="0.35">
      <c r="A59" s="21" t="s">
        <v>863</v>
      </c>
      <c r="B59" s="3" t="s">
        <v>1014</v>
      </c>
      <c r="C59" s="12" t="s">
        <v>42</v>
      </c>
      <c r="D59" s="12"/>
      <c r="E59" s="12" t="s">
        <v>89</v>
      </c>
      <c r="F59" s="25">
        <v>1575979</v>
      </c>
    </row>
    <row r="60" spans="1:6" x14ac:dyDescent="0.35">
      <c r="A60" s="21" t="s">
        <v>864</v>
      </c>
      <c r="B60" s="3" t="s">
        <v>1018</v>
      </c>
      <c r="C60" s="12"/>
      <c r="D60" s="12" t="s">
        <v>911</v>
      </c>
      <c r="E60" s="12" t="s">
        <v>90</v>
      </c>
      <c r="F60" s="25">
        <v>991460</v>
      </c>
    </row>
    <row r="61" spans="1:6" x14ac:dyDescent="0.35">
      <c r="A61" s="21" t="s">
        <v>865</v>
      </c>
      <c r="B61" s="3" t="s">
        <v>1024</v>
      </c>
      <c r="C61" s="12"/>
      <c r="D61" s="12" t="s">
        <v>912</v>
      </c>
      <c r="E61" s="12" t="s">
        <v>91</v>
      </c>
      <c r="F61" s="25">
        <v>-848167</v>
      </c>
    </row>
    <row r="62" spans="1:6" x14ac:dyDescent="0.35">
      <c r="A62" s="21" t="s">
        <v>866</v>
      </c>
      <c r="B62" s="3" t="s">
        <v>1019</v>
      </c>
      <c r="C62" s="12"/>
      <c r="D62" s="12" t="s">
        <v>913</v>
      </c>
      <c r="E62" s="12" t="s">
        <v>92</v>
      </c>
      <c r="F62" s="25">
        <v>-87748</v>
      </c>
    </row>
    <row r="63" spans="1:6" x14ac:dyDescent="0.35">
      <c r="A63" s="21" t="s">
        <v>867</v>
      </c>
      <c r="B63" s="3" t="s">
        <v>1015</v>
      </c>
      <c r="C63" s="12"/>
      <c r="D63" s="12" t="s">
        <v>914</v>
      </c>
      <c r="E63" s="12" t="s">
        <v>93</v>
      </c>
      <c r="F63" s="25">
        <v>0</v>
      </c>
    </row>
    <row r="64" spans="1:6" x14ac:dyDescent="0.35">
      <c r="A64" s="21" t="s">
        <v>868</v>
      </c>
      <c r="B64" s="3" t="s">
        <v>1013</v>
      </c>
      <c r="C64" s="12"/>
      <c r="D64" s="12" t="s">
        <v>915</v>
      </c>
      <c r="E64" s="12" t="s">
        <v>94</v>
      </c>
      <c r="F64" s="25">
        <v>1520435</v>
      </c>
    </row>
    <row r="65" spans="1:6" x14ac:dyDescent="0.35">
      <c r="A65" s="21" t="s">
        <v>869</v>
      </c>
      <c r="B65" s="3" t="s">
        <v>1012</v>
      </c>
      <c r="C65" s="12" t="s">
        <v>102</v>
      </c>
      <c r="D65" s="12"/>
      <c r="E65" s="12" t="s">
        <v>95</v>
      </c>
      <c r="F65" s="25">
        <v>56739201</v>
      </c>
    </row>
    <row r="66" spans="1:6" x14ac:dyDescent="0.35">
      <c r="A66" s="21" t="s">
        <v>870</v>
      </c>
      <c r="B66" s="3" t="s">
        <v>1021</v>
      </c>
      <c r="C66" s="12"/>
      <c r="D66" s="12" t="s">
        <v>916</v>
      </c>
      <c r="E66" s="12" t="s">
        <v>110</v>
      </c>
      <c r="F66" s="25">
        <v>37229290</v>
      </c>
    </row>
    <row r="67" spans="1:6" x14ac:dyDescent="0.35">
      <c r="A67" s="21" t="s">
        <v>871</v>
      </c>
      <c r="B67" s="3" t="s">
        <v>1022</v>
      </c>
      <c r="C67" s="12"/>
      <c r="D67" s="12" t="s">
        <v>917</v>
      </c>
      <c r="E67" s="12" t="s">
        <v>96</v>
      </c>
      <c r="F67" s="25">
        <v>2674508</v>
      </c>
    </row>
    <row r="68" spans="1:6" x14ac:dyDescent="0.35">
      <c r="A68" s="21" t="s">
        <v>872</v>
      </c>
      <c r="B68" s="3" t="s">
        <v>1016</v>
      </c>
      <c r="C68" s="12"/>
      <c r="D68" s="12" t="s">
        <v>918</v>
      </c>
      <c r="E68" s="12" t="s">
        <v>97</v>
      </c>
      <c r="F68" s="25">
        <v>0</v>
      </c>
    </row>
    <row r="69" spans="1:6" x14ac:dyDescent="0.35">
      <c r="A69" s="21" t="s">
        <v>873</v>
      </c>
      <c r="B69" s="3" t="s">
        <v>1023</v>
      </c>
      <c r="C69" s="12"/>
      <c r="D69" s="12" t="s">
        <v>919</v>
      </c>
      <c r="E69" s="12" t="s">
        <v>98</v>
      </c>
      <c r="F69" s="25">
        <v>16835403</v>
      </c>
    </row>
    <row r="70" spans="1:6" x14ac:dyDescent="0.35">
      <c r="A70" s="21" t="s">
        <v>874</v>
      </c>
      <c r="B70" s="3" t="s">
        <v>1017</v>
      </c>
      <c r="C70" s="12" t="s">
        <v>103</v>
      </c>
      <c r="D70" s="12"/>
      <c r="E70" s="12" t="s">
        <v>99</v>
      </c>
      <c r="F70" s="25">
        <v>228898290</v>
      </c>
    </row>
    <row r="71" spans="1:6" x14ac:dyDescent="0.35">
      <c r="A71" s="21" t="s">
        <v>875</v>
      </c>
      <c r="B71" s="3" t="s">
        <v>1011</v>
      </c>
      <c r="C71" s="12"/>
      <c r="D71" s="12"/>
      <c r="E71" s="13" t="s">
        <v>100</v>
      </c>
      <c r="F71" s="25">
        <v>321206764</v>
      </c>
    </row>
    <row r="72" spans="1:6" x14ac:dyDescent="0.35">
      <c r="A72" s="21" t="s">
        <v>469</v>
      </c>
      <c r="B72" s="3" t="s">
        <v>1010</v>
      </c>
      <c r="C72" s="12"/>
      <c r="D72" s="12"/>
      <c r="E72" s="13" t="s">
        <v>101</v>
      </c>
      <c r="F72" s="25">
        <v>3882466990</v>
      </c>
    </row>
    <row r="73" spans="1:6" x14ac:dyDescent="0.35"/>
    <row r="74" spans="1:6" ht="15" hidden="1" customHeight="1" x14ac:dyDescent="0.35"/>
    <row r="75" spans="1:6" ht="15" hidden="1" customHeight="1" x14ac:dyDescent="0.35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9" min="2" max="5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7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6.7265625" style="3" hidden="1" customWidth="1"/>
    <col min="3" max="3" width="3.26953125" style="3" bestFit="1" customWidth="1"/>
    <col min="4" max="4" width="4" style="3" bestFit="1" customWidth="1"/>
    <col min="5" max="5" width="84.26953125" style="3" bestFit="1" customWidth="1"/>
    <col min="6" max="6" width="19.1796875" style="3" customWidth="1"/>
    <col min="7" max="7" width="9.1796875" style="3" customWidth="1"/>
    <col min="8" max="16384" width="9.1796875" style="3" hidden="1"/>
  </cols>
  <sheetData>
    <row r="1" spans="1:6" x14ac:dyDescent="0.35">
      <c r="C1" s="173" t="s">
        <v>1867</v>
      </c>
      <c r="D1" s="173"/>
      <c r="E1" s="173"/>
    </row>
    <row r="2" spans="1:6" x14ac:dyDescent="0.35"/>
    <row r="3" spans="1:6" ht="23.5" x14ac:dyDescent="0.35">
      <c r="C3" s="174" t="s">
        <v>974</v>
      </c>
      <c r="D3" s="175"/>
      <c r="E3" s="175"/>
      <c r="F3" s="176"/>
    </row>
    <row r="4" spans="1:6" ht="27" x14ac:dyDescent="0.35">
      <c r="A4" s="118" t="s">
        <v>31</v>
      </c>
      <c r="B4" s="16" t="s">
        <v>894</v>
      </c>
      <c r="C4" s="12"/>
      <c r="D4" s="12"/>
      <c r="E4" s="12"/>
      <c r="F4" s="18" t="s">
        <v>814</v>
      </c>
    </row>
    <row r="5" spans="1:6" x14ac:dyDescent="0.35">
      <c r="A5" s="169" t="s">
        <v>142</v>
      </c>
      <c r="B5" s="3" t="s">
        <v>1108</v>
      </c>
      <c r="C5" s="13" t="s">
        <v>0</v>
      </c>
      <c r="D5" s="12"/>
      <c r="E5" s="13" t="s">
        <v>112</v>
      </c>
      <c r="F5" s="25">
        <v>31256920</v>
      </c>
    </row>
    <row r="6" spans="1:6" x14ac:dyDescent="0.35">
      <c r="A6" s="169" t="s">
        <v>143</v>
      </c>
      <c r="B6" s="3" t="s">
        <v>1109</v>
      </c>
      <c r="C6" s="12"/>
      <c r="D6" s="12" t="s">
        <v>803</v>
      </c>
      <c r="E6" s="12" t="s">
        <v>113</v>
      </c>
      <c r="F6" s="25">
        <v>838030</v>
      </c>
    </row>
    <row r="7" spans="1:6" x14ac:dyDescent="0.35">
      <c r="A7" s="169" t="s">
        <v>144</v>
      </c>
      <c r="B7" s="3" t="s">
        <v>1110</v>
      </c>
      <c r="C7" s="12"/>
      <c r="D7" s="12" t="s">
        <v>804</v>
      </c>
      <c r="E7" s="12" t="s">
        <v>114</v>
      </c>
      <c r="F7" s="25">
        <v>2500</v>
      </c>
    </row>
    <row r="8" spans="1:6" x14ac:dyDescent="0.35">
      <c r="A8" s="169" t="s">
        <v>145</v>
      </c>
      <c r="B8" s="3" t="s">
        <v>1107</v>
      </c>
      <c r="C8" s="12"/>
      <c r="D8" s="12" t="s">
        <v>805</v>
      </c>
      <c r="E8" s="12" t="s">
        <v>115</v>
      </c>
      <c r="F8" s="25">
        <v>122145</v>
      </c>
    </row>
    <row r="9" spans="1:6" x14ac:dyDescent="0.35">
      <c r="A9" s="169" t="s">
        <v>146</v>
      </c>
      <c r="B9" s="3" t="s">
        <v>1111</v>
      </c>
      <c r="C9" s="12"/>
      <c r="D9" s="12" t="s">
        <v>806</v>
      </c>
      <c r="E9" s="12" t="s">
        <v>116</v>
      </c>
      <c r="F9" s="25">
        <v>486976</v>
      </c>
    </row>
    <row r="10" spans="1:6" x14ac:dyDescent="0.35">
      <c r="A10" s="169" t="s">
        <v>147</v>
      </c>
      <c r="B10" s="3" t="s">
        <v>1091</v>
      </c>
      <c r="C10" s="12"/>
      <c r="D10" s="12"/>
      <c r="E10" s="13" t="s">
        <v>117</v>
      </c>
      <c r="F10" s="25">
        <v>31732619</v>
      </c>
    </row>
    <row r="11" spans="1:6" x14ac:dyDescent="0.35">
      <c r="A11" s="12"/>
      <c r="C11" s="12"/>
      <c r="D11" s="12"/>
      <c r="E11" s="13"/>
      <c r="F11" s="12"/>
    </row>
    <row r="12" spans="1:6" x14ac:dyDescent="0.35">
      <c r="A12" s="169" t="s">
        <v>148</v>
      </c>
      <c r="B12" s="3" t="s">
        <v>1098</v>
      </c>
      <c r="C12" s="13" t="s">
        <v>1</v>
      </c>
      <c r="D12" s="12"/>
      <c r="E12" s="13" t="s">
        <v>118</v>
      </c>
      <c r="F12" s="25">
        <v>2146785</v>
      </c>
    </row>
    <row r="13" spans="1:6" x14ac:dyDescent="0.35">
      <c r="A13" s="169" t="s">
        <v>150</v>
      </c>
      <c r="B13" s="3" t="s">
        <v>1096</v>
      </c>
      <c r="C13" s="12"/>
      <c r="D13" s="12" t="s">
        <v>643</v>
      </c>
      <c r="E13" s="12" t="s">
        <v>119</v>
      </c>
      <c r="F13" s="25">
        <v>0</v>
      </c>
    </row>
    <row r="14" spans="1:6" x14ac:dyDescent="0.35">
      <c r="A14" s="169" t="s">
        <v>151</v>
      </c>
      <c r="B14" s="3" t="s">
        <v>1093</v>
      </c>
      <c r="C14" s="12"/>
      <c r="D14" s="12" t="s">
        <v>644</v>
      </c>
      <c r="E14" s="12" t="s">
        <v>120</v>
      </c>
      <c r="F14" s="25">
        <v>113887</v>
      </c>
    </row>
    <row r="15" spans="1:6" x14ac:dyDescent="0.35">
      <c r="A15" s="169" t="s">
        <v>152</v>
      </c>
      <c r="B15" s="3" t="s">
        <v>1089</v>
      </c>
      <c r="C15" s="12"/>
      <c r="D15" s="12" t="s">
        <v>645</v>
      </c>
      <c r="E15" s="12" t="s">
        <v>121</v>
      </c>
      <c r="F15" s="25">
        <v>0</v>
      </c>
    </row>
    <row r="16" spans="1:6" x14ac:dyDescent="0.35">
      <c r="A16" s="169" t="s">
        <v>153</v>
      </c>
      <c r="B16" s="3" t="s">
        <v>1101</v>
      </c>
      <c r="C16" s="12"/>
      <c r="D16" s="12" t="s">
        <v>646</v>
      </c>
      <c r="E16" s="12" t="s">
        <v>122</v>
      </c>
      <c r="F16" s="25">
        <v>0</v>
      </c>
    </row>
    <row r="17" spans="1:6" x14ac:dyDescent="0.35">
      <c r="A17" s="169" t="s">
        <v>154</v>
      </c>
      <c r="B17" s="3" t="s">
        <v>1097</v>
      </c>
      <c r="C17" s="12"/>
      <c r="D17" s="12" t="s">
        <v>647</v>
      </c>
      <c r="E17" s="12" t="s">
        <v>123</v>
      </c>
      <c r="F17" s="25">
        <v>0</v>
      </c>
    </row>
    <row r="18" spans="1:6" x14ac:dyDescent="0.35">
      <c r="A18" s="169" t="s">
        <v>149</v>
      </c>
      <c r="B18" s="3" t="s">
        <v>1092</v>
      </c>
      <c r="C18" s="12"/>
      <c r="D18" s="12"/>
      <c r="E18" s="13" t="s">
        <v>124</v>
      </c>
      <c r="F18" s="25">
        <v>2260672</v>
      </c>
    </row>
    <row r="19" spans="1:6" x14ac:dyDescent="0.35">
      <c r="A19" s="12"/>
      <c r="C19" s="12"/>
      <c r="D19" s="12"/>
      <c r="E19" s="13"/>
      <c r="F19" s="12"/>
    </row>
    <row r="20" spans="1:6" x14ac:dyDescent="0.35">
      <c r="A20" s="169" t="s">
        <v>155</v>
      </c>
      <c r="B20" s="3" t="s">
        <v>1090</v>
      </c>
      <c r="C20" s="13" t="s">
        <v>2</v>
      </c>
      <c r="D20" s="12"/>
      <c r="E20" s="13" t="s">
        <v>125</v>
      </c>
      <c r="F20" s="25">
        <v>1496469</v>
      </c>
    </row>
    <row r="21" spans="1:6" x14ac:dyDescent="0.35">
      <c r="A21" s="169" t="s">
        <v>157</v>
      </c>
      <c r="B21" s="3" t="s">
        <v>1094</v>
      </c>
      <c r="C21" s="12"/>
      <c r="D21" s="12" t="s">
        <v>759</v>
      </c>
      <c r="E21" s="12" t="s">
        <v>119</v>
      </c>
      <c r="F21" s="25">
        <v>0</v>
      </c>
    </row>
    <row r="22" spans="1:6" x14ac:dyDescent="0.35">
      <c r="A22" s="169" t="s">
        <v>158</v>
      </c>
      <c r="B22" s="3" t="s">
        <v>1102</v>
      </c>
      <c r="C22" s="12"/>
      <c r="D22" s="12" t="s">
        <v>760</v>
      </c>
      <c r="E22" s="12" t="s">
        <v>126</v>
      </c>
      <c r="F22" s="25">
        <v>-610569</v>
      </c>
    </row>
    <row r="23" spans="1:6" x14ac:dyDescent="0.35">
      <c r="A23" s="169" t="s">
        <v>159</v>
      </c>
      <c r="B23" s="3" t="s">
        <v>1100</v>
      </c>
      <c r="C23" s="12"/>
      <c r="D23" s="12" t="s">
        <v>809</v>
      </c>
      <c r="E23" s="12" t="s">
        <v>121</v>
      </c>
      <c r="F23" s="25">
        <v>0</v>
      </c>
    </row>
    <row r="24" spans="1:6" x14ac:dyDescent="0.35">
      <c r="A24" s="169" t="s">
        <v>160</v>
      </c>
      <c r="B24" s="3" t="s">
        <v>1095</v>
      </c>
      <c r="C24" s="12"/>
      <c r="D24" s="12" t="s">
        <v>810</v>
      </c>
      <c r="E24" s="12" t="s">
        <v>127</v>
      </c>
      <c r="F24" s="25">
        <v>737822</v>
      </c>
    </row>
    <row r="25" spans="1:6" x14ac:dyDescent="0.35">
      <c r="A25" s="169" t="s">
        <v>161</v>
      </c>
      <c r="B25" s="3" t="s">
        <v>1103</v>
      </c>
      <c r="C25" s="12"/>
      <c r="D25" s="12" t="s">
        <v>811</v>
      </c>
      <c r="E25" s="12" t="s">
        <v>128</v>
      </c>
      <c r="F25" s="25">
        <v>0</v>
      </c>
    </row>
    <row r="26" spans="1:6" x14ac:dyDescent="0.35">
      <c r="A26" s="169" t="s">
        <v>162</v>
      </c>
      <c r="B26" s="3" t="s">
        <v>1104</v>
      </c>
      <c r="C26" s="12"/>
      <c r="D26" s="12" t="s">
        <v>812</v>
      </c>
      <c r="E26" s="12" t="s">
        <v>129</v>
      </c>
      <c r="F26" s="25">
        <v>21300</v>
      </c>
    </row>
    <row r="27" spans="1:6" x14ac:dyDescent="0.35">
      <c r="A27" s="169" t="s">
        <v>163</v>
      </c>
      <c r="B27" s="3" t="s">
        <v>1105</v>
      </c>
      <c r="C27" s="12"/>
      <c r="D27" s="12" t="s">
        <v>813</v>
      </c>
      <c r="E27" s="12" t="s">
        <v>123</v>
      </c>
      <c r="F27" s="25">
        <v>26443</v>
      </c>
    </row>
    <row r="28" spans="1:6" x14ac:dyDescent="0.35">
      <c r="A28" s="169" t="s">
        <v>164</v>
      </c>
      <c r="B28" s="3" t="s">
        <v>1106</v>
      </c>
      <c r="C28" s="12"/>
      <c r="D28" s="12"/>
      <c r="E28" s="12" t="s">
        <v>934</v>
      </c>
      <c r="F28" s="25">
        <v>79511</v>
      </c>
    </row>
    <row r="29" spans="1:6" x14ac:dyDescent="0.35">
      <c r="A29" s="169" t="s">
        <v>156</v>
      </c>
      <c r="B29" s="3" t="s">
        <v>1099</v>
      </c>
      <c r="C29" s="12"/>
      <c r="D29" s="12"/>
      <c r="E29" s="13" t="s">
        <v>130</v>
      </c>
      <c r="F29" s="25">
        <v>1575980</v>
      </c>
    </row>
    <row r="30" spans="1:6" x14ac:dyDescent="0.35">
      <c r="A30" s="12"/>
      <c r="C30" s="12"/>
      <c r="D30" s="12"/>
      <c r="E30" s="13"/>
      <c r="F30" s="12"/>
    </row>
    <row r="31" spans="1:6" x14ac:dyDescent="0.35">
      <c r="A31" s="169" t="s">
        <v>165</v>
      </c>
      <c r="B31" s="3" t="s">
        <v>1086</v>
      </c>
      <c r="C31" s="13" t="s">
        <v>3</v>
      </c>
      <c r="D31" s="12"/>
      <c r="E31" s="13" t="s">
        <v>131</v>
      </c>
      <c r="F31" s="25">
        <v>60853837</v>
      </c>
    </row>
    <row r="32" spans="1:6" x14ac:dyDescent="0.35">
      <c r="A32" s="169" t="s">
        <v>167</v>
      </c>
      <c r="B32" s="3" t="s">
        <v>1088</v>
      </c>
      <c r="C32" s="12"/>
      <c r="D32" s="12" t="s">
        <v>761</v>
      </c>
      <c r="E32" s="12" t="s">
        <v>119</v>
      </c>
      <c r="F32" s="25">
        <v>0</v>
      </c>
    </row>
    <row r="33" spans="1:6" x14ac:dyDescent="0.35">
      <c r="A33" s="169" t="s">
        <v>168</v>
      </c>
      <c r="B33" s="3" t="s">
        <v>1076</v>
      </c>
      <c r="C33" s="12"/>
      <c r="D33" s="12" t="s">
        <v>762</v>
      </c>
      <c r="E33" s="12" t="s">
        <v>132</v>
      </c>
      <c r="F33" s="25">
        <v>1320264</v>
      </c>
    </row>
    <row r="34" spans="1:6" x14ac:dyDescent="0.35">
      <c r="A34" s="169" t="s">
        <v>169</v>
      </c>
      <c r="B34" s="3" t="s">
        <v>1077</v>
      </c>
      <c r="C34" s="12"/>
      <c r="D34" s="12" t="s">
        <v>923</v>
      </c>
      <c r="E34" s="12" t="s">
        <v>121</v>
      </c>
      <c r="F34" s="25">
        <v>0</v>
      </c>
    </row>
    <row r="35" spans="1:6" x14ac:dyDescent="0.35">
      <c r="A35" s="169" t="s">
        <v>170</v>
      </c>
      <c r="B35" s="3" t="s">
        <v>1079</v>
      </c>
      <c r="C35" s="12"/>
      <c r="D35" s="12" t="s">
        <v>924</v>
      </c>
      <c r="E35" s="12" t="s">
        <v>133</v>
      </c>
      <c r="F35" s="25">
        <v>3157</v>
      </c>
    </row>
    <row r="36" spans="1:6" x14ac:dyDescent="0.35">
      <c r="A36" s="169" t="s">
        <v>171</v>
      </c>
      <c r="B36" s="3" t="s">
        <v>1080</v>
      </c>
      <c r="C36" s="12"/>
      <c r="D36" s="12" t="s">
        <v>925</v>
      </c>
      <c r="E36" s="12" t="s">
        <v>127</v>
      </c>
      <c r="F36" s="25">
        <v>1670442</v>
      </c>
    </row>
    <row r="37" spans="1:6" x14ac:dyDescent="0.35">
      <c r="A37" s="169" t="s">
        <v>173</v>
      </c>
      <c r="B37" s="3" t="s">
        <v>1083</v>
      </c>
      <c r="C37" s="12"/>
      <c r="D37" s="12" t="s">
        <v>926</v>
      </c>
      <c r="E37" s="12" t="s">
        <v>134</v>
      </c>
      <c r="F37" s="25">
        <v>0</v>
      </c>
    </row>
    <row r="38" spans="1:6" x14ac:dyDescent="0.35">
      <c r="A38" s="169" t="s">
        <v>172</v>
      </c>
      <c r="B38" s="3" t="s">
        <v>1084</v>
      </c>
      <c r="C38" s="12"/>
      <c r="D38" s="12" t="s">
        <v>927</v>
      </c>
      <c r="E38" s="12" t="s">
        <v>123</v>
      </c>
      <c r="F38" s="25">
        <v>7108497</v>
      </c>
    </row>
    <row r="39" spans="1:6" x14ac:dyDescent="0.35">
      <c r="A39" s="169" t="s">
        <v>166</v>
      </c>
      <c r="B39" s="3" t="s">
        <v>1087</v>
      </c>
      <c r="C39" s="12"/>
      <c r="D39" s="12"/>
      <c r="E39" s="13" t="s">
        <v>135</v>
      </c>
      <c r="F39" s="25">
        <v>56739202</v>
      </c>
    </row>
    <row r="40" spans="1:6" x14ac:dyDescent="0.35">
      <c r="A40" s="12"/>
      <c r="C40" s="12"/>
      <c r="D40" s="12"/>
      <c r="E40" s="13"/>
      <c r="F40" s="12"/>
    </row>
    <row r="41" spans="1:6" x14ac:dyDescent="0.35">
      <c r="A41" s="169" t="s">
        <v>174</v>
      </c>
      <c r="B41" s="3" t="s">
        <v>1074</v>
      </c>
      <c r="C41" s="13" t="s">
        <v>4</v>
      </c>
      <c r="D41" s="12"/>
      <c r="E41" s="13" t="s">
        <v>136</v>
      </c>
      <c r="F41" s="25">
        <v>219258637</v>
      </c>
    </row>
    <row r="42" spans="1:6" x14ac:dyDescent="0.35">
      <c r="A42" s="169" t="s">
        <v>175</v>
      </c>
      <c r="B42" s="3" t="s">
        <v>1081</v>
      </c>
      <c r="C42" s="12"/>
      <c r="D42" s="12" t="s">
        <v>583</v>
      </c>
      <c r="E42" s="12" t="s">
        <v>119</v>
      </c>
      <c r="F42" s="25">
        <v>-14186</v>
      </c>
    </row>
    <row r="43" spans="1:6" x14ac:dyDescent="0.35">
      <c r="A43" s="169" t="s">
        <v>176</v>
      </c>
      <c r="B43" s="3" t="s">
        <v>1082</v>
      </c>
      <c r="C43" s="12"/>
      <c r="D43" s="12" t="s">
        <v>584</v>
      </c>
      <c r="E43" s="12" t="s">
        <v>137</v>
      </c>
      <c r="F43" s="25">
        <v>10887136</v>
      </c>
    </row>
    <row r="44" spans="1:6" x14ac:dyDescent="0.35">
      <c r="A44" s="169" t="s">
        <v>177</v>
      </c>
      <c r="B44" s="3" t="s">
        <v>1075</v>
      </c>
      <c r="C44" s="12"/>
      <c r="D44" s="12" t="s">
        <v>585</v>
      </c>
      <c r="E44" s="12" t="s">
        <v>121</v>
      </c>
      <c r="F44" s="25">
        <v>1235</v>
      </c>
    </row>
    <row r="45" spans="1:6" x14ac:dyDescent="0.35">
      <c r="A45" s="169" t="s">
        <v>178</v>
      </c>
      <c r="B45" s="3" t="s">
        <v>1085</v>
      </c>
      <c r="C45" s="12"/>
      <c r="D45" s="12" t="s">
        <v>586</v>
      </c>
      <c r="E45" s="12" t="s">
        <v>133</v>
      </c>
      <c r="F45" s="25">
        <v>32701410</v>
      </c>
    </row>
    <row r="46" spans="1:6" x14ac:dyDescent="0.35">
      <c r="A46" s="169" t="s">
        <v>959</v>
      </c>
      <c r="B46" s="3" t="s">
        <v>1078</v>
      </c>
      <c r="C46" s="12"/>
      <c r="D46" s="12" t="s">
        <v>928</v>
      </c>
      <c r="E46" s="12" t="s">
        <v>127</v>
      </c>
      <c r="F46" s="25">
        <v>30841</v>
      </c>
    </row>
    <row r="47" spans="1:6" x14ac:dyDescent="0.35">
      <c r="A47" s="169" t="s">
        <v>960</v>
      </c>
      <c r="B47" s="3" t="s">
        <v>1073</v>
      </c>
      <c r="C47" s="12"/>
      <c r="D47" s="12" t="s">
        <v>929</v>
      </c>
      <c r="E47" s="12" t="s">
        <v>134</v>
      </c>
      <c r="F47" s="25">
        <v>33277214</v>
      </c>
    </row>
    <row r="48" spans="1:6" x14ac:dyDescent="0.35">
      <c r="A48" s="169" t="s">
        <v>179</v>
      </c>
      <c r="B48" s="3" t="s">
        <v>1068</v>
      </c>
      <c r="C48" s="12"/>
      <c r="D48" s="12" t="s">
        <v>957</v>
      </c>
      <c r="E48" s="12" t="s">
        <v>138</v>
      </c>
      <c r="F48" s="25">
        <v>748289</v>
      </c>
    </row>
    <row r="49" spans="1:6" x14ac:dyDescent="0.35">
      <c r="A49" s="169" t="s">
        <v>180</v>
      </c>
      <c r="B49" s="3" t="s">
        <v>1071</v>
      </c>
      <c r="C49" s="12"/>
      <c r="D49" s="12" t="s">
        <v>958</v>
      </c>
      <c r="E49" s="12" t="s">
        <v>123</v>
      </c>
      <c r="F49" s="25">
        <v>-58725</v>
      </c>
    </row>
    <row r="50" spans="1:6" x14ac:dyDescent="0.35">
      <c r="A50" s="169" t="s">
        <v>181</v>
      </c>
      <c r="B50" s="3" t="s">
        <v>1066</v>
      </c>
      <c r="C50" s="12"/>
      <c r="D50" s="12"/>
      <c r="E50" s="13" t="s">
        <v>961</v>
      </c>
      <c r="F50" s="25">
        <v>228898294</v>
      </c>
    </row>
    <row r="51" spans="1:6" x14ac:dyDescent="0.35">
      <c r="A51" s="12"/>
      <c r="C51" s="12"/>
      <c r="D51" s="12"/>
      <c r="E51" s="12"/>
      <c r="F51" s="12"/>
    </row>
    <row r="52" spans="1:6" x14ac:dyDescent="0.35">
      <c r="A52" s="169" t="s">
        <v>111</v>
      </c>
      <c r="B52" s="3" t="s">
        <v>1070</v>
      </c>
      <c r="C52" s="13" t="s">
        <v>5</v>
      </c>
      <c r="D52" s="12"/>
      <c r="E52" s="13" t="s">
        <v>100</v>
      </c>
      <c r="F52" s="25">
        <v>321206771</v>
      </c>
    </row>
    <row r="53" spans="1:6" x14ac:dyDescent="0.35">
      <c r="A53" s="169" t="s">
        <v>182</v>
      </c>
      <c r="B53" s="3" t="s">
        <v>1072</v>
      </c>
      <c r="C53" s="12"/>
      <c r="D53" s="12"/>
      <c r="E53" s="12" t="s">
        <v>139</v>
      </c>
      <c r="F53" s="25">
        <v>3240612</v>
      </c>
    </row>
    <row r="54" spans="1:6" x14ac:dyDescent="0.35">
      <c r="A54" s="169" t="s">
        <v>183</v>
      </c>
      <c r="B54" s="3" t="s">
        <v>1067</v>
      </c>
      <c r="C54" s="12"/>
      <c r="D54" s="12"/>
      <c r="E54" s="12" t="s">
        <v>140</v>
      </c>
      <c r="F54" s="25">
        <v>82880</v>
      </c>
    </row>
    <row r="55" spans="1:6" x14ac:dyDescent="0.35">
      <c r="A55" s="169" t="s">
        <v>184</v>
      </c>
      <c r="B55" s="3" t="s">
        <v>1069</v>
      </c>
      <c r="C55" s="12"/>
      <c r="D55" s="12"/>
      <c r="E55" s="12" t="s">
        <v>141</v>
      </c>
      <c r="F55" s="25">
        <v>59348</v>
      </c>
    </row>
    <row r="56" spans="1:6" x14ac:dyDescent="0.35"/>
    <row r="57" spans="1:6" ht="15" hidden="1" customHeight="1" x14ac:dyDescent="0.35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52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7265625" style="3" hidden="1" customWidth="1"/>
    <col min="2" max="2" width="9.453125" style="3" hidden="1" customWidth="1"/>
    <col min="3" max="3" width="3.81640625" style="3" customWidth="1"/>
    <col min="4" max="4" width="46.1796875" style="3" customWidth="1"/>
    <col min="5" max="5" width="15.7265625" style="3" customWidth="1"/>
    <col min="6" max="6" width="11" style="3" customWidth="1"/>
    <col min="7" max="16384" width="9.1796875" style="3" hidden="1"/>
  </cols>
  <sheetData>
    <row r="1" spans="1:6" x14ac:dyDescent="0.35">
      <c r="A1" s="105"/>
      <c r="B1" s="105"/>
      <c r="C1" s="173" t="s">
        <v>1867</v>
      </c>
      <c r="D1" s="173"/>
      <c r="E1" s="173"/>
      <c r="F1" s="106"/>
    </row>
    <row r="2" spans="1:6" x14ac:dyDescent="0.35">
      <c r="A2" s="107"/>
      <c r="B2" s="107"/>
      <c r="C2" s="35"/>
    </row>
    <row r="3" spans="1:6" ht="23.5" x14ac:dyDescent="0.35">
      <c r="C3" s="178" t="s">
        <v>976</v>
      </c>
      <c r="D3" s="179"/>
      <c r="E3" s="180"/>
    </row>
    <row r="4" spans="1:6" x14ac:dyDescent="0.35">
      <c r="A4" s="27" t="s">
        <v>31</v>
      </c>
      <c r="B4" s="16" t="s">
        <v>471</v>
      </c>
      <c r="C4" s="108"/>
      <c r="D4" s="143"/>
      <c r="E4" s="109" t="s">
        <v>977</v>
      </c>
    </row>
    <row r="5" spans="1:6" x14ac:dyDescent="0.35">
      <c r="A5" s="27"/>
      <c r="B5" s="16"/>
      <c r="C5" s="82"/>
      <c r="D5" s="110"/>
      <c r="E5" s="109"/>
    </row>
    <row r="6" spans="1:6" x14ac:dyDescent="0.35">
      <c r="A6" s="21" t="s">
        <v>476</v>
      </c>
      <c r="B6" s="3" t="s">
        <v>1113</v>
      </c>
      <c r="C6" s="111" t="s">
        <v>0</v>
      </c>
      <c r="D6" s="12" t="s">
        <v>474</v>
      </c>
      <c r="E6" s="25">
        <v>338993869</v>
      </c>
    </row>
    <row r="7" spans="1:6" x14ac:dyDescent="0.35">
      <c r="A7" s="21" t="s">
        <v>475</v>
      </c>
      <c r="B7" s="3" t="s">
        <v>1114</v>
      </c>
      <c r="C7" s="93" t="s">
        <v>1</v>
      </c>
      <c r="D7" s="12" t="s">
        <v>975</v>
      </c>
      <c r="E7" s="25">
        <v>1184555451</v>
      </c>
    </row>
    <row r="8" spans="1:6" x14ac:dyDescent="0.35">
      <c r="A8" s="21"/>
      <c r="B8" s="3" t="s">
        <v>978</v>
      </c>
      <c r="C8" s="93" t="s">
        <v>2</v>
      </c>
      <c r="D8" s="12" t="s">
        <v>470</v>
      </c>
      <c r="E8" s="112">
        <v>28.617813434890014</v>
      </c>
    </row>
    <row r="9" spans="1:6" x14ac:dyDescent="0.35">
      <c r="A9" s="107"/>
      <c r="B9" s="107"/>
      <c r="C9" s="113"/>
      <c r="D9" s="113"/>
      <c r="E9" s="107"/>
    </row>
    <row r="10" spans="1:6" ht="15" hidden="1" customHeight="1" x14ac:dyDescent="0.35">
      <c r="A10" s="107"/>
      <c r="B10" s="107"/>
      <c r="E10" s="107"/>
    </row>
    <row r="11" spans="1:6" ht="15" hidden="1" customHeight="1" x14ac:dyDescent="0.35">
      <c r="A11" s="107"/>
      <c r="B11" s="107"/>
      <c r="C11" s="35"/>
    </row>
    <row r="12" spans="1:6" ht="15" hidden="1" customHeight="1" x14ac:dyDescent="0.35">
      <c r="A12" s="107"/>
      <c r="B12" s="107"/>
      <c r="C12" s="107"/>
    </row>
    <row r="13" spans="1:6" ht="15" hidden="1" customHeight="1" x14ac:dyDescent="0.35">
      <c r="A13" s="107"/>
      <c r="B13" s="114"/>
      <c r="C13" s="107"/>
    </row>
    <row r="14" spans="1:6" ht="15" hidden="1" customHeight="1" x14ac:dyDescent="0.35">
      <c r="A14" s="107"/>
      <c r="B14" s="107"/>
      <c r="C14" s="35"/>
    </row>
    <row r="15" spans="1:6" ht="15" hidden="1" customHeight="1" x14ac:dyDescent="0.35">
      <c r="A15" s="107"/>
      <c r="B15" s="107"/>
      <c r="C15" s="35"/>
    </row>
    <row r="16" spans="1:6" ht="15" hidden="1" customHeight="1" x14ac:dyDescent="0.35">
      <c r="A16" s="107"/>
      <c r="B16" s="107"/>
      <c r="C16" s="35"/>
    </row>
    <row r="17" spans="1:3" ht="15" hidden="1" customHeight="1" x14ac:dyDescent="0.35">
      <c r="A17" s="107"/>
      <c r="B17" s="107"/>
      <c r="C17" s="35"/>
    </row>
    <row r="18" spans="1:3" ht="15" hidden="1" customHeight="1" x14ac:dyDescent="0.35">
      <c r="A18" s="107"/>
      <c r="B18" s="107"/>
      <c r="C18" s="35"/>
    </row>
    <row r="19" spans="1:3" ht="15" hidden="1" customHeight="1" x14ac:dyDescent="0.35">
      <c r="A19" s="107"/>
      <c r="B19" s="107"/>
      <c r="C19" s="107"/>
    </row>
    <row r="20" spans="1:3" ht="15" hidden="1" customHeight="1" x14ac:dyDescent="0.35">
      <c r="A20" s="107"/>
      <c r="B20" s="114"/>
      <c r="C20" s="107"/>
    </row>
    <row r="21" spans="1:3" ht="15" hidden="1" customHeight="1" x14ac:dyDescent="0.35">
      <c r="A21" s="107"/>
      <c r="B21" s="107"/>
      <c r="C21" s="115"/>
    </row>
    <row r="22" spans="1:3" ht="15" hidden="1" customHeight="1" x14ac:dyDescent="0.35">
      <c r="A22" s="107"/>
      <c r="B22" s="107"/>
      <c r="C22" s="35"/>
    </row>
    <row r="23" spans="1:3" ht="15" hidden="1" customHeight="1" x14ac:dyDescent="0.35">
      <c r="A23" s="107"/>
      <c r="B23" s="107"/>
      <c r="C23" s="35"/>
    </row>
    <row r="24" spans="1:3" ht="15" hidden="1" customHeight="1" x14ac:dyDescent="0.35">
      <c r="A24" s="107"/>
      <c r="B24" s="107"/>
      <c r="C24" s="35"/>
    </row>
    <row r="25" spans="1:3" ht="15" hidden="1" customHeight="1" x14ac:dyDescent="0.35">
      <c r="A25" s="107"/>
      <c r="B25" s="107"/>
      <c r="C25" s="35"/>
    </row>
    <row r="26" spans="1:3" ht="15" hidden="1" customHeight="1" x14ac:dyDescent="0.35">
      <c r="A26" s="107"/>
      <c r="B26" s="107"/>
      <c r="C26" s="35"/>
    </row>
    <row r="27" spans="1:3" ht="15" hidden="1" customHeight="1" x14ac:dyDescent="0.35">
      <c r="A27" s="107"/>
      <c r="B27" s="107"/>
      <c r="C27" s="35"/>
    </row>
    <row r="28" spans="1:3" ht="15" hidden="1" customHeight="1" x14ac:dyDescent="0.35">
      <c r="A28" s="107"/>
      <c r="B28" s="107"/>
      <c r="C28" s="35"/>
    </row>
    <row r="29" spans="1:3" ht="15" hidden="1" customHeight="1" x14ac:dyDescent="0.35">
      <c r="A29" s="107"/>
      <c r="B29" s="107"/>
      <c r="C29" s="35"/>
    </row>
    <row r="30" spans="1:3" ht="15" hidden="1" customHeight="1" x14ac:dyDescent="0.35">
      <c r="A30" s="107"/>
      <c r="B30" s="107"/>
      <c r="C30" s="35"/>
    </row>
    <row r="31" spans="1:3" ht="15" hidden="1" customHeight="1" x14ac:dyDescent="0.35">
      <c r="A31" s="107"/>
      <c r="B31" s="107"/>
      <c r="C31" s="35"/>
    </row>
    <row r="32" spans="1:3" ht="15" hidden="1" customHeight="1" x14ac:dyDescent="0.35">
      <c r="A32" s="107"/>
      <c r="B32" s="107"/>
      <c r="C32" s="35"/>
    </row>
    <row r="33" spans="1:4" ht="15" hidden="1" customHeight="1" x14ac:dyDescent="0.35">
      <c r="A33" s="107"/>
      <c r="B33" s="107"/>
      <c r="C33" s="107"/>
    </row>
    <row r="34" spans="1:4" ht="15" hidden="1" customHeight="1" x14ac:dyDescent="0.35">
      <c r="A34" s="107"/>
      <c r="B34" s="114"/>
      <c r="C34" s="107"/>
    </row>
    <row r="35" spans="1:4" ht="15" hidden="1" customHeight="1" x14ac:dyDescent="0.35">
      <c r="A35" s="107"/>
      <c r="B35" s="107"/>
      <c r="C35" s="35"/>
    </row>
    <row r="36" spans="1:4" ht="15" hidden="1" customHeight="1" x14ac:dyDescent="0.35">
      <c r="A36" s="107"/>
      <c r="B36" s="107"/>
      <c r="C36" s="35"/>
    </row>
    <row r="37" spans="1:4" ht="15" hidden="1" customHeight="1" x14ac:dyDescent="0.35">
      <c r="A37" s="107"/>
      <c r="B37" s="107"/>
      <c r="C37" s="35"/>
    </row>
    <row r="38" spans="1:4" ht="15" hidden="1" customHeight="1" x14ac:dyDescent="0.35">
      <c r="A38" s="115"/>
      <c r="B38" s="116"/>
      <c r="C38" s="115"/>
    </row>
    <row r="39" spans="1:4" ht="15" hidden="1" customHeight="1" x14ac:dyDescent="0.35">
      <c r="A39" s="115"/>
      <c r="B39" s="116"/>
      <c r="C39" s="35"/>
    </row>
    <row r="40" spans="1:4" ht="15" hidden="1" customHeight="1" x14ac:dyDescent="0.35">
      <c r="B40" s="27"/>
    </row>
    <row r="41" spans="1:4" ht="15" hidden="1" customHeight="1" x14ac:dyDescent="0.35"/>
    <row r="42" spans="1:4" ht="15" hidden="1" customHeight="1" x14ac:dyDescent="0.35"/>
    <row r="43" spans="1:4" ht="15" hidden="1" customHeight="1" x14ac:dyDescent="0.35">
      <c r="D43" s="117"/>
    </row>
    <row r="44" spans="1:4" ht="15" hidden="1" customHeight="1" x14ac:dyDescent="0.35">
      <c r="D44" s="117"/>
    </row>
    <row r="45" spans="1:4" ht="15" hidden="1" customHeight="1" x14ac:dyDescent="0.35">
      <c r="D45" s="117"/>
    </row>
    <row r="46" spans="1:4" ht="15" hidden="1" customHeight="1" x14ac:dyDescent="0.35"/>
    <row r="47" spans="1:4" ht="15" hidden="1" customHeight="1" x14ac:dyDescent="0.35"/>
    <row r="48" spans="1:4" ht="15" hidden="1" customHeight="1" x14ac:dyDescent="0.35"/>
    <row r="49" spans="1:3" ht="15" hidden="1" customHeight="1" x14ac:dyDescent="0.35">
      <c r="A49" s="177"/>
      <c r="B49" s="177"/>
      <c r="C49" s="177"/>
    </row>
    <row r="50" spans="1:3" ht="15" hidden="1" customHeight="1" x14ac:dyDescent="0.35">
      <c r="A50" s="177"/>
      <c r="B50" s="177"/>
      <c r="C50" s="177"/>
    </row>
    <row r="51" spans="1:3" ht="15" hidden="1" customHeight="1" x14ac:dyDescent="0.35"/>
    <row r="52" spans="1:3" ht="15" hidden="1" customHeight="1" x14ac:dyDescent="0.35"/>
  </sheetData>
  <mergeCells count="4">
    <mergeCell ref="A49:C49"/>
    <mergeCell ref="A50:C50"/>
    <mergeCell ref="C1:E1"/>
    <mergeCell ref="C3:E3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1" manualBreakCount="1">
    <brk id="39" max="2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12.81640625" style="3" hidden="1" customWidth="1"/>
    <col min="2" max="2" width="19.81640625" style="3" hidden="1" customWidth="1"/>
    <col min="3" max="3" width="4.7265625" style="3" bestFit="1" customWidth="1"/>
    <col min="4" max="4" width="68.26953125" style="3" customWidth="1"/>
    <col min="5" max="5" width="16.1796875" style="3" customWidth="1"/>
    <col min="6" max="6" width="9.1796875" style="3" customWidth="1"/>
    <col min="7" max="16384" width="9.1796875" style="3" hidden="1"/>
  </cols>
  <sheetData>
    <row r="1" spans="1:5" x14ac:dyDescent="0.35">
      <c r="C1" s="173" t="s">
        <v>1867</v>
      </c>
      <c r="D1" s="173"/>
      <c r="E1" s="173"/>
    </row>
    <row r="2" spans="1:5" x14ac:dyDescent="0.35"/>
    <row r="3" spans="1:5" ht="23.25" customHeight="1" x14ac:dyDescent="0.35">
      <c r="C3" s="170" t="s">
        <v>979</v>
      </c>
      <c r="D3" s="171"/>
      <c r="E3" s="172"/>
    </row>
    <row r="4" spans="1:5" ht="27" x14ac:dyDescent="0.35">
      <c r="A4" s="27" t="s">
        <v>31</v>
      </c>
      <c r="B4" s="16" t="s">
        <v>432</v>
      </c>
      <c r="C4" s="29"/>
      <c r="D4" s="143"/>
      <c r="E4" s="18" t="s">
        <v>814</v>
      </c>
    </row>
    <row r="5" spans="1:5" x14ac:dyDescent="0.35">
      <c r="A5" s="27"/>
      <c r="B5" s="16"/>
      <c r="C5" s="29"/>
      <c r="D5" s="31" t="s">
        <v>416</v>
      </c>
      <c r="E5" s="18"/>
    </row>
    <row r="6" spans="1:5" x14ac:dyDescent="0.35">
      <c r="A6" s="21" t="s">
        <v>433</v>
      </c>
      <c r="B6" s="3" t="s">
        <v>1156</v>
      </c>
      <c r="C6" s="29" t="s">
        <v>418</v>
      </c>
      <c r="D6" s="29" t="s">
        <v>421</v>
      </c>
      <c r="E6" s="25">
        <v>74136607</v>
      </c>
    </row>
    <row r="7" spans="1:5" x14ac:dyDescent="0.35">
      <c r="A7" s="21" t="s">
        <v>434</v>
      </c>
      <c r="B7" s="3" t="s">
        <v>1157</v>
      </c>
      <c r="C7" s="29" t="s">
        <v>417</v>
      </c>
      <c r="D7" s="29" t="s">
        <v>422</v>
      </c>
      <c r="E7" s="25">
        <v>108628691</v>
      </c>
    </row>
    <row r="8" spans="1:5" x14ac:dyDescent="0.35">
      <c r="A8" s="21" t="s">
        <v>435</v>
      </c>
      <c r="B8" s="3" t="s">
        <v>1162</v>
      </c>
      <c r="C8" s="29" t="s">
        <v>419</v>
      </c>
      <c r="D8" s="29" t="s">
        <v>423</v>
      </c>
      <c r="E8" s="25">
        <v>43411940</v>
      </c>
    </row>
    <row r="9" spans="1:5" x14ac:dyDescent="0.35">
      <c r="A9" s="21" t="s">
        <v>436</v>
      </c>
      <c r="B9" s="3" t="s">
        <v>1160</v>
      </c>
      <c r="C9" s="29" t="s">
        <v>420</v>
      </c>
      <c r="D9" s="29" t="s">
        <v>424</v>
      </c>
      <c r="E9" s="25">
        <v>98252089</v>
      </c>
    </row>
    <row r="10" spans="1:5" x14ac:dyDescent="0.35">
      <c r="A10" s="21" t="s">
        <v>437</v>
      </c>
      <c r="B10" s="3" t="s">
        <v>1159</v>
      </c>
      <c r="C10" s="29"/>
      <c r="D10" s="31" t="s">
        <v>214</v>
      </c>
      <c r="E10" s="25">
        <v>324429329</v>
      </c>
    </row>
    <row r="11" spans="1:5" x14ac:dyDescent="0.35">
      <c r="A11" s="18"/>
      <c r="C11" s="29"/>
      <c r="D11" s="29"/>
      <c r="E11" s="18"/>
    </row>
    <row r="12" spans="1:5" x14ac:dyDescent="0.35">
      <c r="A12" s="18"/>
      <c r="C12" s="29"/>
      <c r="D12" s="31" t="s">
        <v>425</v>
      </c>
      <c r="E12" s="18"/>
    </row>
    <row r="13" spans="1:5" x14ac:dyDescent="0.35">
      <c r="A13" s="21" t="s">
        <v>438</v>
      </c>
      <c r="B13" s="3" t="s">
        <v>1158</v>
      </c>
      <c r="C13" s="29" t="s">
        <v>426</v>
      </c>
      <c r="D13" s="29" t="s">
        <v>429</v>
      </c>
      <c r="E13" s="25">
        <v>245866382</v>
      </c>
    </row>
    <row r="14" spans="1:5" x14ac:dyDescent="0.35">
      <c r="A14" s="21" t="s">
        <v>439</v>
      </c>
      <c r="B14" s="3" t="s">
        <v>1161</v>
      </c>
      <c r="C14" s="29" t="s">
        <v>427</v>
      </c>
      <c r="D14" s="29" t="s">
        <v>430</v>
      </c>
      <c r="E14" s="25">
        <v>0</v>
      </c>
    </row>
    <row r="15" spans="1:5" x14ac:dyDescent="0.35">
      <c r="A15" s="21" t="s">
        <v>440</v>
      </c>
      <c r="B15" s="3" t="s">
        <v>1163</v>
      </c>
      <c r="C15" s="29" t="s">
        <v>428</v>
      </c>
      <c r="D15" s="29" t="s">
        <v>431</v>
      </c>
      <c r="E15" s="25">
        <v>4597808</v>
      </c>
    </row>
    <row r="16" spans="1:5" x14ac:dyDescent="0.35">
      <c r="A16" s="21" t="s">
        <v>441</v>
      </c>
      <c r="B16" s="3" t="s">
        <v>1164</v>
      </c>
      <c r="C16" s="29"/>
      <c r="D16" s="31" t="s">
        <v>214</v>
      </c>
      <c r="E16" s="25">
        <v>250464190</v>
      </c>
    </row>
    <row r="17" spans="3:5" x14ac:dyDescent="0.35">
      <c r="C17" s="32"/>
      <c r="D17" s="33"/>
      <c r="E17" s="34"/>
    </row>
    <row r="18" spans="3:5" ht="15" hidden="1" customHeight="1" x14ac:dyDescent="0.35">
      <c r="C18" s="32"/>
      <c r="D18" s="32"/>
      <c r="E18" s="35"/>
    </row>
    <row r="19" spans="3:5" ht="15" hidden="1" customHeight="1" x14ac:dyDescent="0.35">
      <c r="C19" s="32"/>
      <c r="D19" s="32"/>
      <c r="E19" s="35"/>
    </row>
    <row r="20" spans="3:5" ht="15" hidden="1" customHeight="1" x14ac:dyDescent="0.35">
      <c r="C20" s="32"/>
      <c r="D20" s="32"/>
      <c r="E20" s="35"/>
    </row>
    <row r="21" spans="3:5" ht="15" hidden="1" customHeight="1" x14ac:dyDescent="0.35">
      <c r="C21" s="32"/>
      <c r="D21" s="32"/>
      <c r="E21" s="35"/>
    </row>
    <row r="22" spans="3:5" ht="15" hidden="1" customHeight="1" x14ac:dyDescent="0.35"/>
    <row r="23" spans="3:5" ht="15" hidden="1" customHeight="1" x14ac:dyDescent="0.3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104"/>
  <sheetViews>
    <sheetView showGridLines="0" topLeftCell="D1" zoomScaleNormal="100" workbookViewId="0">
      <selection activeCell="D1" sqref="D1:F1"/>
    </sheetView>
  </sheetViews>
  <sheetFormatPr defaultColWidth="0" defaultRowHeight="14.5" zeroHeight="1" x14ac:dyDescent="0.35"/>
  <cols>
    <col min="1" max="1" width="12.81640625" style="3" hidden="1" customWidth="1"/>
    <col min="2" max="3" width="26" style="3" hidden="1" customWidth="1"/>
    <col min="4" max="4" width="4.81640625" style="3" customWidth="1"/>
    <col min="5" max="5" width="88" style="3" bestFit="1" customWidth="1"/>
    <col min="6" max="6" width="13.1796875" style="3" customWidth="1"/>
    <col min="7" max="7" width="11.81640625" style="3" customWidth="1"/>
    <col min="8" max="8" width="9.1796875" style="3" customWidth="1"/>
    <col min="9" max="10" width="0" style="3" hidden="1" customWidth="1"/>
    <col min="11" max="16384" width="9.1796875" style="3" hidden="1"/>
  </cols>
  <sheetData>
    <row r="1" spans="1:7" x14ac:dyDescent="0.35">
      <c r="D1" s="173" t="s">
        <v>1867</v>
      </c>
      <c r="E1" s="173"/>
      <c r="F1" s="173"/>
    </row>
    <row r="2" spans="1:7" x14ac:dyDescent="0.35"/>
    <row r="3" spans="1:7" ht="23.5" x14ac:dyDescent="0.35">
      <c r="D3" s="178" t="s">
        <v>980</v>
      </c>
      <c r="E3" s="181"/>
      <c r="F3" s="90"/>
      <c r="G3" s="91"/>
    </row>
    <row r="4" spans="1:7" ht="40.5" x14ac:dyDescent="0.35">
      <c r="A4" s="10" t="s">
        <v>31</v>
      </c>
      <c r="B4" s="92" t="s">
        <v>228</v>
      </c>
      <c r="C4" s="35"/>
      <c r="D4" s="93"/>
      <c r="E4" s="12"/>
      <c r="F4" s="18" t="s">
        <v>888</v>
      </c>
      <c r="G4" s="94"/>
    </row>
    <row r="5" spans="1:7" x14ac:dyDescent="0.35">
      <c r="D5" s="95" t="s">
        <v>0</v>
      </c>
      <c r="E5" s="13" t="s">
        <v>14</v>
      </c>
      <c r="F5" s="80"/>
      <c r="G5" s="96"/>
    </row>
    <row r="6" spans="1:7" x14ac:dyDescent="0.35">
      <c r="A6" s="16" t="s">
        <v>229</v>
      </c>
      <c r="B6" s="3" t="s">
        <v>1182</v>
      </c>
      <c r="D6" s="93"/>
      <c r="E6" s="97" t="s">
        <v>46</v>
      </c>
      <c r="F6" s="25">
        <v>1226960</v>
      </c>
      <c r="G6" s="94"/>
    </row>
    <row r="7" spans="1:7" x14ac:dyDescent="0.35">
      <c r="A7" s="16" t="s">
        <v>230</v>
      </c>
      <c r="B7" s="3" t="s">
        <v>1181</v>
      </c>
      <c r="D7" s="93"/>
      <c r="E7" s="12" t="s">
        <v>185</v>
      </c>
      <c r="F7" s="25">
        <v>35503911</v>
      </c>
      <c r="G7" s="94"/>
    </row>
    <row r="8" spans="1:7" x14ac:dyDescent="0.35">
      <c r="A8" s="16" t="s">
        <v>231</v>
      </c>
      <c r="B8" s="3" t="s">
        <v>1180</v>
      </c>
      <c r="D8" s="93"/>
      <c r="E8" s="78" t="s">
        <v>186</v>
      </c>
      <c r="F8" s="25">
        <v>0</v>
      </c>
      <c r="G8" s="94"/>
    </row>
    <row r="9" spans="1:7" x14ac:dyDescent="0.35">
      <c r="A9" s="16" t="s">
        <v>232</v>
      </c>
      <c r="B9" s="3" t="s">
        <v>1179</v>
      </c>
      <c r="D9" s="93"/>
      <c r="E9" s="12" t="s">
        <v>187</v>
      </c>
      <c r="F9" s="25">
        <v>2312176</v>
      </c>
      <c r="G9" s="94"/>
    </row>
    <row r="10" spans="1:7" x14ac:dyDescent="0.35">
      <c r="A10" s="16" t="s">
        <v>235</v>
      </c>
      <c r="B10" s="3" t="s">
        <v>1176</v>
      </c>
      <c r="D10" s="93"/>
      <c r="E10" s="13" t="s">
        <v>188</v>
      </c>
      <c r="F10" s="25">
        <v>5402720</v>
      </c>
      <c r="G10" s="96"/>
    </row>
    <row r="11" spans="1:7" x14ac:dyDescent="0.35">
      <c r="A11" s="16"/>
      <c r="D11" s="93"/>
      <c r="E11" s="12"/>
      <c r="F11" s="28"/>
      <c r="G11" s="94"/>
    </row>
    <row r="12" spans="1:7" x14ac:dyDescent="0.35">
      <c r="A12" s="16"/>
      <c r="D12" s="93"/>
      <c r="E12" s="13" t="s">
        <v>443</v>
      </c>
      <c r="F12" s="28"/>
      <c r="G12" s="96"/>
    </row>
    <row r="13" spans="1:7" x14ac:dyDescent="0.35">
      <c r="A13" s="16" t="s">
        <v>248</v>
      </c>
      <c r="B13" s="3" t="s">
        <v>1174</v>
      </c>
      <c r="D13" s="93"/>
      <c r="E13" s="68" t="s">
        <v>962</v>
      </c>
      <c r="F13" s="25">
        <v>2175763</v>
      </c>
      <c r="G13" s="98"/>
    </row>
    <row r="14" spans="1:7" x14ac:dyDescent="0.35">
      <c r="A14" s="16" t="s">
        <v>250</v>
      </c>
      <c r="B14" s="3" t="s">
        <v>1178</v>
      </c>
      <c r="D14" s="93"/>
      <c r="E14" s="68" t="s">
        <v>963</v>
      </c>
      <c r="F14" s="25">
        <v>3161949</v>
      </c>
      <c r="G14" s="98"/>
    </row>
    <row r="15" spans="1:7" x14ac:dyDescent="0.35">
      <c r="A15" s="16" t="s">
        <v>233</v>
      </c>
      <c r="B15" s="3" t="s">
        <v>1172</v>
      </c>
      <c r="D15" s="93"/>
      <c r="E15" s="68" t="s">
        <v>964</v>
      </c>
      <c r="F15" s="25">
        <v>270405</v>
      </c>
      <c r="G15" s="98"/>
    </row>
    <row r="16" spans="1:7" x14ac:dyDescent="0.35">
      <c r="A16" s="16" t="s">
        <v>249</v>
      </c>
      <c r="B16" s="3" t="s">
        <v>1177</v>
      </c>
      <c r="D16" s="93"/>
      <c r="E16" s="68" t="s">
        <v>965</v>
      </c>
      <c r="F16" s="25">
        <v>0</v>
      </c>
      <c r="G16" s="98"/>
    </row>
    <row r="17" spans="1:7" x14ac:dyDescent="0.35">
      <c r="A17" s="16" t="s">
        <v>251</v>
      </c>
      <c r="B17" s="3" t="s">
        <v>1175</v>
      </c>
      <c r="D17" s="93"/>
      <c r="E17" s="68" t="s">
        <v>966</v>
      </c>
      <c r="F17" s="25">
        <v>-205395</v>
      </c>
      <c r="G17" s="98"/>
    </row>
    <row r="18" spans="1:7" x14ac:dyDescent="0.35">
      <c r="A18" s="16" t="s">
        <v>252</v>
      </c>
      <c r="B18" s="3" t="s">
        <v>1173</v>
      </c>
      <c r="D18" s="93"/>
      <c r="E18" s="12" t="s">
        <v>189</v>
      </c>
      <c r="F18" s="25">
        <v>265296</v>
      </c>
      <c r="G18" s="94"/>
    </row>
    <row r="19" spans="1:7" x14ac:dyDescent="0.35">
      <c r="A19" s="16" t="s">
        <v>234</v>
      </c>
      <c r="B19" s="3" t="s">
        <v>1225</v>
      </c>
      <c r="D19" s="93"/>
      <c r="E19" s="13" t="s">
        <v>190</v>
      </c>
      <c r="F19" s="25">
        <v>44711064</v>
      </c>
      <c r="G19" s="96"/>
    </row>
    <row r="20" spans="1:7" x14ac:dyDescent="0.35">
      <c r="A20" s="16"/>
      <c r="D20" s="93"/>
      <c r="E20" s="12"/>
      <c r="F20" s="28"/>
      <c r="G20" s="94"/>
    </row>
    <row r="21" spans="1:7" x14ac:dyDescent="0.35">
      <c r="A21" s="16"/>
      <c r="D21" s="93"/>
      <c r="E21" s="13" t="s">
        <v>895</v>
      </c>
      <c r="F21" s="28"/>
      <c r="G21" s="96"/>
    </row>
    <row r="22" spans="1:7" x14ac:dyDescent="0.35">
      <c r="A22" s="16" t="s">
        <v>236</v>
      </c>
      <c r="B22" s="3" t="s">
        <v>1222</v>
      </c>
      <c r="D22" s="93"/>
      <c r="E22" s="12" t="s">
        <v>46</v>
      </c>
      <c r="F22" s="25">
        <v>455562</v>
      </c>
      <c r="G22" s="94"/>
    </row>
    <row r="23" spans="1:7" x14ac:dyDescent="0.35">
      <c r="A23" s="16" t="s">
        <v>237</v>
      </c>
      <c r="B23" s="3" t="s">
        <v>1224</v>
      </c>
      <c r="D23" s="93"/>
      <c r="E23" s="12" t="s">
        <v>185</v>
      </c>
      <c r="F23" s="25">
        <v>1143945</v>
      </c>
      <c r="G23" s="94"/>
    </row>
    <row r="24" spans="1:7" x14ac:dyDescent="0.35">
      <c r="A24" s="16"/>
      <c r="D24" s="93"/>
      <c r="E24" s="12"/>
      <c r="F24" s="28"/>
      <c r="G24" s="94"/>
    </row>
    <row r="25" spans="1:7" x14ac:dyDescent="0.35">
      <c r="A25" s="16"/>
      <c r="D25" s="95" t="s">
        <v>1</v>
      </c>
      <c r="E25" s="13" t="s">
        <v>896</v>
      </c>
      <c r="F25" s="28"/>
      <c r="G25" s="96"/>
    </row>
    <row r="26" spans="1:7" x14ac:dyDescent="0.35">
      <c r="A26" s="16" t="s">
        <v>238</v>
      </c>
      <c r="B26" s="3" t="s">
        <v>1223</v>
      </c>
      <c r="D26" s="93"/>
      <c r="E26" s="12" t="s">
        <v>191</v>
      </c>
      <c r="F26" s="25">
        <v>1976402</v>
      </c>
      <c r="G26" s="94"/>
    </row>
    <row r="27" spans="1:7" x14ac:dyDescent="0.35">
      <c r="A27" s="16" t="s">
        <v>239</v>
      </c>
      <c r="B27" s="3" t="s">
        <v>1221</v>
      </c>
      <c r="D27" s="93"/>
      <c r="E27" s="12" t="s">
        <v>69</v>
      </c>
      <c r="F27" s="25">
        <v>3149615</v>
      </c>
      <c r="G27" s="94"/>
    </row>
    <row r="28" spans="1:7" x14ac:dyDescent="0.35">
      <c r="A28" s="16" t="s">
        <v>240</v>
      </c>
      <c r="B28" s="3" t="s">
        <v>1226</v>
      </c>
      <c r="D28" s="99"/>
      <c r="E28" s="100" t="s">
        <v>192</v>
      </c>
      <c r="F28" s="25">
        <v>5110361</v>
      </c>
      <c r="G28" s="94"/>
    </row>
    <row r="29" spans="1:7" x14ac:dyDescent="0.35">
      <c r="A29" s="16" t="s">
        <v>242</v>
      </c>
      <c r="B29" s="3" t="s">
        <v>1215</v>
      </c>
      <c r="D29" s="101"/>
      <c r="E29" s="102" t="s">
        <v>193</v>
      </c>
      <c r="F29" s="25">
        <v>0</v>
      </c>
      <c r="G29" s="94"/>
    </row>
    <row r="30" spans="1:7" x14ac:dyDescent="0.35">
      <c r="A30" s="16" t="s">
        <v>241</v>
      </c>
      <c r="B30" s="3" t="s">
        <v>1216</v>
      </c>
      <c r="D30" s="12"/>
      <c r="E30" s="12" t="s">
        <v>85</v>
      </c>
      <c r="F30" s="25">
        <v>1648771</v>
      </c>
      <c r="G30" s="94"/>
    </row>
    <row r="31" spans="1:7" x14ac:dyDescent="0.35">
      <c r="A31" s="16" t="s">
        <v>243</v>
      </c>
      <c r="B31" s="3" t="s">
        <v>1218</v>
      </c>
      <c r="D31" s="12"/>
      <c r="E31" s="12" t="s">
        <v>194</v>
      </c>
      <c r="F31" s="25">
        <v>0</v>
      </c>
      <c r="G31" s="94"/>
    </row>
    <row r="32" spans="1:7" x14ac:dyDescent="0.35">
      <c r="A32" s="16" t="s">
        <v>244</v>
      </c>
      <c r="B32" s="3" t="s">
        <v>1220</v>
      </c>
      <c r="D32" s="12"/>
      <c r="E32" s="12" t="s">
        <v>195</v>
      </c>
      <c r="F32" s="25">
        <v>642192</v>
      </c>
      <c r="G32" s="94"/>
    </row>
    <row r="33" spans="1:7" x14ac:dyDescent="0.35">
      <c r="A33" s="16" t="s">
        <v>245</v>
      </c>
      <c r="B33" s="3" t="s">
        <v>1217</v>
      </c>
      <c r="D33" s="12"/>
      <c r="E33" s="13" t="s">
        <v>196</v>
      </c>
      <c r="F33" s="25">
        <v>12527341</v>
      </c>
      <c r="G33" s="96"/>
    </row>
    <row r="34" spans="1:7" x14ac:dyDescent="0.35">
      <c r="A34" s="16"/>
      <c r="B34" s="3" t="s">
        <v>2639</v>
      </c>
      <c r="D34" s="12"/>
      <c r="E34" s="12"/>
      <c r="F34" s="28"/>
      <c r="G34" s="94"/>
    </row>
    <row r="35" spans="1:7" x14ac:dyDescent="0.35">
      <c r="A35" s="16"/>
      <c r="B35" s="3" t="s">
        <v>2639</v>
      </c>
      <c r="D35" s="12"/>
      <c r="E35" s="13" t="s">
        <v>897</v>
      </c>
      <c r="F35" s="28"/>
      <c r="G35" s="96"/>
    </row>
    <row r="36" spans="1:7" x14ac:dyDescent="0.35">
      <c r="A36" s="16" t="s">
        <v>246</v>
      </c>
      <c r="B36" s="3" t="s">
        <v>1219</v>
      </c>
      <c r="D36" s="12"/>
      <c r="E36" s="12" t="s">
        <v>191</v>
      </c>
      <c r="F36" s="25">
        <v>287382</v>
      </c>
      <c r="G36" s="94"/>
    </row>
    <row r="37" spans="1:7" x14ac:dyDescent="0.35">
      <c r="A37" s="16" t="s">
        <v>247</v>
      </c>
      <c r="B37" s="3" t="s">
        <v>1214</v>
      </c>
      <c r="D37" s="12"/>
      <c r="E37" s="12" t="s">
        <v>69</v>
      </c>
      <c r="F37" s="25">
        <v>2081164</v>
      </c>
      <c r="G37" s="94"/>
    </row>
    <row r="38" spans="1:7" x14ac:dyDescent="0.35">
      <c r="A38" s="16"/>
      <c r="B38" s="3" t="s">
        <v>2639</v>
      </c>
      <c r="D38" s="12"/>
      <c r="E38" s="12"/>
      <c r="F38" s="28"/>
      <c r="G38" s="94"/>
    </row>
    <row r="39" spans="1:7" x14ac:dyDescent="0.35">
      <c r="A39" s="16"/>
      <c r="B39" s="3" t="s">
        <v>2639</v>
      </c>
      <c r="D39" s="13" t="s">
        <v>3</v>
      </c>
      <c r="E39" s="13" t="s">
        <v>898</v>
      </c>
      <c r="F39" s="28"/>
      <c r="G39" s="96"/>
    </row>
    <row r="40" spans="1:7" x14ac:dyDescent="0.35">
      <c r="A40" s="16" t="s">
        <v>253</v>
      </c>
      <c r="B40" s="3" t="s">
        <v>1230</v>
      </c>
      <c r="D40" s="12"/>
      <c r="E40" s="12" t="s">
        <v>197</v>
      </c>
      <c r="F40" s="25">
        <v>11266230</v>
      </c>
      <c r="G40" s="94"/>
    </row>
    <row r="41" spans="1:7" x14ac:dyDescent="0.35">
      <c r="A41" s="16" t="s">
        <v>254</v>
      </c>
      <c r="B41" s="3" t="s">
        <v>1232</v>
      </c>
      <c r="D41" s="12"/>
      <c r="E41" s="12" t="s">
        <v>198</v>
      </c>
      <c r="F41" s="25">
        <v>3689477</v>
      </c>
      <c r="G41" s="94"/>
    </row>
    <row r="42" spans="1:7" x14ac:dyDescent="0.35">
      <c r="A42" s="16" t="s">
        <v>937</v>
      </c>
      <c r="B42" s="3" t="s">
        <v>1228</v>
      </c>
      <c r="D42" s="12"/>
      <c r="E42" s="12" t="s">
        <v>199</v>
      </c>
      <c r="F42" s="25">
        <v>4677673</v>
      </c>
      <c r="G42" s="94"/>
    </row>
    <row r="43" spans="1:7" x14ac:dyDescent="0.35">
      <c r="A43" s="16" t="s">
        <v>255</v>
      </c>
      <c r="B43" s="3" t="s">
        <v>1231</v>
      </c>
      <c r="D43" s="12"/>
      <c r="E43" s="12" t="s">
        <v>200</v>
      </c>
      <c r="F43" s="25">
        <v>2803067</v>
      </c>
      <c r="G43" s="94"/>
    </row>
    <row r="44" spans="1:7" x14ac:dyDescent="0.35">
      <c r="A44" s="16" t="s">
        <v>256</v>
      </c>
      <c r="B44" s="3" t="s">
        <v>1229</v>
      </c>
      <c r="D44" s="12"/>
      <c r="E44" s="12" t="s">
        <v>201</v>
      </c>
      <c r="F44" s="25">
        <v>8040893</v>
      </c>
      <c r="G44" s="94"/>
    </row>
    <row r="45" spans="1:7" x14ac:dyDescent="0.35">
      <c r="A45" s="16" t="s">
        <v>257</v>
      </c>
      <c r="B45" s="3" t="s">
        <v>1227</v>
      </c>
      <c r="D45" s="12"/>
      <c r="E45" s="13" t="s">
        <v>202</v>
      </c>
      <c r="F45" s="25">
        <v>30477340</v>
      </c>
      <c r="G45" s="96"/>
    </row>
    <row r="46" spans="1:7" x14ac:dyDescent="0.35">
      <c r="A46" s="16"/>
      <c r="D46" s="12"/>
      <c r="E46" s="12"/>
      <c r="F46" s="28"/>
      <c r="G46" s="94"/>
    </row>
    <row r="47" spans="1:7" x14ac:dyDescent="0.35">
      <c r="A47" s="16"/>
      <c r="D47" s="13" t="s">
        <v>5</v>
      </c>
      <c r="E47" s="13" t="s">
        <v>21</v>
      </c>
      <c r="F47" s="28"/>
      <c r="G47" s="96"/>
    </row>
    <row r="48" spans="1:7" x14ac:dyDescent="0.35">
      <c r="A48" s="16" t="s">
        <v>258</v>
      </c>
      <c r="B48" s="3" t="s">
        <v>1210</v>
      </c>
      <c r="D48" s="12"/>
      <c r="E48" s="78" t="s">
        <v>203</v>
      </c>
      <c r="F48" s="25">
        <v>0</v>
      </c>
      <c r="G48" s="94"/>
    </row>
    <row r="49" spans="1:7" x14ac:dyDescent="0.35">
      <c r="A49" s="16" t="s">
        <v>259</v>
      </c>
      <c r="B49" s="3" t="s">
        <v>1213</v>
      </c>
      <c r="D49" s="12"/>
      <c r="E49" s="12" t="s">
        <v>204</v>
      </c>
      <c r="F49" s="25">
        <v>494042</v>
      </c>
      <c r="G49" s="94"/>
    </row>
    <row r="50" spans="1:7" x14ac:dyDescent="0.35">
      <c r="A50" s="16" t="s">
        <v>260</v>
      </c>
      <c r="B50" s="3" t="s">
        <v>1211</v>
      </c>
      <c r="D50" s="12"/>
      <c r="E50" s="12" t="s">
        <v>187</v>
      </c>
      <c r="F50" s="25">
        <v>794054</v>
      </c>
      <c r="G50" s="94"/>
    </row>
    <row r="51" spans="1:7" x14ac:dyDescent="0.35">
      <c r="A51" s="16" t="s">
        <v>261</v>
      </c>
      <c r="B51" s="3" t="s">
        <v>1212</v>
      </c>
      <c r="D51" s="12"/>
      <c r="E51" s="12" t="s">
        <v>51</v>
      </c>
      <c r="F51" s="25">
        <v>1388582</v>
      </c>
      <c r="G51" s="94"/>
    </row>
    <row r="52" spans="1:7" x14ac:dyDescent="0.35">
      <c r="A52" s="16" t="s">
        <v>262</v>
      </c>
      <c r="B52" s="3" t="s">
        <v>1209</v>
      </c>
      <c r="D52" s="12"/>
      <c r="E52" s="12" t="s">
        <v>57</v>
      </c>
      <c r="F52" s="25">
        <v>-16449</v>
      </c>
      <c r="G52" s="94"/>
    </row>
    <row r="53" spans="1:7" x14ac:dyDescent="0.35">
      <c r="A53" s="16" t="s">
        <v>263</v>
      </c>
      <c r="B53" s="3" t="s">
        <v>1206</v>
      </c>
      <c r="D53" s="12"/>
      <c r="E53" s="12" t="s">
        <v>205</v>
      </c>
      <c r="F53" s="25">
        <v>2398068</v>
      </c>
      <c r="G53" s="94"/>
    </row>
    <row r="54" spans="1:7" x14ac:dyDescent="0.35">
      <c r="A54" s="16" t="s">
        <v>264</v>
      </c>
      <c r="B54" s="3" t="s">
        <v>1205</v>
      </c>
      <c r="D54" s="12"/>
      <c r="E54" s="12" t="s">
        <v>206</v>
      </c>
      <c r="F54" s="25">
        <v>2750530</v>
      </c>
      <c r="G54" s="94"/>
    </row>
    <row r="55" spans="1:7" x14ac:dyDescent="0.35">
      <c r="A55" s="16" t="s">
        <v>265</v>
      </c>
      <c r="B55" s="3" t="s">
        <v>1204</v>
      </c>
      <c r="D55" s="12"/>
      <c r="E55" s="12" t="s">
        <v>54</v>
      </c>
      <c r="F55" s="25">
        <v>3659714</v>
      </c>
      <c r="G55" s="94"/>
    </row>
    <row r="56" spans="1:7" x14ac:dyDescent="0.35">
      <c r="A56" s="16" t="s">
        <v>266</v>
      </c>
      <c r="B56" s="3" t="s">
        <v>1208</v>
      </c>
      <c r="D56" s="12"/>
      <c r="E56" s="12" t="s">
        <v>70</v>
      </c>
      <c r="F56" s="25">
        <v>-3653304</v>
      </c>
      <c r="G56" s="94"/>
    </row>
    <row r="57" spans="1:7" x14ac:dyDescent="0.35">
      <c r="A57" s="16" t="s">
        <v>267</v>
      </c>
      <c r="B57" s="3" t="s">
        <v>1207</v>
      </c>
      <c r="D57" s="12"/>
      <c r="E57" s="12" t="s">
        <v>207</v>
      </c>
      <c r="F57" s="25">
        <v>70239</v>
      </c>
      <c r="G57" s="94"/>
    </row>
    <row r="58" spans="1:7" x14ac:dyDescent="0.35">
      <c r="A58" s="16" t="s">
        <v>268</v>
      </c>
      <c r="B58" s="3" t="s">
        <v>1203</v>
      </c>
      <c r="D58" s="12"/>
      <c r="E58" s="12" t="s">
        <v>192</v>
      </c>
      <c r="F58" s="25">
        <v>-1712040</v>
      </c>
      <c r="G58" s="94"/>
    </row>
    <row r="59" spans="1:7" x14ac:dyDescent="0.35">
      <c r="A59" s="16" t="s">
        <v>269</v>
      </c>
      <c r="B59" s="3" t="s">
        <v>1202</v>
      </c>
      <c r="D59" s="12"/>
      <c r="E59" s="12" t="s">
        <v>208</v>
      </c>
      <c r="F59" s="25">
        <v>-3822</v>
      </c>
      <c r="G59" s="94"/>
    </row>
    <row r="60" spans="1:7" x14ac:dyDescent="0.35">
      <c r="A60" s="16" t="s">
        <v>270</v>
      </c>
      <c r="B60" s="3" t="s">
        <v>1199</v>
      </c>
      <c r="D60" s="12"/>
      <c r="E60" s="13" t="s">
        <v>209</v>
      </c>
      <c r="F60" s="25">
        <v>6169615</v>
      </c>
      <c r="G60" s="96"/>
    </row>
    <row r="61" spans="1:7" x14ac:dyDescent="0.35">
      <c r="A61" s="16"/>
      <c r="D61" s="12"/>
      <c r="E61" s="12"/>
      <c r="F61" s="28"/>
      <c r="G61" s="94"/>
    </row>
    <row r="62" spans="1:7" x14ac:dyDescent="0.35">
      <c r="A62" s="16"/>
      <c r="D62" s="13" t="s">
        <v>7</v>
      </c>
      <c r="E62" s="13" t="s">
        <v>23</v>
      </c>
      <c r="F62" s="28"/>
      <c r="G62" s="96"/>
    </row>
    <row r="63" spans="1:7" x14ac:dyDescent="0.35">
      <c r="A63" s="16"/>
      <c r="D63" s="12"/>
      <c r="E63" s="13" t="s">
        <v>210</v>
      </c>
      <c r="F63" s="28"/>
      <c r="G63" s="96"/>
    </row>
    <row r="64" spans="1:7" x14ac:dyDescent="0.35">
      <c r="A64" s="16" t="s">
        <v>271</v>
      </c>
      <c r="B64" s="3" t="s">
        <v>1197</v>
      </c>
      <c r="D64" s="12"/>
      <c r="E64" s="12" t="s">
        <v>211</v>
      </c>
      <c r="F64" s="25">
        <v>387700</v>
      </c>
      <c r="G64" s="94"/>
    </row>
    <row r="65" spans="1:7" x14ac:dyDescent="0.35">
      <c r="A65" s="16" t="s">
        <v>272</v>
      </c>
      <c r="B65" s="3" t="s">
        <v>1201</v>
      </c>
      <c r="D65" s="12"/>
      <c r="E65" s="12" t="s">
        <v>212</v>
      </c>
      <c r="F65" s="25">
        <v>93042</v>
      </c>
      <c r="G65" s="94"/>
    </row>
    <row r="66" spans="1:7" x14ac:dyDescent="0.35">
      <c r="A66" s="16" t="s">
        <v>273</v>
      </c>
      <c r="B66" s="3" t="s">
        <v>1200</v>
      </c>
      <c r="D66" s="12"/>
      <c r="E66" s="12" t="s">
        <v>213</v>
      </c>
      <c r="F66" s="25">
        <v>9074</v>
      </c>
      <c r="G66" s="94"/>
    </row>
    <row r="67" spans="1:7" x14ac:dyDescent="0.35">
      <c r="A67" s="16" t="s">
        <v>279</v>
      </c>
      <c r="B67" s="3" t="s">
        <v>1198</v>
      </c>
      <c r="D67" s="12"/>
      <c r="E67" s="13" t="s">
        <v>214</v>
      </c>
      <c r="F67" s="25">
        <v>489811</v>
      </c>
      <c r="G67" s="96"/>
    </row>
    <row r="68" spans="1:7" x14ac:dyDescent="0.35">
      <c r="A68" s="16"/>
      <c r="D68" s="12"/>
      <c r="E68" s="12"/>
      <c r="F68" s="28"/>
      <c r="G68" s="94"/>
    </row>
    <row r="69" spans="1:7" x14ac:dyDescent="0.35">
      <c r="A69" s="16"/>
      <c r="D69" s="12"/>
      <c r="E69" s="13" t="s">
        <v>899</v>
      </c>
      <c r="F69" s="28"/>
      <c r="G69" s="96"/>
    </row>
    <row r="70" spans="1:7" x14ac:dyDescent="0.35">
      <c r="A70" s="16" t="s">
        <v>275</v>
      </c>
      <c r="B70" s="3" t="s">
        <v>1194</v>
      </c>
      <c r="D70" s="12"/>
      <c r="E70" s="12" t="s">
        <v>215</v>
      </c>
      <c r="F70" s="25">
        <v>21726967</v>
      </c>
      <c r="G70" s="94"/>
    </row>
    <row r="71" spans="1:7" x14ac:dyDescent="0.35">
      <c r="A71" s="16" t="s">
        <v>276</v>
      </c>
      <c r="B71" s="3" t="s">
        <v>1196</v>
      </c>
      <c r="D71" s="12"/>
      <c r="E71" s="12" t="s">
        <v>216</v>
      </c>
      <c r="F71" s="25">
        <v>2399862</v>
      </c>
      <c r="G71" s="94"/>
    </row>
    <row r="72" spans="1:7" x14ac:dyDescent="0.35">
      <c r="A72" s="16" t="s">
        <v>277</v>
      </c>
      <c r="B72" s="3" t="s">
        <v>1195</v>
      </c>
      <c r="D72" s="12"/>
      <c r="E72" s="12" t="s">
        <v>217</v>
      </c>
      <c r="F72" s="25">
        <v>3339283</v>
      </c>
      <c r="G72" s="94"/>
    </row>
    <row r="73" spans="1:7" x14ac:dyDescent="0.35">
      <c r="A73" s="16" t="s">
        <v>274</v>
      </c>
      <c r="B73" s="3" t="s">
        <v>1193</v>
      </c>
      <c r="D73" s="12"/>
      <c r="E73" s="13" t="s">
        <v>214</v>
      </c>
      <c r="F73" s="25">
        <v>27466108</v>
      </c>
      <c r="G73" s="96"/>
    </row>
    <row r="74" spans="1:7" x14ac:dyDescent="0.35">
      <c r="A74" s="16" t="s">
        <v>278</v>
      </c>
      <c r="B74" s="3" t="s">
        <v>1191</v>
      </c>
      <c r="D74" s="12"/>
      <c r="E74" s="12" t="s">
        <v>218</v>
      </c>
      <c r="F74" s="25">
        <v>17434345</v>
      </c>
      <c r="G74" s="94"/>
    </row>
    <row r="75" spans="1:7" x14ac:dyDescent="0.35">
      <c r="A75" s="16" t="s">
        <v>280</v>
      </c>
      <c r="B75" s="3" t="s">
        <v>1189</v>
      </c>
      <c r="D75" s="12"/>
      <c r="E75" s="13" t="s">
        <v>219</v>
      </c>
      <c r="F75" s="25">
        <v>45390263</v>
      </c>
      <c r="G75" s="96"/>
    </row>
    <row r="76" spans="1:7" x14ac:dyDescent="0.35">
      <c r="A76" s="16"/>
      <c r="D76" s="12"/>
      <c r="E76" s="12"/>
      <c r="F76" s="28"/>
      <c r="G76" s="94"/>
    </row>
    <row r="77" spans="1:7" x14ac:dyDescent="0.35">
      <c r="A77" s="16"/>
      <c r="D77" s="13" t="s">
        <v>11</v>
      </c>
      <c r="E77" s="13" t="s">
        <v>27</v>
      </c>
      <c r="F77" s="28"/>
      <c r="G77" s="96"/>
    </row>
    <row r="78" spans="1:7" x14ac:dyDescent="0.35">
      <c r="A78" s="16" t="s">
        <v>281</v>
      </c>
      <c r="B78" s="3" t="s">
        <v>1192</v>
      </c>
      <c r="D78" s="12"/>
      <c r="E78" s="12" t="s">
        <v>221</v>
      </c>
      <c r="F78" s="25">
        <v>242516</v>
      </c>
      <c r="G78" s="94"/>
    </row>
    <row r="79" spans="1:7" x14ac:dyDescent="0.35">
      <c r="A79" s="16" t="s">
        <v>282</v>
      </c>
      <c r="B79" s="3" t="s">
        <v>1190</v>
      </c>
      <c r="D79" s="12"/>
      <c r="E79" s="12" t="s">
        <v>220</v>
      </c>
      <c r="F79" s="25">
        <v>9015413</v>
      </c>
      <c r="G79" s="94"/>
    </row>
    <row r="80" spans="1:7" x14ac:dyDescent="0.35">
      <c r="A80" s="16" t="s">
        <v>283</v>
      </c>
      <c r="B80" s="3" t="s">
        <v>1188</v>
      </c>
      <c r="D80" s="12"/>
      <c r="E80" s="13" t="s">
        <v>222</v>
      </c>
      <c r="F80" s="25">
        <v>9257926</v>
      </c>
      <c r="G80" s="96"/>
    </row>
    <row r="81" spans="1:7" x14ac:dyDescent="0.35">
      <c r="A81" s="16"/>
      <c r="D81" s="12"/>
      <c r="E81" s="12"/>
      <c r="F81" s="28"/>
      <c r="G81" s="94"/>
    </row>
    <row r="82" spans="1:7" x14ac:dyDescent="0.35">
      <c r="A82" s="16"/>
      <c r="D82" s="13" t="s">
        <v>13</v>
      </c>
      <c r="E82" s="13" t="s">
        <v>30</v>
      </c>
      <c r="F82" s="28"/>
      <c r="G82" s="96"/>
    </row>
    <row r="83" spans="1:7" x14ac:dyDescent="0.35">
      <c r="A83" s="16" t="s">
        <v>284</v>
      </c>
      <c r="B83" s="3" t="s">
        <v>1187</v>
      </c>
      <c r="D83" s="12"/>
      <c r="E83" s="12" t="s">
        <v>223</v>
      </c>
      <c r="F83" s="25">
        <v>1752493</v>
      </c>
      <c r="G83" s="94"/>
    </row>
    <row r="84" spans="1:7" x14ac:dyDescent="0.35">
      <c r="A84" s="16" t="s">
        <v>285</v>
      </c>
      <c r="B84" s="3" t="s">
        <v>1183</v>
      </c>
      <c r="D84" s="12"/>
      <c r="E84" s="12" t="s">
        <v>224</v>
      </c>
      <c r="F84" s="25">
        <v>-261415</v>
      </c>
      <c r="G84" s="94"/>
    </row>
    <row r="85" spans="1:7" x14ac:dyDescent="0.35">
      <c r="A85" s="16" t="s">
        <v>286</v>
      </c>
      <c r="B85" s="3" t="s">
        <v>1186</v>
      </c>
      <c r="D85" s="12"/>
      <c r="E85" s="12" t="s">
        <v>225</v>
      </c>
      <c r="F85" s="25">
        <v>116181</v>
      </c>
      <c r="G85" s="94"/>
    </row>
    <row r="86" spans="1:7" x14ac:dyDescent="0.35">
      <c r="A86" s="16" t="s">
        <v>287</v>
      </c>
      <c r="B86" s="3" t="s">
        <v>1184</v>
      </c>
      <c r="D86" s="12"/>
      <c r="E86" s="12" t="s">
        <v>226</v>
      </c>
      <c r="F86" s="25">
        <v>0</v>
      </c>
      <c r="G86" s="94"/>
    </row>
    <row r="87" spans="1:7" x14ac:dyDescent="0.35">
      <c r="A87" s="16" t="s">
        <v>938</v>
      </c>
      <c r="B87" s="3" t="s">
        <v>1185</v>
      </c>
      <c r="D87" s="12"/>
      <c r="E87" s="13" t="s">
        <v>227</v>
      </c>
      <c r="F87" s="25">
        <v>1607260</v>
      </c>
      <c r="G87" s="96"/>
    </row>
    <row r="88" spans="1:7" x14ac:dyDescent="0.35"/>
    <row r="89" spans="1:7" ht="54" x14ac:dyDescent="0.35">
      <c r="A89" s="10" t="s">
        <v>31</v>
      </c>
      <c r="B89" s="169" t="s">
        <v>297</v>
      </c>
      <c r="C89" s="169" t="s">
        <v>298</v>
      </c>
      <c r="D89" s="12"/>
      <c r="E89" s="31"/>
      <c r="F89" s="18" t="s">
        <v>877</v>
      </c>
      <c r="G89" s="18" t="s">
        <v>878</v>
      </c>
    </row>
    <row r="90" spans="1:7" x14ac:dyDescent="0.35">
      <c r="A90" s="10"/>
      <c r="B90" s="103"/>
      <c r="C90" s="103"/>
      <c r="D90" s="12"/>
      <c r="E90" s="31" t="s">
        <v>983</v>
      </c>
      <c r="F90" s="18"/>
      <c r="G90" s="18"/>
    </row>
    <row r="91" spans="1:7" x14ac:dyDescent="0.35">
      <c r="A91" s="16" t="s">
        <v>291</v>
      </c>
      <c r="B91" s="104" t="s">
        <v>1168</v>
      </c>
      <c r="C91" s="104" t="s">
        <v>1171</v>
      </c>
      <c r="D91" s="12" t="s">
        <v>0</v>
      </c>
      <c r="E91" s="12" t="s">
        <v>211</v>
      </c>
      <c r="F91" s="25">
        <v>45976</v>
      </c>
      <c r="G91" s="25">
        <v>23909</v>
      </c>
    </row>
    <row r="92" spans="1:7" x14ac:dyDescent="0.35">
      <c r="A92" s="16" t="s">
        <v>292</v>
      </c>
      <c r="B92" s="104" t="s">
        <v>1169</v>
      </c>
      <c r="C92" s="104" t="s">
        <v>1170</v>
      </c>
      <c r="D92" s="12" t="s">
        <v>1</v>
      </c>
      <c r="E92" s="12" t="s">
        <v>212</v>
      </c>
      <c r="F92" s="25">
        <v>879550</v>
      </c>
      <c r="G92" s="25">
        <v>424280</v>
      </c>
    </row>
    <row r="93" spans="1:7" x14ac:dyDescent="0.35">
      <c r="A93" s="16" t="s">
        <v>293</v>
      </c>
      <c r="B93" s="104" t="s">
        <v>1167</v>
      </c>
      <c r="C93" s="104" t="s">
        <v>2640</v>
      </c>
      <c r="D93" s="12" t="s">
        <v>2</v>
      </c>
      <c r="E93" s="12" t="s">
        <v>288</v>
      </c>
      <c r="F93" s="25">
        <v>1122691</v>
      </c>
      <c r="G93" s="12"/>
    </row>
    <row r="94" spans="1:7" x14ac:dyDescent="0.35">
      <c r="A94" s="16"/>
      <c r="D94" s="12"/>
      <c r="E94" s="12"/>
      <c r="F94" s="12"/>
      <c r="G94" s="12"/>
    </row>
    <row r="95" spans="1:7" x14ac:dyDescent="0.35">
      <c r="A95" s="16"/>
      <c r="D95" s="12"/>
      <c r="E95" s="13" t="s">
        <v>289</v>
      </c>
      <c r="F95" s="12"/>
      <c r="G95" s="12"/>
    </row>
    <row r="96" spans="1:7" ht="27" x14ac:dyDescent="0.35">
      <c r="A96" s="16" t="s">
        <v>294</v>
      </c>
      <c r="C96" s="3" t="s">
        <v>1166</v>
      </c>
      <c r="D96" s="12" t="s">
        <v>3</v>
      </c>
      <c r="E96" s="29" t="s">
        <v>296</v>
      </c>
      <c r="F96" s="12"/>
      <c r="G96" s="25">
        <v>21123948</v>
      </c>
    </row>
    <row r="97" spans="1:7" x14ac:dyDescent="0.35">
      <c r="A97" s="16" t="s">
        <v>295</v>
      </c>
      <c r="C97" s="3" t="s">
        <v>1165</v>
      </c>
      <c r="D97" s="12" t="s">
        <v>4</v>
      </c>
      <c r="E97" s="12" t="s">
        <v>290</v>
      </c>
      <c r="F97" s="12"/>
      <c r="G97" s="25">
        <v>9754076</v>
      </c>
    </row>
    <row r="98" spans="1:7" x14ac:dyDescent="0.35">
      <c r="C98" s="169" t="s">
        <v>876</v>
      </c>
    </row>
    <row r="99" spans="1:7" ht="15" hidden="1" customHeight="1" x14ac:dyDescent="0.35"/>
    <row r="100" spans="1:7" ht="15" hidden="1" customHeight="1" x14ac:dyDescent="0.35"/>
    <row r="101" spans="1:7" ht="15" hidden="1" customHeight="1" x14ac:dyDescent="0.35"/>
    <row r="102" spans="1:7" ht="15" hidden="1" customHeight="1" x14ac:dyDescent="0.35"/>
    <row r="103" spans="1:7" ht="15" hidden="1" customHeight="1" x14ac:dyDescent="0.35"/>
    <row r="104" spans="1:7" ht="15" hidden="1" customHeight="1" x14ac:dyDescent="0.35"/>
  </sheetData>
  <mergeCells count="2">
    <mergeCell ref="D3:E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&amp;C&amp;G</oddHeader>
  </headerFooter>
  <rowBreaks count="1" manualBreakCount="1">
    <brk id="61" min="3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41</vt:i4>
      </vt:variant>
      <vt:variant>
        <vt:lpstr>Navngivne områder</vt:lpstr>
      </vt:variant>
      <vt:variant>
        <vt:i4>54</vt:i4>
      </vt:variant>
    </vt:vector>
  </HeadingPairs>
  <TitlesOfParts>
    <vt:vector size="95" baseType="lpstr">
      <vt:lpstr>data sektortal</vt:lpstr>
      <vt:lpstr>data gruppetal</vt:lpstr>
      <vt:lpstr>Indholdsfortegnelse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2.16</vt:lpstr>
      <vt:lpstr>Tabel 2.17</vt:lpstr>
      <vt:lpstr>Tabel 2.18</vt:lpstr>
      <vt:lpstr>Tabel 2.19</vt:lpstr>
      <vt:lpstr>Tabel 2.20</vt:lpstr>
      <vt:lpstr>Tabel 3.1</vt:lpstr>
      <vt:lpstr>Tabel 3.2</vt:lpstr>
      <vt:lpstr>Tabel 3.3</vt:lpstr>
      <vt:lpstr>Tabel 4.1</vt:lpstr>
      <vt:lpstr>Tabel 4.2</vt:lpstr>
      <vt:lpstr>Tabel 4.3</vt:lpstr>
      <vt:lpstr>Tabel 4.4</vt:lpstr>
      <vt:lpstr>Tabel 4.5</vt:lpstr>
      <vt:lpstr>Tabel 4.6</vt:lpstr>
      <vt:lpstr>Tabel 4.7</vt:lpstr>
      <vt:lpstr>Tabel 4.8</vt:lpstr>
      <vt:lpstr>Bilag 5.1</vt:lpstr>
      <vt:lpstr>Bilag 6.1</vt:lpstr>
      <vt:lpstr>Data gruppe 1-3</vt:lpstr>
      <vt:lpstr>Data gruppe 4</vt:lpstr>
      <vt:lpstr>Data gruppe 6</vt:lpstr>
      <vt:lpstr>Gr13Data</vt:lpstr>
      <vt:lpstr>Gr13Navn</vt:lpstr>
      <vt:lpstr>Gr13Var</vt:lpstr>
      <vt:lpstr>Gr4Data</vt:lpstr>
      <vt:lpstr>Gr4Navn</vt:lpstr>
      <vt:lpstr>Gr4Var</vt:lpstr>
      <vt:lpstr>Gr6Data</vt:lpstr>
      <vt:lpstr>Gr6Navn</vt:lpstr>
      <vt:lpstr>Gr6Var</vt:lpstr>
      <vt:lpstr>Gruppeliste</vt:lpstr>
      <vt:lpstr>Gruppetal</vt:lpstr>
      <vt:lpstr>Gruppevar</vt:lpstr>
      <vt:lpstr>'data gruppetal'!sektorData</vt:lpstr>
      <vt:lpstr>sektorData</vt:lpstr>
      <vt:lpstr>'data gruppetal'!SektorGrp</vt:lpstr>
      <vt:lpstr>SektorGrp</vt:lpstr>
      <vt:lpstr>'data gruppetal'!SektorVar</vt:lpstr>
      <vt:lpstr>SektorVar</vt:lpstr>
      <vt:lpstr>'Bilag 5.1'!Udskriftsområde</vt:lpstr>
      <vt:lpstr>'Bilag 6.1'!Udskriftsområde</vt:lpstr>
      <vt:lpstr>Indholdsfortegnelse!Udskriftsområde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2.16'!Udskriftsområde</vt:lpstr>
      <vt:lpstr>'Tabel 2.17'!Udskriftsområde</vt:lpstr>
      <vt:lpstr>'Tabel 2.18'!Udskriftsområde</vt:lpstr>
      <vt:lpstr>'Tabel 2.19'!Udskriftsområde</vt:lpstr>
      <vt:lpstr>'Tabel 2.2'!Udskriftsområde</vt:lpstr>
      <vt:lpstr>'Tabel 2.20'!Udskriftsområde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'Tabel 4.3'!Udskriftsområde</vt:lpstr>
      <vt:lpstr>'Tabel 4.4'!Udskriftsområde</vt:lpstr>
      <vt:lpstr>'Tabel 4.5'!Udskriftsområde</vt:lpstr>
      <vt:lpstr>'Tabel 4.6'!Udskriftsområde</vt:lpstr>
      <vt:lpstr>'Tabel 4.7'!Udskriftsområde</vt:lpstr>
      <vt:lpstr>'Tabel 4.8'!Udskriftsområde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Pengeinstitutter: Statistisk Materiale</dc:title>
  <dc:creator>Finanstilsynet</dc:creator>
  <cp:lastModifiedBy>Karen Anne Aaskilde (FT)</cp:lastModifiedBy>
  <cp:lastPrinted>2019-06-24T13:28:36Z</cp:lastPrinted>
  <dcterms:created xsi:type="dcterms:W3CDTF">2015-07-06T08:03:50Z</dcterms:created>
  <dcterms:modified xsi:type="dcterms:W3CDTF">2021-07-06T07:47:15Z</dcterms:modified>
</cp:coreProperties>
</file>