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ØKSE\Publikationer\Statistik til hjemmesiden\2020\Liv og pension\"/>
    </mc:Choice>
  </mc:AlternateContent>
  <workbookProtection workbookAlgorithmName="SHA-512" workbookHashValue="/IYklez+iT5Tvt+3dgF57sJmhm2zdu4FbZXxosGGEf7ihbgYsixVUS0efvqU5TI7Eg8yTMajzy3bo6n0cVhPfw==" workbookSaltValue="yV3UeuFrDR8Hy+zDVHMYHw==" workbookSpinCount="100000" lockStructure="1"/>
  <bookViews>
    <workbookView xWindow="480" yWindow="120" windowWidth="27800" windowHeight="12590" tabRatio="847" firstSheet="2" activeTab="2"/>
  </bookViews>
  <sheets>
    <sheet name="LIVTPK sektor" sheetId="7" state="hidden" r:id="rId1"/>
    <sheet name="FPK sektor" sheetId="8" state="hidden" r:id="rId2"/>
    <sheet name="Indholdsfortegnelse" sheetId="37" r:id="rId3"/>
    <sheet name="Tabel 1.1" sheetId="1" r:id="rId4"/>
    <sheet name="Tabel 1.2" sheetId="2" r:id="rId5"/>
    <sheet name="Tabel 1.3" sheetId="11" r:id="rId6"/>
    <sheet name="Tabel 1.4" sheetId="13" r:id="rId7"/>
    <sheet name="Tabel 1.5" sheetId="16" r:id="rId8"/>
    <sheet name="Tabel 1.6" sheetId="14" r:id="rId9"/>
    <sheet name="Tabel 1.7" sheetId="15" r:id="rId10"/>
    <sheet name="Tabel 1.8" sheetId="9" r:id="rId11"/>
    <sheet name="Tabel 2.1" sheetId="17" r:id="rId12"/>
    <sheet name="Tabel 2.2" sheetId="18" r:id="rId13"/>
    <sheet name="Tabel 2.3" sheetId="19" r:id="rId14"/>
    <sheet name="Tabel 2.4" sheetId="20" r:id="rId15"/>
    <sheet name="Tabel 2.5" sheetId="21" r:id="rId16"/>
    <sheet name="Tabel 2.6" sheetId="22" r:id="rId17"/>
    <sheet name="Tabel 2.7" sheetId="23" r:id="rId18"/>
    <sheet name="Tabel 2.8" sheetId="24" r:id="rId19"/>
    <sheet name="Tabel 3.1" sheetId="25" r:id="rId20"/>
    <sheet name="Tabel 3.2" sheetId="26" r:id="rId21"/>
    <sheet name="Tabel 3.3" sheetId="28" r:id="rId22"/>
    <sheet name="Tabel 3.4" sheetId="29" r:id="rId23"/>
    <sheet name="Tabel 3.5" sheetId="27" r:id="rId24"/>
    <sheet name="Tabel 3.6" sheetId="30" r:id="rId25"/>
    <sheet name="Tabel 4.1" sheetId="31" r:id="rId26"/>
    <sheet name="Tabel 4.2" sheetId="32" r:id="rId27"/>
    <sheet name="Tabel 4.3" sheetId="33" r:id="rId28"/>
    <sheet name="Tabel 5.1" sheetId="34" r:id="rId29"/>
    <sheet name="Tabel 5.2" sheetId="35" r:id="rId30"/>
    <sheet name="Tabel 5.3" sheetId="36" r:id="rId31"/>
    <sheet name="Tabel 6.1" sheetId="38" r:id="rId32"/>
    <sheet name="Tabel 6.2" sheetId="39" r:id="rId33"/>
    <sheet name="Bilag 7.1" sheetId="40" r:id="rId34"/>
    <sheet name="LIV data" sheetId="5" state="hidden" r:id="rId35"/>
    <sheet name="TPK data" sheetId="6" state="hidden" r:id="rId36"/>
  </sheets>
  <definedNames>
    <definedName name="Fpk">'FPK sektor'!$1:$2</definedName>
    <definedName name="Fpk_var">'FPK sektor'!$1:$1</definedName>
    <definedName name="LivData">'LIV data'!$1:$19</definedName>
    <definedName name="LivNavn">'LIV data'!$C:$C</definedName>
    <definedName name="LivTpk">'LIVTPK sektor'!$1:$3</definedName>
    <definedName name="LivTpk_var">'LIVTPK sektor'!$1:$1</definedName>
    <definedName name="LivVar">'LIV data'!$1:$1</definedName>
    <definedName name="OLE_LINK5" localSheetId="31">'Tabel 6.1'!$A$3</definedName>
    <definedName name="OLE_LINK7" localSheetId="32">'Tabel 6.2'!$A$3</definedName>
    <definedName name="TpkData">'TPK data'!$A$1:$FR$14</definedName>
    <definedName name="TpkNavn">'TPK data'!$C:$C</definedName>
    <definedName name="TpkVar">'TPK data'!$1:$1</definedName>
    <definedName name="_xlnm.Print_Area" localSheetId="33">'Bilag 7.1'!$A$2:$B$61</definedName>
    <definedName name="_xlnm.Print_Area" localSheetId="2">Indholdsfortegnelse!$B$1:$D$51</definedName>
    <definedName name="_xlnm.Print_Area" localSheetId="3">'Tabel 1.1'!$C$4:$E$63</definedName>
    <definedName name="_xlnm.Print_Area" localSheetId="4">'Tabel 1.2'!$C$4:$E$107</definedName>
    <definedName name="_xlnm.Print_Area" localSheetId="5">'Tabel 1.3'!$E$4:$L$21</definedName>
    <definedName name="_xlnm.Print_Area" localSheetId="6">'Tabel 1.4'!$C$3:$E$36</definedName>
    <definedName name="_xlnm.Print_Area" localSheetId="7">'Tabel 1.5'!$C$3:$E$33</definedName>
    <definedName name="_xlnm.Print_Area" localSheetId="8">'Tabel 1.6'!$C$3:$E$17</definedName>
    <definedName name="_xlnm.Print_Area" localSheetId="9">'Tabel 1.7'!$C$3:$E$25</definedName>
    <definedName name="_xlnm.Print_Area" localSheetId="10">'Tabel 1.8'!$B$3:$K$16</definedName>
    <definedName name="_xlnm.Print_Area" localSheetId="11">'Tabel 2.1'!$C$3:$E$63</definedName>
    <definedName name="_xlnm.Print_Area" localSheetId="12">'Tabel 2.2'!$C$3:$E$107</definedName>
    <definedName name="_xlnm.Print_Area" localSheetId="13">'Tabel 2.3'!$E$3:$L$21</definedName>
    <definedName name="_xlnm.Print_Area" localSheetId="14">'Tabel 2.4'!$C$3:$E$36</definedName>
    <definedName name="_xlnm.Print_Area" localSheetId="15">'Tabel 2.5'!$C$3:$E$33</definedName>
    <definedName name="_xlnm.Print_Area" localSheetId="16">'Tabel 2.6'!$C$3:$E$17</definedName>
    <definedName name="_xlnm.Print_Area" localSheetId="17">'Tabel 2.7'!$C$3:$E$25</definedName>
    <definedName name="_xlnm.Print_Area" localSheetId="18">'Tabel 2.8'!$B$3:$K$16</definedName>
    <definedName name="_xlnm.Print_Area" localSheetId="19">'Tabel 3.1'!$C$3:$E$43</definedName>
    <definedName name="_xlnm.Print_Area" localSheetId="20">'Tabel 3.2'!$C$3:$E$75</definedName>
    <definedName name="_xlnm.Print_Area" localSheetId="21">'Tabel 3.3'!$C$3:$E$23</definedName>
    <definedName name="_xlnm.Print_Area" localSheetId="22">'Tabel 3.4'!$B$3:$F$25</definedName>
    <definedName name="_xlnm.Print_Area" localSheetId="23">'Tabel 3.5'!$B$3:$L$13</definedName>
    <definedName name="_xlnm.Print_Area" localSheetId="24">'Tabel 3.6'!$A$2:$C$14</definedName>
    <definedName name="_xlnm.Print_Area" localSheetId="25">'Tabel 4.1'!$C$3:$E$66</definedName>
    <definedName name="_xlnm.Print_Area" localSheetId="26">'Tabel 4.2'!$C$3:$E$110</definedName>
    <definedName name="_xlnm.Print_Area" localSheetId="27">'Tabel 4.3'!$C$3:$E$28</definedName>
    <definedName name="_xlnm.Print_Area" localSheetId="28">'Tabel 5.1'!$C$3:$E$66</definedName>
    <definedName name="_xlnm.Print_Area" localSheetId="29">'Tabel 5.2'!$C$3:$E$110</definedName>
    <definedName name="_xlnm.Print_Area" localSheetId="30">'Tabel 5.3'!$C$3:$E$28</definedName>
    <definedName name="_xlnm.Print_Area" localSheetId="31">'Tabel 6.1'!$A$2:$B$38</definedName>
    <definedName name="_xlnm.Print_Area" localSheetId="32">'Tabel 6.2'!$A$2:$B$21</definedName>
  </definedNames>
  <calcPr calcId="162913"/>
</workbook>
</file>

<file path=xl/calcChain.xml><?xml version="1.0" encoding="utf-8"?>
<calcChain xmlns="http://schemas.openxmlformats.org/spreadsheetml/2006/main">
  <c r="E23" i="36" l="1"/>
  <c r="E14" i="36"/>
  <c r="D5" i="34"/>
  <c r="E12" i="34"/>
  <c r="D5" i="31"/>
  <c r="E10" i="34"/>
  <c r="E28" i="36" l="1"/>
  <c r="E27" i="36"/>
  <c r="E26" i="36"/>
  <c r="E25" i="36"/>
  <c r="E24" i="36"/>
  <c r="E22" i="36"/>
  <c r="E21" i="36"/>
  <c r="E20" i="36"/>
  <c r="E19" i="36"/>
  <c r="E18" i="36"/>
  <c r="E17" i="36"/>
  <c r="E16" i="36"/>
  <c r="E15" i="36"/>
  <c r="E13" i="36"/>
  <c r="E12" i="36"/>
  <c r="E11" i="36"/>
  <c r="E10" i="36"/>
  <c r="D5" i="36"/>
  <c r="E110" i="35" l="1"/>
  <c r="E109" i="35"/>
  <c r="E106" i="35"/>
  <c r="E105" i="35"/>
  <c r="E102" i="35"/>
  <c r="E101" i="35"/>
  <c r="E98" i="35"/>
  <c r="E97" i="35"/>
  <c r="E94" i="35"/>
  <c r="E93" i="35"/>
  <c r="E90" i="35"/>
  <c r="E89" i="35"/>
  <c r="E86" i="35"/>
  <c r="E85" i="35"/>
  <c r="E82" i="35"/>
  <c r="E81" i="35"/>
  <c r="E78" i="35"/>
  <c r="E77" i="35"/>
  <c r="E74" i="35"/>
  <c r="E73" i="35"/>
  <c r="E70" i="35"/>
  <c r="E69" i="35"/>
  <c r="E66" i="35"/>
  <c r="E65" i="35"/>
  <c r="E62" i="35"/>
  <c r="E61" i="35"/>
  <c r="E58" i="35"/>
  <c r="E55" i="35"/>
  <c r="E52" i="35"/>
  <c r="E51" i="35"/>
  <c r="E48" i="35"/>
  <c r="E47" i="35"/>
  <c r="E44" i="35"/>
  <c r="E43" i="35"/>
  <c r="E40" i="35"/>
  <c r="E39" i="35"/>
  <c r="E36" i="35"/>
  <c r="E35" i="35"/>
  <c r="E32" i="35"/>
  <c r="E31" i="35"/>
  <c r="E28" i="35"/>
  <c r="E27" i="35"/>
  <c r="E24" i="35"/>
  <c r="E23" i="35"/>
  <c r="E20" i="35"/>
  <c r="E19" i="35"/>
  <c r="E16" i="35"/>
  <c r="E15" i="35"/>
  <c r="E12" i="35"/>
  <c r="E11" i="35"/>
  <c r="D5" i="35"/>
  <c r="E66" i="34"/>
  <c r="E65" i="34"/>
  <c r="E64" i="34"/>
  <c r="E63" i="34"/>
  <c r="E62" i="34"/>
  <c r="E61" i="34"/>
  <c r="E60" i="34"/>
  <c r="E59" i="34"/>
  <c r="E58" i="34"/>
  <c r="E57" i="34"/>
  <c r="E56" i="34"/>
  <c r="E55" i="34"/>
  <c r="E54" i="34"/>
  <c r="E53" i="34"/>
  <c r="E52" i="34"/>
  <c r="E51" i="34"/>
  <c r="E50" i="34"/>
  <c r="E49" i="34"/>
  <c r="E48" i="34"/>
  <c r="E47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4" i="34"/>
  <c r="E23" i="34"/>
  <c r="E22" i="34"/>
  <c r="E21" i="34"/>
  <c r="E20" i="34"/>
  <c r="E19" i="34"/>
  <c r="E18" i="34"/>
  <c r="E17" i="34"/>
  <c r="E16" i="34"/>
  <c r="E15" i="34"/>
  <c r="E14" i="34"/>
  <c r="E13" i="34"/>
  <c r="E11" i="34"/>
  <c r="B28" i="36"/>
  <c r="B27" i="36"/>
  <c r="B26" i="36"/>
  <c r="B25" i="36"/>
  <c r="B24" i="36"/>
  <c r="B23" i="36"/>
  <c r="B22" i="36"/>
  <c r="B21" i="36"/>
  <c r="B20" i="36"/>
  <c r="B19" i="36"/>
  <c r="B18" i="36"/>
  <c r="B17" i="36"/>
  <c r="B16" i="36"/>
  <c r="B15" i="36"/>
  <c r="B14" i="36"/>
  <c r="B13" i="36"/>
  <c r="B12" i="36"/>
  <c r="B11" i="36"/>
  <c r="B10" i="36"/>
  <c r="B110" i="35"/>
  <c r="B109" i="35"/>
  <c r="B108" i="35"/>
  <c r="E108" i="35" s="1"/>
  <c r="B107" i="35"/>
  <c r="E107" i="35" s="1"/>
  <c r="B106" i="35"/>
  <c r="B105" i="35"/>
  <c r="B104" i="35"/>
  <c r="E104" i="35" s="1"/>
  <c r="B103" i="35"/>
  <c r="E103" i="35" s="1"/>
  <c r="B102" i="35"/>
  <c r="B101" i="35"/>
  <c r="B100" i="35"/>
  <c r="E100" i="35" s="1"/>
  <c r="B99" i="35"/>
  <c r="E99" i="35" s="1"/>
  <c r="B98" i="35"/>
  <c r="B97" i="35"/>
  <c r="B96" i="35"/>
  <c r="E96" i="35" s="1"/>
  <c r="B95" i="35"/>
  <c r="E95" i="35" s="1"/>
  <c r="B94" i="35"/>
  <c r="B93" i="35"/>
  <c r="B92" i="35"/>
  <c r="E92" i="35" s="1"/>
  <c r="B91" i="35"/>
  <c r="E91" i="35" s="1"/>
  <c r="B90" i="35"/>
  <c r="B89" i="35"/>
  <c r="B88" i="35"/>
  <c r="E88" i="35" s="1"/>
  <c r="B87" i="35"/>
  <c r="E87" i="35" s="1"/>
  <c r="B86" i="35"/>
  <c r="B85" i="35"/>
  <c r="B84" i="35"/>
  <c r="E84" i="35" s="1"/>
  <c r="B83" i="35"/>
  <c r="E83" i="35" s="1"/>
  <c r="B82" i="35"/>
  <c r="B81" i="35"/>
  <c r="B80" i="35"/>
  <c r="E80" i="35" s="1"/>
  <c r="B79" i="35"/>
  <c r="E79" i="35" s="1"/>
  <c r="B78" i="35"/>
  <c r="B77" i="35"/>
  <c r="B76" i="35"/>
  <c r="E76" i="35" s="1"/>
  <c r="B75" i="35"/>
  <c r="E75" i="35" s="1"/>
  <c r="B74" i="35"/>
  <c r="B73" i="35"/>
  <c r="B72" i="35"/>
  <c r="E72" i="35" s="1"/>
  <c r="B71" i="35"/>
  <c r="E71" i="35" s="1"/>
  <c r="B70" i="35"/>
  <c r="B69" i="35"/>
  <c r="B68" i="35"/>
  <c r="E68" i="35" s="1"/>
  <c r="B67" i="35"/>
  <c r="E67" i="35" s="1"/>
  <c r="B66" i="35"/>
  <c r="B65" i="35"/>
  <c r="B64" i="35"/>
  <c r="E64" i="35" s="1"/>
  <c r="B63" i="35"/>
  <c r="E63" i="35" s="1"/>
  <c r="B62" i="35"/>
  <c r="B61" i="35"/>
  <c r="B60" i="35"/>
  <c r="E60" i="35" s="1"/>
  <c r="B59" i="35"/>
  <c r="E59" i="35" s="1"/>
  <c r="B58" i="35"/>
  <c r="B55" i="35"/>
  <c r="B54" i="35"/>
  <c r="E54" i="35" s="1"/>
  <c r="B53" i="35"/>
  <c r="E53" i="35" s="1"/>
  <c r="B52" i="35"/>
  <c r="B51" i="35"/>
  <c r="B50" i="35"/>
  <c r="E50" i="35" s="1"/>
  <c r="B49" i="35"/>
  <c r="E49" i="35" s="1"/>
  <c r="B48" i="35"/>
  <c r="B47" i="35"/>
  <c r="B46" i="35"/>
  <c r="E46" i="35" s="1"/>
  <c r="B45" i="35"/>
  <c r="E45" i="35" s="1"/>
  <c r="B44" i="35"/>
  <c r="B43" i="35"/>
  <c r="B42" i="35"/>
  <c r="E42" i="35" s="1"/>
  <c r="B41" i="35"/>
  <c r="E41" i="35" s="1"/>
  <c r="B40" i="35"/>
  <c r="B39" i="35"/>
  <c r="B38" i="35"/>
  <c r="E38" i="35" s="1"/>
  <c r="B37" i="35"/>
  <c r="E37" i="35" s="1"/>
  <c r="B36" i="35"/>
  <c r="B35" i="35"/>
  <c r="B34" i="35"/>
  <c r="E34" i="35" s="1"/>
  <c r="B33" i="35"/>
  <c r="E33" i="35" s="1"/>
  <c r="B32" i="35"/>
  <c r="B31" i="35"/>
  <c r="B30" i="35"/>
  <c r="E30" i="35" s="1"/>
  <c r="B29" i="35"/>
  <c r="E29" i="35" s="1"/>
  <c r="B28" i="35"/>
  <c r="B27" i="35"/>
  <c r="B26" i="35"/>
  <c r="E26" i="35" s="1"/>
  <c r="B25" i="35"/>
  <c r="E25" i="35" s="1"/>
  <c r="B24" i="35"/>
  <c r="B23" i="35"/>
  <c r="B22" i="35"/>
  <c r="E22" i="35" s="1"/>
  <c r="B21" i="35"/>
  <c r="E21" i="35" s="1"/>
  <c r="B20" i="35"/>
  <c r="B19" i="35"/>
  <c r="B18" i="35"/>
  <c r="E18" i="35" s="1"/>
  <c r="B17" i="35"/>
  <c r="E17" i="35" s="1"/>
  <c r="B16" i="35"/>
  <c r="B15" i="35"/>
  <c r="B14" i="35"/>
  <c r="E14" i="35" s="1"/>
  <c r="B13" i="35"/>
  <c r="E13" i="35" s="1"/>
  <c r="B12" i="35"/>
  <c r="B11" i="35"/>
  <c r="B66" i="34"/>
  <c r="B65" i="34"/>
  <c r="B64" i="34"/>
  <c r="B63" i="34"/>
  <c r="B62" i="34"/>
  <c r="B61" i="34"/>
  <c r="B60" i="34"/>
  <c r="B59" i="34"/>
  <c r="B58" i="34"/>
  <c r="B57" i="34"/>
  <c r="B56" i="34"/>
  <c r="B55" i="34"/>
  <c r="B54" i="34"/>
  <c r="B53" i="34"/>
  <c r="B52" i="34"/>
  <c r="B51" i="34"/>
  <c r="B50" i="34"/>
  <c r="B49" i="34"/>
  <c r="B48" i="34"/>
  <c r="B47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E28" i="33"/>
  <c r="E27" i="33"/>
  <c r="E26" i="33"/>
  <c r="E25" i="33"/>
  <c r="E24" i="33"/>
  <c r="E23" i="33"/>
  <c r="E22" i="33"/>
  <c r="E21" i="33"/>
  <c r="E20" i="33"/>
  <c r="E19" i="33"/>
  <c r="E18" i="33"/>
  <c r="E17" i="33"/>
  <c r="E16" i="33"/>
  <c r="E15" i="33"/>
  <c r="E14" i="33"/>
  <c r="E13" i="33"/>
  <c r="E12" i="33"/>
  <c r="E11" i="33"/>
  <c r="E10" i="33"/>
  <c r="D5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10" i="33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D5" i="32"/>
  <c r="B110" i="32"/>
  <c r="B109" i="32"/>
  <c r="B108" i="32"/>
  <c r="B107" i="32"/>
  <c r="B106" i="32"/>
  <c r="B105" i="32"/>
  <c r="B104" i="32"/>
  <c r="B103" i="32"/>
  <c r="B102" i="32"/>
  <c r="B101" i="32"/>
  <c r="B100" i="32"/>
  <c r="B99" i="32"/>
  <c r="B98" i="32"/>
  <c r="B97" i="32"/>
  <c r="B96" i="32"/>
  <c r="B95" i="32"/>
  <c r="B94" i="32"/>
  <c r="B93" i="32"/>
  <c r="B92" i="32"/>
  <c r="B91" i="32"/>
  <c r="B90" i="32"/>
  <c r="B89" i="32"/>
  <c r="B88" i="32"/>
  <c r="B87" i="32"/>
  <c r="B86" i="32"/>
  <c r="B85" i="32"/>
  <c r="B84" i="32"/>
  <c r="B83" i="32"/>
  <c r="B82" i="32"/>
  <c r="B81" i="32"/>
  <c r="B80" i="32"/>
  <c r="B79" i="32"/>
  <c r="B78" i="32"/>
  <c r="B77" i="32"/>
  <c r="B76" i="32"/>
  <c r="B75" i="32"/>
  <c r="B74" i="32"/>
  <c r="B73" i="32"/>
  <c r="B72" i="32"/>
  <c r="B71" i="32"/>
  <c r="B70" i="32"/>
  <c r="B69" i="32"/>
  <c r="B68" i="32"/>
  <c r="B67" i="32"/>
  <c r="B66" i="32"/>
  <c r="B65" i="32"/>
  <c r="B64" i="32"/>
  <c r="B63" i="32"/>
  <c r="B62" i="32"/>
  <c r="B61" i="32"/>
  <c r="B60" i="32"/>
  <c r="B59" i="32"/>
  <c r="B58" i="32"/>
  <c r="B55" i="32"/>
  <c r="B54" i="32"/>
  <c r="B53" i="32"/>
  <c r="B52" i="32"/>
  <c r="B51" i="32"/>
  <c r="B50" i="32"/>
  <c r="B49" i="32"/>
  <c r="B48" i="32"/>
  <c r="B47" i="32"/>
  <c r="B46" i="32"/>
  <c r="B45" i="32"/>
  <c r="B44" i="32"/>
  <c r="B43" i="32"/>
  <c r="B42" i="32"/>
  <c r="B41" i="32"/>
  <c r="B40" i="32"/>
  <c r="B39" i="32"/>
  <c r="B38" i="32"/>
  <c r="B37" i="32"/>
  <c r="B36" i="32"/>
  <c r="B35" i="32"/>
  <c r="B34" i="32"/>
  <c r="B33" i="32"/>
  <c r="B32" i="32"/>
  <c r="B31" i="32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E66" i="31"/>
  <c r="E65" i="31"/>
  <c r="E64" i="31"/>
  <c r="E63" i="31"/>
  <c r="E62" i="31"/>
  <c r="E61" i="31"/>
  <c r="E60" i="31"/>
  <c r="E59" i="31"/>
  <c r="E58" i="31"/>
  <c r="E57" i="31"/>
  <c r="E56" i="31"/>
  <c r="E55" i="31"/>
  <c r="E54" i="31"/>
  <c r="E53" i="31"/>
  <c r="E52" i="31"/>
  <c r="E51" i="31"/>
  <c r="E50" i="31"/>
  <c r="E49" i="31"/>
  <c r="E48" i="31"/>
  <c r="E47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4" i="31"/>
  <c r="E23" i="31"/>
  <c r="E22" i="31"/>
  <c r="E21" i="31"/>
  <c r="E20" i="31"/>
  <c r="E19" i="31"/>
  <c r="E18" i="31"/>
  <c r="E17" i="31"/>
  <c r="E16" i="31"/>
  <c r="E15" i="31"/>
  <c r="E14" i="31"/>
  <c r="E13" i="31"/>
  <c r="E12" i="31"/>
  <c r="E11" i="31"/>
  <c r="E10" i="31"/>
  <c r="B66" i="31"/>
  <c r="B65" i="31"/>
  <c r="B64" i="31"/>
  <c r="B63" i="31"/>
  <c r="B62" i="31"/>
  <c r="B61" i="31"/>
  <c r="B60" i="31"/>
  <c r="B59" i="31"/>
  <c r="B58" i="31"/>
  <c r="B57" i="31"/>
  <c r="B56" i="31"/>
  <c r="B55" i="31"/>
  <c r="B54" i="31"/>
  <c r="B53" i="31"/>
  <c r="B52" i="31"/>
  <c r="B51" i="31"/>
  <c r="B50" i="31"/>
  <c r="B49" i="31"/>
  <c r="B48" i="31"/>
  <c r="B47" i="31"/>
  <c r="B44" i="31"/>
  <c r="B43" i="31"/>
  <c r="B42" i="31"/>
  <c r="B41" i="31"/>
  <c r="B40" i="31"/>
  <c r="B39" i="31"/>
  <c r="B38" i="31"/>
  <c r="B37" i="31"/>
  <c r="B36" i="31"/>
  <c r="B35" i="31"/>
  <c r="B34" i="31"/>
  <c r="B33" i="31"/>
  <c r="B32" i="31"/>
  <c r="B31" i="31"/>
  <c r="B30" i="31"/>
  <c r="B29" i="31"/>
  <c r="B28" i="31"/>
  <c r="B27" i="31"/>
  <c r="B26" i="31"/>
  <c r="B25" i="31"/>
  <c r="B24" i="31"/>
  <c r="B23" i="31"/>
  <c r="B22" i="31"/>
  <c r="B21" i="31"/>
  <c r="B20" i="31"/>
  <c r="B19" i="31"/>
  <c r="B18" i="31"/>
  <c r="B17" i="31"/>
  <c r="B16" i="31"/>
  <c r="B15" i="31"/>
  <c r="B14" i="31"/>
  <c r="B13" i="31"/>
  <c r="B12" i="31"/>
  <c r="B11" i="31"/>
  <c r="B10" i="31"/>
</calcChain>
</file>

<file path=xl/sharedStrings.xml><?xml version="1.0" encoding="utf-8"?>
<sst xmlns="http://schemas.openxmlformats.org/spreadsheetml/2006/main" count="5059" uniqueCount="1501">
  <si>
    <t>Bruttopræmier/medlemsbidrag</t>
  </si>
  <si>
    <t>Præmier/medlemsbidrag f.e.r. (1 + 2)</t>
  </si>
  <si>
    <t>Indtægter fra tilknyttede virksomheder</t>
  </si>
  <si>
    <t>Indtægter fra associerede virksomheder</t>
  </si>
  <si>
    <t>Indtægter af investeringsejendomme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</si>
  <si>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</si>
  <si>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</si>
  <si>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</si>
  <si>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</si>
  <si>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</si>
  <si>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</si>
  <si>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</si>
  <si>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</si>
  <si>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</si>
  <si>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</si>
  <si>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</si>
  <si>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</si>
  <si>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</si>
  <si>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</si>
  <si>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</si>
  <si>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</si>
  <si>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</si>
  <si>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</si>
  <si>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</si>
  <si>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</si>
  <si>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</si>
  <si>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</si>
  <si>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</si>
  <si>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</si>
  <si>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</si>
  <si>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</si>
  <si>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</si>
  <si>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</si>
  <si>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</si>
  <si>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</si>
  <si>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</si>
  <si>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</si>
  <si>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</si>
  <si>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</si>
  <si>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</si>
  <si>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</si>
  <si>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</si>
  <si>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</si>
  <si>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</si>
  <si>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</si>
  <si>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</si>
  <si>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Renteindtægter og udbytter mv.</t>
  </si>
  <si>
    <t>Kursreguleringer</t>
  </si>
  <si>
    <t>Renteudgifter</t>
  </si>
  <si>
    <t>Administrationsomkostninger i forbindelse med investeringsvirksomhed</t>
  </si>
  <si>
    <t>I alt investeringsafkast (4 + 5 + 6 + 7 + 8 + 9 + 10)</t>
  </si>
  <si>
    <t>Pensionsafkastskat</t>
  </si>
  <si>
    <t>Udbetalte ydelser</t>
  </si>
  <si>
    <t>Modtaget genforsikringsdækning</t>
  </si>
  <si>
    <t>Ændring i erstatningshensættelser</t>
  </si>
  <si>
    <t>Ændring i genforsikringsandel af erstatningshensættelser</t>
  </si>
  <si>
    <t>Ændring i genforsikringsandel af livsforsikrings-/pensionshensættelser</t>
  </si>
  <si>
    <t>Erhvervelsesomkostninger</t>
  </si>
  <si>
    <t>Refusion fra tilknyttede virksomheder</t>
  </si>
  <si>
    <t>Overført investeringsafkast</t>
  </si>
  <si>
    <t>Forsikringsteknisk resultat af syge- og ulykkesforsikring</t>
  </si>
  <si>
    <t>Egenkapitalens investeringsafkast</t>
  </si>
  <si>
    <t>Andre indtægter</t>
  </si>
  <si>
    <t>Resultat af ophørte aktiviteter</t>
  </si>
  <si>
    <t>Skat/pensionsafkastskat for egenkapitalen</t>
  </si>
  <si>
    <t>Syge- og ulykkesforsikring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</si>
  <si>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</si>
  <si>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</si>
  <si>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</si>
  <si>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</si>
  <si>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</si>
  <si>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</si>
  <si>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</si>
  <si>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</si>
  <si>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</si>
  <si>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</si>
  <si>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</si>
  <si>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</si>
  <si>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</si>
  <si>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</si>
  <si>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</si>
  <si>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</si>
  <si>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</si>
  <si>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</si>
  <si>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</si>
  <si>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Bruttopræmier</t>
  </si>
  <si>
    <t>Afgivne forsikringspræmier</t>
  </si>
  <si>
    <t>Ændring i præmiehensættelser</t>
  </si>
  <si>
    <t>Ændring i genforsikringsandel af præmiehensættelser</t>
  </si>
  <si>
    <t>Forsikringsteknisk rente</t>
  </si>
  <si>
    <t>Udbetalte erstatninger</t>
  </si>
  <si>
    <t>Bonus og præmierabatter</t>
  </si>
  <si>
    <t>Administrationsomkostninger</t>
  </si>
  <si>
    <t>Provisioner og gevinstandele fra genforsikringsselskaber</t>
  </si>
  <si>
    <t>Investeringsafkast af syge- og ulykkesforsikring</t>
  </si>
  <si>
    <t>Aktiver</t>
  </si>
  <si>
    <t>Immaterielle aktiver</t>
  </si>
  <si>
    <t>Driftsmidler</t>
  </si>
  <si>
    <t>Domicilejendomme</t>
  </si>
  <si>
    <t>I alt materielle aktiver (2 + 3)</t>
  </si>
  <si>
    <t>Investeringsejendomme</t>
  </si>
  <si>
    <t>Kapitalandele i tilknyttede virksomheder</t>
  </si>
  <si>
    <t>Udlån til tilknyttede virksomheder</t>
  </si>
  <si>
    <t>Kapitalandele i associerede virksomheder</t>
  </si>
  <si>
    <t>Udlån til associerede virksomheder</t>
  </si>
  <si>
    <t>I alt investeringer i tilknyttede og associerede virksomheder (6 + 7 + 8 + 9)</t>
  </si>
  <si>
    <t>Kapitalandele</t>
  </si>
  <si>
    <t>Investeringsforeningsandele</t>
  </si>
  <si>
    <t>Obligationer</t>
  </si>
  <si>
    <t>Andele i kollektive investeringer</t>
  </si>
  <si>
    <t>Pantesikrede udlån</t>
  </si>
  <si>
    <t>Andre udlån</t>
  </si>
  <si>
    <t>Indlån i kreditinstitutter</t>
  </si>
  <si>
    <t>Øvrige</t>
  </si>
  <si>
    <t>Genforsikringsdepoter</t>
  </si>
  <si>
    <t>I alt investeringsaktiver (5 + 10 + 19 + 20)</t>
  </si>
  <si>
    <t>Genforsikringsandele af livsforsikrings-/pensionshensættelser</t>
  </si>
  <si>
    <t>Genforsikringsandele af erstatningshensættelser</t>
  </si>
  <si>
    <t>Tilgodehavender hos forsikringstagere/medlemmer</t>
  </si>
  <si>
    <t>Tilgodehavender hos forsikringsmæglere</t>
  </si>
  <si>
    <t>Tilgodehavender hos forsikringsvirksomheder</t>
  </si>
  <si>
    <t>Tilgodehavender hos tilknyttede virksomheder</t>
  </si>
  <si>
    <t>Tilgodehavender hos associerede virksomheder</t>
  </si>
  <si>
    <t>Andre tilgodehavender</t>
  </si>
  <si>
    <t>Aktuelle skatteaktiver</t>
  </si>
  <si>
    <t>Likvide beholdninger</t>
  </si>
  <si>
    <t>Udskudte skatteaktiver</t>
  </si>
  <si>
    <t>Tilgodehavende renter samt optjent leje</t>
  </si>
  <si>
    <t>Andre periodeafgrænsningsposter</t>
  </si>
  <si>
    <t>Passiver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</si>
  <si>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</si>
  <si>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</si>
  <si>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</si>
  <si>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</si>
  <si>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</si>
  <si>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</si>
  <si>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</si>
  <si>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</si>
  <si>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</si>
  <si>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</si>
  <si>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</si>
  <si>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</si>
  <si>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</si>
  <si>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</si>
  <si>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</si>
  <si>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</si>
  <si>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</si>
  <si>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</si>
  <si>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</si>
  <si>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</si>
  <si>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</si>
  <si>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</si>
  <si>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</si>
  <si>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</si>
  <si>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</si>
  <si>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</si>
  <si>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</si>
  <si>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</si>
  <si>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</si>
  <si>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</si>
  <si>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Aktie- eller garantikapital</t>
  </si>
  <si>
    <t>Overkurs ved emission</t>
  </si>
  <si>
    <t>Opskrivningshenlæggelser</t>
  </si>
  <si>
    <t>Akkumuleret valutakursregulering af udenlandske enheder</t>
  </si>
  <si>
    <t>Akkumuleret værdiregulering af sikringsinstrumenter ved sikring af betalingsstrømme</t>
  </si>
  <si>
    <t>Øvrige værdireguleringer</t>
  </si>
  <si>
    <t>Sikkerhedsfond</t>
  </si>
  <si>
    <t>Vedtægtsmæssige henlæggelser</t>
  </si>
  <si>
    <t>Andre henlæggelser</t>
  </si>
  <si>
    <t>Overført overskud eller underskud</t>
  </si>
  <si>
    <t>Garanterede ydelser</t>
  </si>
  <si>
    <t>Hensættelser til bonus og præmierabatter</t>
  </si>
  <si>
    <t>Pensioner og lignende forpligtelser</t>
  </si>
  <si>
    <t>Udskudte skatteforpligtelser</t>
  </si>
  <si>
    <t>Andre hensættelser</t>
  </si>
  <si>
    <t>Gæld i forbindelse med direkte forsikring</t>
  </si>
  <si>
    <t>Gæld i forbindelse med genforsikring</t>
  </si>
  <si>
    <t>Obligationslån</t>
  </si>
  <si>
    <t>Konvertible gældsbreve</t>
  </si>
  <si>
    <t>Gæld til kreditinstitutter</t>
  </si>
  <si>
    <t>Gæld til tilknyttede virksomheder</t>
  </si>
  <si>
    <t>Gæld til associerede virksomheder</t>
  </si>
  <si>
    <t>Aktuelle skatteforpligtelser</t>
  </si>
  <si>
    <t>Midlertidigt overtagne forpligtelser</t>
  </si>
  <si>
    <t>Anden gæld</t>
  </si>
  <si>
    <t>Periodeafgrænsningsposter</t>
  </si>
  <si>
    <t>Udbyttegivende gældsbreve</t>
  </si>
  <si>
    <t>1.000 kr.</t>
  </si>
  <si>
    <t>Beløb år 
til dato</t>
  </si>
  <si>
    <t>I alt forsikrings-/pensionsydelser f.e.r. (13 + 14)</t>
  </si>
  <si>
    <t>I alt ændring i livsforsikrings-/pensionshensættelser f.e.r. (16 + 17)</t>
  </si>
  <si>
    <t>Ændring i fortjenstmargen</t>
  </si>
  <si>
    <t>Ændring i overskudskapital</t>
  </si>
  <si>
    <t>Forsikrings-/pensionsteknisk resultat (3 + 11 + 12 + 15 + 18 + 19 + 20 + 25 + 26)</t>
  </si>
  <si>
    <t>Andre omkostninger</t>
  </si>
  <si>
    <t>Årets resultat (33 + 34)</t>
  </si>
  <si>
    <t>Ændring i fortjenstmargen og risikomargen</t>
  </si>
  <si>
    <t>Ændring i risikomargen</t>
  </si>
  <si>
    <t>I alt præmieindtægter f.e.r. (36 + 37 + 38 + 39 + 40)</t>
  </si>
  <si>
    <t>Erstatningsudgifter f.e.r. (43 + 44 + 45 + 46 + 47)</t>
  </si>
  <si>
    <t>I alt forsikringsmæssige driftsomkostninger f.e.r. (50 + 51 + 52)</t>
  </si>
  <si>
    <t>I alt forsikrings-/pensionsmæssige driftsomkostninger f.e.r. (21 + 22 + 23 + 24)</t>
  </si>
  <si>
    <t>Forsikringsteknisk resultat af syge- og ulykkesforsikring 
(41 + 42 + 48 + 49 + 53 + 54)</t>
  </si>
  <si>
    <t>I alt andre finansielle investeringsaktiver (11 + 12 + 13 + 14 + 15 + 16 + 17 + 18)</t>
  </si>
  <si>
    <t>Investeringsaktiver tilknyttet markedsrenteprodukter</t>
  </si>
  <si>
    <t>Genforsikringsandele af øvrige</t>
  </si>
  <si>
    <t>Overskudskapital</t>
  </si>
  <si>
    <t>Anden ansvarlig lånekapital</t>
  </si>
  <si>
    <t>Individuelle bonuspotentialer</t>
  </si>
  <si>
    <t>Kollektive bonuspotentialer</t>
  </si>
  <si>
    <t>Risikomargen på gennemsnitsrenteprodukter</t>
  </si>
  <si>
    <t>Hensættelser til markedsrenteprodukter</t>
  </si>
  <si>
    <t>Risikomargen på markedsrenteprodukter</t>
  </si>
  <si>
    <t>Fortjenstmargen på livsforsikringer og investeringskontrakter</t>
  </si>
  <si>
    <t>Erstatningshensættelser (anvendes kun i forbindelse med skadesforsikring)</t>
  </si>
  <si>
    <t>Risikomargen på skadesforsikringskontrakter</t>
  </si>
  <si>
    <t>91.</t>
  </si>
  <si>
    <t>92.</t>
  </si>
  <si>
    <t>93.</t>
  </si>
  <si>
    <t>94.</t>
  </si>
  <si>
    <t>95.</t>
  </si>
  <si>
    <t>Genforsikringsandele af præmiehensættelser</t>
  </si>
  <si>
    <t>I alt genforsikringsandele af hensættelser til forsikringskontrakter/pensionsaftaler (23 + 24 + 25 + 26)</t>
  </si>
  <si>
    <t>I alt tilgodehavender i forbindelse med direkte forsikringskontrakter (28 + 29)</t>
  </si>
  <si>
    <t>I alt tilgodehavender (27 + 30 + 31 + 32 + 33 + 34)</t>
  </si>
  <si>
    <t>I alt andre aktiver (36 + 37 + 38 + 39 + 40)</t>
  </si>
  <si>
    <t>I alt periodeafgrænsningsposter (42 + 43)</t>
  </si>
  <si>
    <t>I alt aktiver (1 + 4 + 21 + 22 + 35 + 41 + 44)</t>
  </si>
  <si>
    <t>Aktiver i midlertidig besiddelse</t>
  </si>
  <si>
    <t>Minoritetsinteresser</t>
  </si>
  <si>
    <t>Foreslået udbytte</t>
  </si>
  <si>
    <t>96.</t>
  </si>
  <si>
    <t>Præmiehensættelser</t>
  </si>
  <si>
    <t>Fortjenstmargen på skadesforsikringskontrakter</t>
  </si>
  <si>
    <t>97.</t>
  </si>
  <si>
    <t>98.</t>
  </si>
  <si>
    <t>I alt akkumulerede værdiændringer (48 + 49 + 50 + 51)</t>
  </si>
  <si>
    <t>I alt reserver (53 + 54 + 55)</t>
  </si>
  <si>
    <t>I alt egenkapital (46 + 47 + 52 + 56 + 57 + 58 + 59)</t>
  </si>
  <si>
    <t>I alt ansvarlig lånekapital (61 + 62)</t>
  </si>
  <si>
    <t>I alt hensættelser til gennemsnitsrenteprodukter (66 + 67 + 68 + 69)</t>
  </si>
  <si>
    <t>I alt hensættelser til markedsrenteprodukter (71 + 72)</t>
  </si>
  <si>
    <t>I alt livsforsikrings-/pensionshensættelser (70 + 73)</t>
  </si>
  <si>
    <t>Ændring i livsforsikrings-/pensionshensættelser</t>
  </si>
  <si>
    <t>BeY</t>
  </si>
  <si>
    <t>Gruppenavn</t>
  </si>
  <si>
    <t>PMTot</t>
  </si>
  <si>
    <t>iak</t>
  </si>
  <si>
    <t>Dm</t>
  </si>
  <si>
    <t>Dejd</t>
  </si>
  <si>
    <t>iakTot</t>
  </si>
  <si>
    <t>invTot</t>
  </si>
  <si>
    <t>Kapa</t>
  </si>
  <si>
    <t>invAn</t>
  </si>
  <si>
    <t>AnKi</t>
  </si>
  <si>
    <t>PUd</t>
  </si>
  <si>
    <t>Xud</t>
  </si>
  <si>
    <t>iKre</t>
  </si>
  <si>
    <t>Xinv</t>
  </si>
  <si>
    <t>Gfd</t>
  </si>
  <si>
    <t>AktTot</t>
  </si>
  <si>
    <t>AGk</t>
  </si>
  <si>
    <t>OEm</t>
  </si>
  <si>
    <t>AVUE</t>
  </si>
  <si>
    <t>AVSB</t>
  </si>
  <si>
    <t>AVTot</t>
  </si>
  <si>
    <t>Sif</t>
  </si>
  <si>
    <t>VeH</t>
  </si>
  <si>
    <t>XH</t>
  </si>
  <si>
    <t>ResTot</t>
  </si>
  <si>
    <t>OvUn</t>
  </si>
  <si>
    <t>HBP</t>
  </si>
  <si>
    <t>GDF</t>
  </si>
  <si>
    <t>GGf</t>
  </si>
  <si>
    <t>KonG</t>
  </si>
  <si>
    <t>GKre</t>
  </si>
  <si>
    <t>MOF</t>
  </si>
  <si>
    <t>GTot</t>
  </si>
  <si>
    <t>AkPa</t>
  </si>
  <si>
    <t>BM</t>
  </si>
  <si>
    <t>IndT</t>
  </si>
  <si>
    <t>IndA</t>
  </si>
  <si>
    <t>IndE</t>
  </si>
  <si>
    <t>Kurs</t>
  </si>
  <si>
    <t>AdmV</t>
  </si>
  <si>
    <t>Pas</t>
  </si>
  <si>
    <t>YTot</t>
  </si>
  <si>
    <t>LP</t>
  </si>
  <si>
    <t>GLP</t>
  </si>
  <si>
    <t>LPTot</t>
  </si>
  <si>
    <t>Fm</t>
  </si>
  <si>
    <t>OKap</t>
  </si>
  <si>
    <t>Eom</t>
  </si>
  <si>
    <t>Aom</t>
  </si>
  <si>
    <t>DTot</t>
  </si>
  <si>
    <t>ROA</t>
  </si>
  <si>
    <t>SEk</t>
  </si>
  <si>
    <t>SB</t>
  </si>
  <si>
    <t>SGP</t>
  </si>
  <si>
    <t>SFR</t>
  </si>
  <si>
    <t>SUE</t>
  </si>
  <si>
    <t>SMG</t>
  </si>
  <si>
    <t>SEh</t>
  </si>
  <si>
    <t>SGEh</t>
  </si>
  <si>
    <t>SBP</t>
  </si>
  <si>
    <t>SEom</t>
  </si>
  <si>
    <t>SAdm</t>
  </si>
  <si>
    <t>SDTot</t>
  </si>
  <si>
    <t>SSU</t>
  </si>
  <si>
    <t>SPTot</t>
  </si>
  <si>
    <t>SRm</t>
  </si>
  <si>
    <t>SETot</t>
  </si>
  <si>
    <t>SRTot</t>
  </si>
  <si>
    <t>SFRm</t>
  </si>
  <si>
    <t>AFp</t>
  </si>
  <si>
    <t>RiU</t>
  </si>
  <si>
    <t>Rug</t>
  </si>
  <si>
    <t>UbY</t>
  </si>
  <si>
    <t>MGd</t>
  </si>
  <si>
    <t>PGG</t>
  </si>
  <si>
    <t>FPTot</t>
  </si>
  <si>
    <t>RSU</t>
  </si>
  <si>
    <t>SAF</t>
  </si>
  <si>
    <t>SPh</t>
  </si>
  <si>
    <t>SPGG</t>
  </si>
  <si>
    <t>RfSTot</t>
  </si>
  <si>
    <t>Oia</t>
  </si>
  <si>
    <t>MATot</t>
  </si>
  <si>
    <t>iakTM</t>
  </si>
  <si>
    <t>GfPh</t>
  </si>
  <si>
    <t>GfLP</t>
  </si>
  <si>
    <t>GfEh</t>
  </si>
  <si>
    <t>Gfx</t>
  </si>
  <si>
    <t>GfTot</t>
  </si>
  <si>
    <t>TFtM</t>
  </si>
  <si>
    <t>TFm</t>
  </si>
  <si>
    <t>TDFTot</t>
  </si>
  <si>
    <t>TFv</t>
  </si>
  <si>
    <t>TTv</t>
  </si>
  <si>
    <t>TAv</t>
  </si>
  <si>
    <t>TTot</t>
  </si>
  <si>
    <t>AkMB</t>
  </si>
  <si>
    <t>ASa</t>
  </si>
  <si>
    <t>USa</t>
  </si>
  <si>
    <t>LBe</t>
  </si>
  <si>
    <t>XVr</t>
  </si>
  <si>
    <t>FUb</t>
  </si>
  <si>
    <t>Mi</t>
  </si>
  <si>
    <t>EkTot</t>
  </si>
  <si>
    <t>AnLk</t>
  </si>
  <si>
    <t>ALTot</t>
  </si>
  <si>
    <t>Phs</t>
  </si>
  <si>
    <t>FmS</t>
  </si>
  <si>
    <t>GY</t>
  </si>
  <si>
    <t>KoBp</t>
  </si>
  <si>
    <t>RmGp</t>
  </si>
  <si>
    <t>HGTot</t>
  </si>
  <si>
    <t>HMrp</t>
  </si>
  <si>
    <t>RMrp</t>
  </si>
  <si>
    <t>MrpTot</t>
  </si>
  <si>
    <t>FmLi</t>
  </si>
  <si>
    <t>EhS</t>
  </si>
  <si>
    <t>RmS</t>
  </si>
  <si>
    <t>HFiTot</t>
  </si>
  <si>
    <t>PLF</t>
  </si>
  <si>
    <t>USf</t>
  </si>
  <si>
    <t>XHen</t>
  </si>
  <si>
    <t>HFTot</t>
  </si>
  <si>
    <t>UdG</t>
  </si>
  <si>
    <t>GTv</t>
  </si>
  <si>
    <t>GAv</t>
  </si>
  <si>
    <t>AkSf</t>
  </si>
  <si>
    <t>XG</t>
  </si>
  <si>
    <t>Pap</t>
  </si>
  <si>
    <t>PasTot</t>
  </si>
  <si>
    <t>iEjd</t>
  </si>
  <si>
    <t>KapTv</t>
  </si>
  <si>
    <t>UTv</t>
  </si>
  <si>
    <t>KapAv</t>
  </si>
  <si>
    <t>UAv</t>
  </si>
  <si>
    <t>Gfdep</t>
  </si>
  <si>
    <t>iaTot</t>
  </si>
  <si>
    <t>Okap</t>
  </si>
  <si>
    <t>RTv</t>
  </si>
  <si>
    <t>Ekia</t>
  </si>
  <si>
    <t>Xind</t>
  </si>
  <si>
    <t>Xomk</t>
  </si>
  <si>
    <t>FinTot</t>
  </si>
  <si>
    <t>AkX</t>
  </si>
  <si>
    <t>AkXTot</t>
  </si>
  <si>
    <t>XTh</t>
  </si>
  <si>
    <t>XPap</t>
  </si>
  <si>
    <t>PapTot</t>
  </si>
  <si>
    <t>TrL</t>
  </si>
  <si>
    <t>I alt hensatte forpligtelser (80 + 81 + 82)</t>
  </si>
  <si>
    <t>I alt gæld (85 + 86 + 87 + 88 + 89 + 90 + 91 + 92 + 93 + 94 + 95)</t>
  </si>
  <si>
    <t>I alt passiver (60 + 63 + 79 + 83 + 84 + 96 + 97)</t>
  </si>
  <si>
    <t>I alt hensættelser til forsikrings- og investeringskontrakter (64 + 65 + 74 + 75 + 76 + 77 + 78 )</t>
  </si>
  <si>
    <t xml:space="preserve">Beløb </t>
  </si>
  <si>
    <t>ObL</t>
  </si>
  <si>
    <t>OhL</t>
  </si>
  <si>
    <t>inBp</t>
  </si>
  <si>
    <t>OgL</t>
  </si>
  <si>
    <t>Resultat før skat (27 + 28 + 29 + 30 + 31 + 32)</t>
  </si>
  <si>
    <t>vtype</t>
  </si>
  <si>
    <t>_FREQ_</t>
  </si>
  <si>
    <t>Res_RSU_BeY</t>
  </si>
  <si>
    <t>Res_SEh_BeY</t>
  </si>
  <si>
    <t>Res_SEk_BeY</t>
  </si>
  <si>
    <t>Res_ResTot_BeY</t>
  </si>
  <si>
    <t>Res_IndE_BeY</t>
  </si>
  <si>
    <t>Res_Eom_BeY</t>
  </si>
  <si>
    <t>Res_RTv_BeY</t>
  </si>
  <si>
    <t>Res_SAdm_BeY</t>
  </si>
  <si>
    <t>Res_FPTot_BeY</t>
  </si>
  <si>
    <t>Res_PGG_BeY</t>
  </si>
  <si>
    <t>Res_RiU_BeY</t>
  </si>
  <si>
    <t>Res_SDTot_BeY</t>
  </si>
  <si>
    <t>Res_SFR_BeY</t>
  </si>
  <si>
    <t>Res_SGP_BeY</t>
  </si>
  <si>
    <t>Res_GLP_BeY</t>
  </si>
  <si>
    <t>Res_AdmV_BeY</t>
  </si>
  <si>
    <t>Res_AFp_BeY</t>
  </si>
  <si>
    <t>Res_MGd_BeY</t>
  </si>
  <si>
    <t>Res_Okap_BeY</t>
  </si>
  <si>
    <t>Res_Pas_BeY</t>
  </si>
  <si>
    <t>Res_RfSTot_BeY</t>
  </si>
  <si>
    <t>Res_ROA_BeY</t>
  </si>
  <si>
    <t>Res_Rug_BeY</t>
  </si>
  <si>
    <t>Res_SB_BeY</t>
  </si>
  <si>
    <t>Res_SETot_BeY</t>
  </si>
  <si>
    <t>Res_iaTot_BeY</t>
  </si>
  <si>
    <t>Res_IndA_BeY</t>
  </si>
  <si>
    <t>Res_IndT_BeY</t>
  </si>
  <si>
    <t>Res_Kurs_BeY</t>
  </si>
  <si>
    <t>Res_LP_BeY</t>
  </si>
  <si>
    <t>Res_LPTot_BeY</t>
  </si>
  <si>
    <t>Res_SGEh_BeY</t>
  </si>
  <si>
    <t>Res_Oia_BeY</t>
  </si>
  <si>
    <t>Res_Aom_BeY</t>
  </si>
  <si>
    <t>Res_BM_BeY</t>
  </si>
  <si>
    <t>Res_PMTot_BeY</t>
  </si>
  <si>
    <t>Res_DTot_BeY</t>
  </si>
  <si>
    <t>Res_Ekia_BeY</t>
  </si>
  <si>
    <t>Res_Fm_BeY</t>
  </si>
  <si>
    <t>Res_SAF_BeY</t>
  </si>
  <si>
    <t>Res_SEom_BeY</t>
  </si>
  <si>
    <t>Res_SBP_BeY</t>
  </si>
  <si>
    <t>Res_YTot_BeY</t>
  </si>
  <si>
    <t>Res_UbY_BeY</t>
  </si>
  <si>
    <t>Res_SMG_BeY</t>
  </si>
  <si>
    <t>Res_Xind_BeY</t>
  </si>
  <si>
    <t>Res_SRm_BeY</t>
  </si>
  <si>
    <t>Res_SPTot_BeY</t>
  </si>
  <si>
    <t>Res_SPh_BeY</t>
  </si>
  <si>
    <t>Res_SSU_BeY</t>
  </si>
  <si>
    <t>Res_SUE_BeY</t>
  </si>
  <si>
    <t>Res_SPGG_BeY</t>
  </si>
  <si>
    <t>Res_SRTot_BeY</t>
  </si>
  <si>
    <t>Res_Xomk_BeY</t>
  </si>
  <si>
    <t>Res_SFRm_BeY</t>
  </si>
  <si>
    <t>Bal_AkPa_ALTot</t>
  </si>
  <si>
    <t>Bal_AkPa_AkX</t>
  </si>
  <si>
    <t>Bal_AkPa_AkSf</t>
  </si>
  <si>
    <t>Bal_AkPa_AGk</t>
  </si>
  <si>
    <t>Bal_AkPa_OKap</t>
  </si>
  <si>
    <t>Bal_AkPa_ObL</t>
  </si>
  <si>
    <t>Bal_AkPa_AktTot</t>
  </si>
  <si>
    <t>Bal_AkPa_AkXTot</t>
  </si>
  <si>
    <t>Bal_AkPa_LBe</t>
  </si>
  <si>
    <t>Bal_AkPa_invAn</t>
  </si>
  <si>
    <t>Bal_AkPa_iEjd</t>
  </si>
  <si>
    <t>Bal_AkPa_iakTot</t>
  </si>
  <si>
    <t>Bal_AkPa_iakTM</t>
  </si>
  <si>
    <t>Bal_AkPa_HMrp</t>
  </si>
  <si>
    <t>Bal_AkPa_HGTot</t>
  </si>
  <si>
    <t>Bal_AkPa_HFTot</t>
  </si>
  <si>
    <t>Bal_AkPa_HFiTot</t>
  </si>
  <si>
    <t>Bal_AkPa_HBP</t>
  </si>
  <si>
    <t>Bal_AkPa_GY</t>
  </si>
  <si>
    <t>Bal_AkPa_GTv</t>
  </si>
  <si>
    <t>Bal_AkPa_GTot</t>
  </si>
  <si>
    <t>Bal_AkPa_GKre</t>
  </si>
  <si>
    <t>Bal_AkPa_GGf</t>
  </si>
  <si>
    <t>Bal_AkPa_GfTot</t>
  </si>
  <si>
    <t>Bal_AkPa_GfEh</t>
  </si>
  <si>
    <t>Bal_AkPa_GDF</t>
  </si>
  <si>
    <t>Bal_AkPa_FUb</t>
  </si>
  <si>
    <t>Bal_AkPa_FmLi</t>
  </si>
  <si>
    <t>Bal_AkPa_FinTot</t>
  </si>
  <si>
    <t>Bal_AkPa_EkTot</t>
  </si>
  <si>
    <t>Bal_AkPa_EhS</t>
  </si>
  <si>
    <t>Bal_AkPa_invTot</t>
  </si>
  <si>
    <t>Bal_AkPa_Kapa</t>
  </si>
  <si>
    <t>Bal_AkPa_Dm</t>
  </si>
  <si>
    <t>Bal_AkPa_KapAv</t>
  </si>
  <si>
    <t>Bal_AkPa_KapTv</t>
  </si>
  <si>
    <t>Bal_AkPa_AVTot</t>
  </si>
  <si>
    <t>Bal_AkPa_LPTot</t>
  </si>
  <si>
    <t>Bal_AkPa_MATot</t>
  </si>
  <si>
    <t>Bal_AkPa_ASa</t>
  </si>
  <si>
    <t>Bal_AkPa_MrpTot</t>
  </si>
  <si>
    <t>Bal_AkPa_AnLk</t>
  </si>
  <si>
    <t>Bal_AkPa_XG</t>
  </si>
  <si>
    <t>Bal_AkPa_TTv</t>
  </si>
  <si>
    <t>Bal_AkPa_PapTot</t>
  </si>
  <si>
    <t>Bal_AkPa_Sif</t>
  </si>
  <si>
    <t>Bal_AkPa_TFv</t>
  </si>
  <si>
    <t>Bal_AkPa_TrL</t>
  </si>
  <si>
    <t>Bal_AkPa_XHen</t>
  </si>
  <si>
    <t>Bal_AkPa_Xinv</t>
  </si>
  <si>
    <t>Bal_AkPa_TTot</t>
  </si>
  <si>
    <t>Bal_AkPa_PasTot</t>
  </si>
  <si>
    <t>Bal_AkPa_RmS</t>
  </si>
  <si>
    <t>Bal_AkPa_XPap</t>
  </si>
  <si>
    <t>Bal_AkPa_USf</t>
  </si>
  <si>
    <t>Bal_AkPa_TDFTot</t>
  </si>
  <si>
    <t>Bal_AkPa_PUd</t>
  </si>
  <si>
    <t>Bal_AkPa_TFtM</t>
  </si>
  <si>
    <t>Bal_AkPa_XTh</t>
  </si>
  <si>
    <t>Bal_AkPa_Xud</t>
  </si>
  <si>
    <t>Bal_AkPa_ResTot</t>
  </si>
  <si>
    <t>Bal_AkPa_Pap</t>
  </si>
  <si>
    <t>Bal_AkPa_USa</t>
  </si>
  <si>
    <t>Bal_AkPa_Phs</t>
  </si>
  <si>
    <t>Bal_AkPa_OvUn</t>
  </si>
  <si>
    <t>Bal_AkPa_KoBp</t>
  </si>
  <si>
    <t>Bal_AkPa_inBp</t>
  </si>
  <si>
    <t>Bal_AkPa_AnKi</t>
  </si>
  <si>
    <t>Bal_AkPa_AkMB</t>
  </si>
  <si>
    <t>Bal_AkPa_OhL</t>
  </si>
  <si>
    <t>Bal_AkPa_OgL</t>
  </si>
  <si>
    <t>Bal_AkPa_KonG</t>
  </si>
  <si>
    <t>Bal_AkPa_OEm</t>
  </si>
  <si>
    <t>Bal_AkPa_iKre</t>
  </si>
  <si>
    <t>Bal_AkPa_iak</t>
  </si>
  <si>
    <t>Bal_AkPa_Gfx</t>
  </si>
  <si>
    <t>Bal_AkPa_GfPh</t>
  </si>
  <si>
    <t>Bal_AkPa_GfLP</t>
  </si>
  <si>
    <t>Bal_AkPa_Gfdep</t>
  </si>
  <si>
    <t>Bal_AkPa_Gfd</t>
  </si>
  <si>
    <t>Bal_AkPa_GAv</t>
  </si>
  <si>
    <t>Bal_AkPa_Dejd</t>
  </si>
  <si>
    <t>Bal_AkPa_AVUE</t>
  </si>
  <si>
    <t>Bal_AkPa_AVSB</t>
  </si>
  <si>
    <t>Bal_AkPa_MOF</t>
  </si>
  <si>
    <t>Bal_AkPa_UAv</t>
  </si>
  <si>
    <t>Bal_AkPa_TAv</t>
  </si>
  <si>
    <t>Bal_AkPa_XVr</t>
  </si>
  <si>
    <t>Bal_AkPa_UdG</t>
  </si>
  <si>
    <t>Bal_AkPa_TFm</t>
  </si>
  <si>
    <t>Bal_AkPa_VeH</t>
  </si>
  <si>
    <t>Bal_AkPa_PLF</t>
  </si>
  <si>
    <t>Bal_AkPa_RmGp</t>
  </si>
  <si>
    <t>Bal_AkPa_RMrp</t>
  </si>
  <si>
    <t>Bal_AkPa_UTv</t>
  </si>
  <si>
    <t>Bal_AkPa_XH</t>
  </si>
  <si>
    <t>Bal_AkPa_FmS</t>
  </si>
  <si>
    <t>Bal_AkPa_Mi</t>
  </si>
  <si>
    <t>LY_TUg_LuA</t>
  </si>
  <si>
    <t>LY_SumU_GL</t>
  </si>
  <si>
    <t>LY_Sumi_LuA</t>
  </si>
  <si>
    <t>LY_KUB_LuA</t>
  </si>
  <si>
    <t>LY_KUB_GL</t>
  </si>
  <si>
    <t>LY_SumD_LuA</t>
  </si>
  <si>
    <t>LY_SumD_LiA</t>
  </si>
  <si>
    <t>LY_Sumi_LiA</t>
  </si>
  <si>
    <t>LY_Sumi_GL</t>
  </si>
  <si>
    <t>LY_PRy_LuA</t>
  </si>
  <si>
    <t>LY_PRy_LiA</t>
  </si>
  <si>
    <t>LY_PRy_GL</t>
  </si>
  <si>
    <t>LY_TUg_LiA</t>
  </si>
  <si>
    <t>LY_TUg_GL</t>
  </si>
  <si>
    <t>LY_KUB_LiA</t>
  </si>
  <si>
    <t>LY_DFtot_GL</t>
  </si>
  <si>
    <t>LY_DFtot_LuA</t>
  </si>
  <si>
    <t>LY_DFtot_LiA</t>
  </si>
  <si>
    <t>LY_SumK_GL</t>
  </si>
  <si>
    <t>LY_SumK_LiA</t>
  </si>
  <si>
    <t>LY_SumK_LuA</t>
  </si>
  <si>
    <t>LY_URS_GL</t>
  </si>
  <si>
    <t>LY_URS_LiA</t>
  </si>
  <si>
    <t>LY_URS_LuA</t>
  </si>
  <si>
    <t>LY_Fop_GL</t>
  </si>
  <si>
    <t>LY_SumD_GL</t>
  </si>
  <si>
    <t>LY_Fop_LiA</t>
  </si>
  <si>
    <t>LY_SumU_LuA</t>
  </si>
  <si>
    <t>LY_SumU_LiA</t>
  </si>
  <si>
    <t>LY_Fop_LuA</t>
  </si>
  <si>
    <t>LYD_Ltot_FmB</t>
  </si>
  <si>
    <t>LYD_Ltot_DL</t>
  </si>
  <si>
    <t>LYD_Ltot_FuB</t>
  </si>
  <si>
    <t>LYD_Ltot_imB</t>
  </si>
  <si>
    <t>LYD_Ltot_iuB</t>
  </si>
  <si>
    <t>LYD_Ltot_idL</t>
  </si>
  <si>
    <t>LYD_Ltot_Ytot</t>
  </si>
  <si>
    <t>RUK_SRUK_ifa</t>
  </si>
  <si>
    <t>RUK_SRUK_RiKre</t>
  </si>
  <si>
    <t>RUK_SRUK_RiPU</t>
  </si>
  <si>
    <t>RUK_SRUK_RObL</t>
  </si>
  <si>
    <t>RUK_SRUK_iObL</t>
  </si>
  <si>
    <t>RUK_SRUK_Udinv</t>
  </si>
  <si>
    <t>RUK_SRUK_Kap</t>
  </si>
  <si>
    <t>RUK_SRUK_XU</t>
  </si>
  <si>
    <t>RUK_SRUK_UdKap</t>
  </si>
  <si>
    <t>RUK_SRUK_KursTot</t>
  </si>
  <si>
    <t>RUK_SRUK_RiXU</t>
  </si>
  <si>
    <t>RUK_SRUK_RUtot</t>
  </si>
  <si>
    <t>RUK_SRUK_iejd</t>
  </si>
  <si>
    <t>RUK_SRUK_ObL</t>
  </si>
  <si>
    <t>RUK_SRUK_PsU</t>
  </si>
  <si>
    <t>RUK_SRUK_iKre</t>
  </si>
  <si>
    <t>RUK_SRUK_AFi</t>
  </si>
  <si>
    <t>RUK_SRUK_RUTv</t>
  </si>
  <si>
    <t>RUK_SRUK_XRU</t>
  </si>
  <si>
    <t>RUK_SRUK_XReg</t>
  </si>
  <si>
    <t>RUK_SRUK_RiTg</t>
  </si>
  <si>
    <t>RUK_SRUK_RUAv</t>
  </si>
  <si>
    <t>RUK_SRUK_RiKi</t>
  </si>
  <si>
    <t>RUK_SRUK_RiGf</t>
  </si>
  <si>
    <t>RUK_SRUK_Kinv</t>
  </si>
  <si>
    <t>RUK_SRUK_Dejd</t>
  </si>
  <si>
    <t>RUK_SRUK_Gfd</t>
  </si>
  <si>
    <t>Akt_MGB_UL</t>
  </si>
  <si>
    <t>Akt_MKtot_UL</t>
  </si>
  <si>
    <t>Akt_MouTot_UL</t>
  </si>
  <si>
    <t>Akt_GouTot_UL</t>
  </si>
  <si>
    <t>Akt_GSO_UL</t>
  </si>
  <si>
    <t>Akt_Gafi_UL</t>
  </si>
  <si>
    <t>Akt_MNK_UL</t>
  </si>
  <si>
    <t>Akt_MKO_UL</t>
  </si>
  <si>
    <t>Akt_Mxi_UL</t>
  </si>
  <si>
    <t>Akt_GGB_UL</t>
  </si>
  <si>
    <t>Akt_GNK_UL</t>
  </si>
  <si>
    <t>Akt_GUK_UL</t>
  </si>
  <si>
    <t>Akt_GKtot_UL</t>
  </si>
  <si>
    <t>Akt_GKO_UL</t>
  </si>
  <si>
    <t>Akt_GUL_UL</t>
  </si>
  <si>
    <t>Akt_Gdv_UL</t>
  </si>
  <si>
    <t>Akt_Gxi_UL</t>
  </si>
  <si>
    <t>Akt_MUK_UL</t>
  </si>
  <si>
    <t>Akt_MSO_UL</t>
  </si>
  <si>
    <t>Akt_GiO_UL</t>
  </si>
  <si>
    <t>Akt_MiO_UL</t>
  </si>
  <si>
    <t>Akt_MUL_UL</t>
  </si>
  <si>
    <t>Akt_Mdv_UL</t>
  </si>
  <si>
    <t>Akt_Mafi_UL</t>
  </si>
  <si>
    <t>FpD_SDo_HL</t>
  </si>
  <si>
    <t>FpD_SDo_Ans</t>
  </si>
  <si>
    <t>FpD_SDo_ReTv</t>
  </si>
  <si>
    <t>FpD_SDo_Pudg</t>
  </si>
  <si>
    <t>FpD_SDo_ProS</t>
  </si>
  <si>
    <t>FpD_SDo_Xomk</t>
  </si>
  <si>
    <t>FpD_SDo_Otot</t>
  </si>
  <si>
    <t>FpD_SDo_PGGf</t>
  </si>
  <si>
    <t>FpD_SDo_ProF</t>
  </si>
  <si>
    <t>FpD_SDo_Adm</t>
  </si>
  <si>
    <t>FpD_SDo_Domk</t>
  </si>
  <si>
    <t>PR_PeRe_RhTot</t>
  </si>
  <si>
    <t>PR_PeRe_Pen</t>
  </si>
  <si>
    <t>PR_PeRe_Bes</t>
  </si>
  <si>
    <t>PR_PeRe_Dir</t>
  </si>
  <si>
    <t>PR_PeRe_GAH</t>
  </si>
  <si>
    <t>PR_PeRe_Lon</t>
  </si>
  <si>
    <t>PR_PeRe_Afg</t>
  </si>
  <si>
    <t>PR_PeRe_PuTot</t>
  </si>
  <si>
    <t>PR_PeRe_XyTot</t>
  </si>
  <si>
    <t>PR_PeRe_SoSi</t>
  </si>
  <si>
    <t>PR_PeRe_Rep</t>
  </si>
  <si>
    <t>PR_PeRe_TaBes</t>
  </si>
  <si>
    <t>LB_AFk_LuA</t>
  </si>
  <si>
    <t>LB_UuG_GL</t>
  </si>
  <si>
    <t>LB_UuG_LuA</t>
  </si>
  <si>
    <t>LB_LuB_LiA</t>
  </si>
  <si>
    <t>LB_UuG_LiA</t>
  </si>
  <si>
    <t>LB_DFtot_LuA</t>
  </si>
  <si>
    <t>LB_DFtot_GL</t>
  </si>
  <si>
    <t>LB_LmB_LuA</t>
  </si>
  <si>
    <t>LB_Epb_LiA</t>
  </si>
  <si>
    <t>LB_LuB_LuA</t>
  </si>
  <si>
    <t>LB_UmG_LiA</t>
  </si>
  <si>
    <t>LB_UmG_GL</t>
  </si>
  <si>
    <t>LB_Epb_LuA</t>
  </si>
  <si>
    <t>LB_AFk_LiA</t>
  </si>
  <si>
    <t>LB_AFk_GL</t>
  </si>
  <si>
    <t>LB_Lpb_GL</t>
  </si>
  <si>
    <t>LB_Lpb_LiA</t>
  </si>
  <si>
    <t>LB_Epb_GL</t>
  </si>
  <si>
    <t>LB_DFtot_LiA</t>
  </si>
  <si>
    <t>LB_LmB_LiA</t>
  </si>
  <si>
    <t>LB_LmB_GL</t>
  </si>
  <si>
    <t>LB_Lpb_LuA</t>
  </si>
  <si>
    <t>LB_LuB_GL</t>
  </si>
  <si>
    <t>LB_UmG_LuA</t>
  </si>
  <si>
    <t>LBD_LmB_Hi</t>
  </si>
  <si>
    <t>LBD_LmB_HF</t>
  </si>
  <si>
    <t>LBD_DFtot_Hi</t>
  </si>
  <si>
    <t>LBD_LuB_Hi</t>
  </si>
  <si>
    <t>LBD_UmG_Hi</t>
  </si>
  <si>
    <t>LBD_AFk_HF</t>
  </si>
  <si>
    <t>LBD_DFtot_HF</t>
  </si>
  <si>
    <t>LBD_Epb_Hi</t>
  </si>
  <si>
    <t>LBD_Epb_DLtot</t>
  </si>
  <si>
    <t>LBD_Epb_HF</t>
  </si>
  <si>
    <t>LBD_DFtot_DLtot</t>
  </si>
  <si>
    <t>LBD_Lpb_Hi</t>
  </si>
  <si>
    <t>LBD_DFtot_idL</t>
  </si>
  <si>
    <t>LBD_DFtot_Ltot</t>
  </si>
  <si>
    <t>LBD_LmB_DLtot</t>
  </si>
  <si>
    <t>LBD_Lpb_HF</t>
  </si>
  <si>
    <t>LBD_LuB_DLtot</t>
  </si>
  <si>
    <t>LBD_LuB_HF</t>
  </si>
  <si>
    <t>LBD_UmG_DLtot</t>
  </si>
  <si>
    <t>LBD_UmG_HF</t>
  </si>
  <si>
    <t>LBD_UuG_DLtot</t>
  </si>
  <si>
    <t>LBD_UuG_HF</t>
  </si>
  <si>
    <t>LBD_UuG_Hi</t>
  </si>
  <si>
    <t>LBD_AFk_DLtot</t>
  </si>
  <si>
    <t>LBD_AFk_Hi</t>
  </si>
  <si>
    <t>LBD_Lpb_DLtot</t>
  </si>
  <si>
    <t>liv</t>
  </si>
  <si>
    <t>tpk</t>
  </si>
  <si>
    <t>_TYPE_</t>
  </si>
  <si>
    <t>Res_ReOp_RiU</t>
  </si>
  <si>
    <t>Res_ReOp_Kurs</t>
  </si>
  <si>
    <t>Res_ReOp_AdmV</t>
  </si>
  <si>
    <t>Res_ReOp_iaTot</t>
  </si>
  <si>
    <t>Res_ReOp_iaPTot</t>
  </si>
  <si>
    <t>Res_ReOp_UPy</t>
  </si>
  <si>
    <t>Res_ReOp_MGd</t>
  </si>
  <si>
    <t>Res_ReOp_PYTot</t>
  </si>
  <si>
    <t>Res_ReOp_Phs</t>
  </si>
  <si>
    <t>Res_ReOp_PHTot</t>
  </si>
  <si>
    <t>Res_ReOp_Aom</t>
  </si>
  <si>
    <t>Res_ReOp_DTot</t>
  </si>
  <si>
    <t>Res_ReOp_PtTot</t>
  </si>
  <si>
    <t>Res_ReOp_ResTot</t>
  </si>
  <si>
    <t>Res_ReOp_ResNTot</t>
  </si>
  <si>
    <t>Res_ReOp_BM</t>
  </si>
  <si>
    <t>Res_ReOp_BV</t>
  </si>
  <si>
    <t>Res_ReOp_PGd</t>
  </si>
  <si>
    <t>Res_ReOp_BTot</t>
  </si>
  <si>
    <t>Res_ReOp_Pas</t>
  </si>
  <si>
    <t>Res_ReOp_KBp</t>
  </si>
  <si>
    <t>Res_ReOp_BoTot</t>
  </si>
  <si>
    <t>Res_ReOp_EB</t>
  </si>
  <si>
    <t>Res_ReOp_iNM</t>
  </si>
  <si>
    <t>Res_ReOp_iTV</t>
  </si>
  <si>
    <t>Res_ReOp_iAV</t>
  </si>
  <si>
    <t>Res_ReOp_iEjd</t>
  </si>
  <si>
    <t>Res_ReOp_Rug</t>
  </si>
  <si>
    <t>Res_ReOp_Ehs</t>
  </si>
  <si>
    <t>Res_ReOp_GEhs</t>
  </si>
  <si>
    <t>Res_ReOp_Gfa</t>
  </si>
  <si>
    <t>Res_ReOp_TB</t>
  </si>
  <si>
    <t>Res_ReOp_Eom</t>
  </si>
  <si>
    <t>Res_ReOp_PGG</t>
  </si>
  <si>
    <t>Res_ReOp_Xind</t>
  </si>
  <si>
    <t>Res_ReOp_Xomk</t>
  </si>
  <si>
    <t>Res_ReOp_XSA</t>
  </si>
  <si>
    <t>Bal_AkPa_Rsv</t>
  </si>
  <si>
    <t>Bal_AkPa_PhTot</t>
  </si>
  <si>
    <t>Bal_AkPa_PmHTot</t>
  </si>
  <si>
    <t>Bal_AkPa_TX</t>
  </si>
  <si>
    <t>Bal_AkPa_UPas</t>
  </si>
  <si>
    <t>Bal_AkPa_Erh</t>
  </si>
  <si>
    <t>Bal_AkPa_GPkv</t>
  </si>
  <si>
    <t>Bal_AkPa_TM</t>
  </si>
  <si>
    <t>Bal_AkPa_AuP</t>
  </si>
  <si>
    <t>Bal_AkPa_UdSv</t>
  </si>
  <si>
    <t>Bal_AkPa_Bop</t>
  </si>
  <si>
    <t>PRU_PeRe_RhTot</t>
  </si>
  <si>
    <t>PRU_PeRe_Htb</t>
  </si>
  <si>
    <t>PRU_PeRe_Lon</t>
  </si>
  <si>
    <t>PRU_PeRe_Pen</t>
  </si>
  <si>
    <t>PRU_PeRe_USS</t>
  </si>
  <si>
    <t>PRU_PeRe_Afg</t>
  </si>
  <si>
    <t>PRU_PeRe_PuTot</t>
  </si>
  <si>
    <t>PRU_PeRe_Rep</t>
  </si>
  <si>
    <t>PRU_PeRe_Best</t>
  </si>
  <si>
    <t>PRU_PeRe_Dir</t>
  </si>
  <si>
    <t>PRU_PeRe_TBest</t>
  </si>
  <si>
    <t>SAA_Rob_RvP</t>
  </si>
  <si>
    <t>SAA_Rob_RvU</t>
  </si>
  <si>
    <t>SAA_obTot_RvP</t>
  </si>
  <si>
    <t>SAA_obTot_RvU</t>
  </si>
  <si>
    <t>SAA_GBTot_RvP</t>
  </si>
  <si>
    <t>SAA_GBTot_Ni</t>
  </si>
  <si>
    <t>SAA_BkaD_RvP</t>
  </si>
  <si>
    <t>SAA_BkaD_RvU</t>
  </si>
  <si>
    <t>SAA_BkaD_Ni</t>
  </si>
  <si>
    <t>SAA_UkaD_RvP</t>
  </si>
  <si>
    <t>SAA_UkaD_RvU</t>
  </si>
  <si>
    <t>SAA_UkaD_Ni</t>
  </si>
  <si>
    <t>SAA_BkaU_RvP</t>
  </si>
  <si>
    <t>SAA_BkaU_RvU</t>
  </si>
  <si>
    <t>SAA_BkaU_Ni</t>
  </si>
  <si>
    <t>SAA_UkaU_RvP</t>
  </si>
  <si>
    <t>SAA_UkaU_RvU</t>
  </si>
  <si>
    <t>SAA_UkaU_Ni</t>
  </si>
  <si>
    <t>SAA_KaTot_RvP</t>
  </si>
  <si>
    <t>SAA_KaTot_RvU</t>
  </si>
  <si>
    <t>SAA_KaTot_Ni</t>
  </si>
  <si>
    <t>SAA_Sob_RvP</t>
  </si>
  <si>
    <t>SAA_Sob_RvU</t>
  </si>
  <si>
    <t>SAA_Sob_Ni</t>
  </si>
  <si>
    <t>SAA_iob_RvP</t>
  </si>
  <si>
    <t>SAA_iob_RvU</t>
  </si>
  <si>
    <t>SAA_iob_Ni</t>
  </si>
  <si>
    <t>SAA_Kobi_RvP</t>
  </si>
  <si>
    <t>SAA_Kobi_RvU</t>
  </si>
  <si>
    <t>SAA_Kobi_Ni</t>
  </si>
  <si>
    <t>SAA_Kobni_RvP</t>
  </si>
  <si>
    <t>SAA_Kobni_RvU</t>
  </si>
  <si>
    <t>SAA_Kobni_Ni</t>
  </si>
  <si>
    <t>SAA_Xob_RvP</t>
  </si>
  <si>
    <t>SAA_Xob_RvU</t>
  </si>
  <si>
    <t>SAA_Xob_Ni</t>
  </si>
  <si>
    <t>SAA_obTot_Ni</t>
  </si>
  <si>
    <t>SAA_PsU_RvP</t>
  </si>
  <si>
    <t>SAA_PsU_RvU</t>
  </si>
  <si>
    <t>SAA_PsU_Ni</t>
  </si>
  <si>
    <t>SAA_XFi_RvP</t>
  </si>
  <si>
    <t>SAA_XFi_RvU</t>
  </si>
  <si>
    <t>SAA_AFi_RvP</t>
  </si>
  <si>
    <t>SAA_AFi_RvU</t>
  </si>
  <si>
    <t>SAA_Rob_Ni</t>
  </si>
  <si>
    <t>SAA_GBTot_RvU</t>
  </si>
  <si>
    <t>SAA_GB_RvP</t>
  </si>
  <si>
    <t>SAA_GB_RvU</t>
  </si>
  <si>
    <t>SAA_Ejd_RvP</t>
  </si>
  <si>
    <t>SAA_Ejd_RvU</t>
  </si>
  <si>
    <t>SAA_Xdv_Ni</t>
  </si>
  <si>
    <t>SAA_Xdv_RvP</t>
  </si>
  <si>
    <t>SAA_AFi_Ni</t>
  </si>
  <si>
    <t>SAA_XFi_Ni</t>
  </si>
  <si>
    <t>SAA_Ejd_Ni</t>
  </si>
  <si>
    <t>SAA_GB_Ni</t>
  </si>
  <si>
    <t>SAA_Xdv_RvU</t>
  </si>
  <si>
    <t>MLP_BeRe_PfA</t>
  </si>
  <si>
    <t>MLP_BeRe_PfP</t>
  </si>
  <si>
    <t>MLP_UdRe_PfA</t>
  </si>
  <si>
    <t>MLP_UdRe_PfP</t>
  </si>
  <si>
    <t>MLP_BeRe_TM</t>
  </si>
  <si>
    <t>MLP_UdRe_TM</t>
  </si>
  <si>
    <t>MLP_BeRe_ApA</t>
  </si>
  <si>
    <t>MLP_BeRe_ApP</t>
  </si>
  <si>
    <t>MLP_BeRe_ipA</t>
  </si>
  <si>
    <t>MLP_BeRe_ipP</t>
  </si>
  <si>
    <t>MLP_BeRe_BpA</t>
  </si>
  <si>
    <t>MLP_BeRe_BpP</t>
  </si>
  <si>
    <t>MLP_TiRe_TM</t>
  </si>
  <si>
    <t>MLP_TiRe_ApA</t>
  </si>
  <si>
    <t>MLP_TiRe_ApP</t>
  </si>
  <si>
    <t>MLP_TiRe_PfA</t>
  </si>
  <si>
    <t>MLP_TiRe_PfP</t>
  </si>
  <si>
    <t>MLP_TiRe_BpA</t>
  </si>
  <si>
    <t>MLP_TiRe_BpP</t>
  </si>
  <si>
    <t>MLP_Reg_ApP</t>
  </si>
  <si>
    <t>MLP_Reg_ipP</t>
  </si>
  <si>
    <t>MLP_Reg_PfP</t>
  </si>
  <si>
    <t>MLP_Apy_TM</t>
  </si>
  <si>
    <t>MLP_Ad_TM</t>
  </si>
  <si>
    <t>MLP_Ad_ApA</t>
  </si>
  <si>
    <t>MLP_Ad_ApP</t>
  </si>
  <si>
    <t>MLP_Ad_ipA</t>
  </si>
  <si>
    <t>MLP_Ad_ipP</t>
  </si>
  <si>
    <t>MLP_Ad_PfA</t>
  </si>
  <si>
    <t>MLP_Ad_PfP</t>
  </si>
  <si>
    <t>MLP_Ad_BpA</t>
  </si>
  <si>
    <t>MLP_Ad_BpP</t>
  </si>
  <si>
    <t>MLP_AX_TM</t>
  </si>
  <si>
    <t>MLP_AX_PfA</t>
  </si>
  <si>
    <t>MLP_AX_BpA</t>
  </si>
  <si>
    <t>MLP_AX_BpP</t>
  </si>
  <si>
    <t>MLP_UdRe_ApA</t>
  </si>
  <si>
    <t>MLP_UdRe_ApP</t>
  </si>
  <si>
    <t>MLP_UdRe_ipA</t>
  </si>
  <si>
    <t>MLP_UdRe_ipP</t>
  </si>
  <si>
    <t>MLP_UdRe_BpA</t>
  </si>
  <si>
    <t>MLP_UdRe_BpP</t>
  </si>
  <si>
    <t>MLP_Apy_ApP</t>
  </si>
  <si>
    <t>MLP_TiRe_ipA</t>
  </si>
  <si>
    <t>MLP_TiRe_ipP</t>
  </si>
  <si>
    <t>MLP_AX_ipA</t>
  </si>
  <si>
    <t>MLP_AX_ipP</t>
  </si>
  <si>
    <t>MLP_AX_ApP</t>
  </si>
  <si>
    <t>MLP_Reg_BpP</t>
  </si>
  <si>
    <t>MLP_AX_ApA</t>
  </si>
  <si>
    <t>MLP_Apy_ipP</t>
  </si>
  <si>
    <t>regnper</t>
  </si>
  <si>
    <t>AP Pension Livsforsikringsaktieselskab</t>
  </si>
  <si>
    <t>Danica Pension, Livsforsikringsaktieselskab</t>
  </si>
  <si>
    <t>Forsikrings-Aktieselskabet ALKA Liv II</t>
  </si>
  <si>
    <t>Forsikringsselskabet Alm. Brand Liv og Pension A/S</t>
  </si>
  <si>
    <t>Industriens Pensionsforsikring A/S</t>
  </si>
  <si>
    <t>Norli Pension Livsforsikring A/S</t>
  </si>
  <si>
    <t>PFA PENSION, FORSIKRINGSAKTIESELSKAB.</t>
  </si>
  <si>
    <t>PKA+Pension forsikringsselskab A/S</t>
  </si>
  <si>
    <t>PenSam Liv forsikringsaktieselskab</t>
  </si>
  <si>
    <t>PensionDanmark Pensionsforsikringsaktieselskab</t>
  </si>
  <si>
    <t>Skandia Link Livsforsikring A/S</t>
  </si>
  <si>
    <t>Topdanmark Livsforsikring A/S</t>
  </si>
  <si>
    <t>Tryg Livsforsikring A/S</t>
  </si>
  <si>
    <t>Arkitekternes Pensionskasse</t>
  </si>
  <si>
    <t>LÆGERNES PENSION - pensionskassen for læger</t>
  </si>
  <si>
    <t>PENSIONSKASSEN FOR SOCIALRÅDGIVERE , SOCIALPÆDAGOGER OG KONTORPERSONALE</t>
  </si>
  <si>
    <t>Pensionskassen PenSam</t>
  </si>
  <si>
    <t>Pensionskassen for Farmakonomer</t>
  </si>
  <si>
    <t>Pensionskassen for Jordbrugsakademikere og Dyrlæger</t>
  </si>
  <si>
    <t>Pensionskassen for Sundhedsfaglige</t>
  </si>
  <si>
    <t>Pensionskassen for Sygeplejersker og Lægesekretærer</t>
  </si>
  <si>
    <t>Pensionskassen for teknikum- og diplomingeniører</t>
  </si>
  <si>
    <t>Tilbage til indholdsfortegnelsen</t>
  </si>
  <si>
    <t>Tabel 1.1 Resultatopgørelse</t>
  </si>
  <si>
    <t>Tabel 1.2 Balance</t>
  </si>
  <si>
    <t>1.000 kr. /antal</t>
  </si>
  <si>
    <t>Livsforsikrings-
kontrakter tegnet uden for ansættelsesforhold</t>
  </si>
  <si>
    <t>Livsforsikrings-
kontrakter tegnet som led i et ansættelsesforhold</t>
  </si>
  <si>
    <t>Gruppeliv</t>
  </si>
  <si>
    <t>Direkte forsikring</t>
  </si>
  <si>
    <t>Løbende præmier/bidrag</t>
  </si>
  <si>
    <t>LuA</t>
  </si>
  <si>
    <t>LiA</t>
  </si>
  <si>
    <t>GL</t>
  </si>
  <si>
    <t>Lpb</t>
  </si>
  <si>
    <t>Engangspræmier/bidrag</t>
  </si>
  <si>
    <t>Epb</t>
  </si>
  <si>
    <t>I alt (1 + 2)</t>
  </si>
  <si>
    <t>DFtot</t>
  </si>
  <si>
    <t>Heraf</t>
  </si>
  <si>
    <t>Livsforsikringskontrakter med ret til bonus</t>
  </si>
  <si>
    <t>LmB</t>
  </si>
  <si>
    <t>Livsforsikringskontrakter uden ret til bonus</t>
  </si>
  <si>
    <t>LuB</t>
  </si>
  <si>
    <t>Unit-linked kontrakter med garanti om minimumsforrentning</t>
  </si>
  <si>
    <t>UmG</t>
  </si>
  <si>
    <t>Unit-linked kontrakter uden garanti om minimumsforrentning</t>
  </si>
  <si>
    <t>UuG</t>
  </si>
  <si>
    <t>Antal forsikringskontrakter</t>
  </si>
  <si>
    <t>AFk</t>
  </si>
  <si>
    <t>Direkte livsforsikrings-
kontrakter i alt</t>
  </si>
  <si>
    <t>Heraf forsikrings-
kontrakter</t>
  </si>
  <si>
    <t>Heraf investerings-
kontrakter</t>
  </si>
  <si>
    <t>Indirekte livsforsikrings-
kontrakter</t>
  </si>
  <si>
    <t>DLtot</t>
  </si>
  <si>
    <t>HF</t>
  </si>
  <si>
    <t>Hi</t>
  </si>
  <si>
    <t>idL</t>
  </si>
  <si>
    <t>Ltot</t>
  </si>
  <si>
    <t>Summer ved død</t>
  </si>
  <si>
    <t>SumD</t>
  </si>
  <si>
    <t>Summer ved invaliditet</t>
  </si>
  <si>
    <t>Sumi</t>
  </si>
  <si>
    <t>Summer ved udløb</t>
  </si>
  <si>
    <t>SumU</t>
  </si>
  <si>
    <t>Pensions- og renteydelser</t>
  </si>
  <si>
    <t>PRy</t>
  </si>
  <si>
    <t>Tilbagekøb/udtrædelsesgodtgørelser</t>
  </si>
  <si>
    <t>TUg</t>
  </si>
  <si>
    <t>Kontant udbetalte bonusbeløb</t>
  </si>
  <si>
    <t>KUB</t>
  </si>
  <si>
    <t>Forsikringspræmier</t>
  </si>
  <si>
    <t>Fop</t>
  </si>
  <si>
    <t>Udgifter til revalidering og sygebehandling</t>
  </si>
  <si>
    <t>URS</t>
  </si>
  <si>
    <t>Forsikringssummer ved kritisk sygdom</t>
  </si>
  <si>
    <t>SumK</t>
  </si>
  <si>
    <t>I alt (1 + 2 + 3 + 4 + 5 + 6 + 7 + 8 + 9)</t>
  </si>
  <si>
    <t>Heraf forsikrings-kontrakter med ret til bonus</t>
  </si>
  <si>
    <t>Heraf forsikrings-
kontrakter uden ret til bonus</t>
  </si>
  <si>
    <t>Heraf investerings-
kontrakter med ret til bonus</t>
  </si>
  <si>
    <t>Heraf investerings-
kontrakter uden ret til bonus</t>
  </si>
  <si>
    <t>I alt</t>
  </si>
  <si>
    <t>DL</t>
  </si>
  <si>
    <t>FmB</t>
  </si>
  <si>
    <t>FuB</t>
  </si>
  <si>
    <t>imB</t>
  </si>
  <si>
    <t>iuB</t>
  </si>
  <si>
    <t>Ytot</t>
  </si>
  <si>
    <t>Beløb</t>
  </si>
  <si>
    <t>Specifikation af renter og udbytter mv.</t>
  </si>
  <si>
    <t>Renter af udlån til tilknyttede virksomheder</t>
  </si>
  <si>
    <t>RUTv</t>
  </si>
  <si>
    <t>Renter af udlån til associerede virksomheder</t>
  </si>
  <si>
    <t>RUAv</t>
  </si>
  <si>
    <t>Udbytter af kapitalandele</t>
  </si>
  <si>
    <t>UdKap</t>
  </si>
  <si>
    <t>Udbytter af investeringsforeningsandele</t>
  </si>
  <si>
    <t>Udinv</t>
  </si>
  <si>
    <t>Renteindtægter af obligationer</t>
  </si>
  <si>
    <t>RObL</t>
  </si>
  <si>
    <t>Indeksregulering af indeksobligationer</t>
  </si>
  <si>
    <t>iObL</t>
  </si>
  <si>
    <t>Renteindtægter af andele i kollektive investeringer</t>
  </si>
  <si>
    <t>RiKi</t>
  </si>
  <si>
    <t>Renteindtægter af pantesikrede udlån</t>
  </si>
  <si>
    <t>RiPU</t>
  </si>
  <si>
    <t>Renteindtægter af andre udlån</t>
  </si>
  <si>
    <t>RiXU</t>
  </si>
  <si>
    <t>Renteindtægter af indlån i kreditinstitutter</t>
  </si>
  <si>
    <t>RiKre</t>
  </si>
  <si>
    <t>Renteindtægter af genforsikringsdepoter</t>
  </si>
  <si>
    <t>RiGf</t>
  </si>
  <si>
    <t>Renteindtægter af tilgodehavender</t>
  </si>
  <si>
    <t>RiTg</t>
  </si>
  <si>
    <t>Øvrige renter og udbytter</t>
  </si>
  <si>
    <t>XRU</t>
  </si>
  <si>
    <t>I alt renter og udbytter mv. 
(1 + 2 + 3 + 4 + 5 + 6 + 7 + 8 + 9 + 10 + 11 + 12 + 13)</t>
  </si>
  <si>
    <t>RUtot</t>
  </si>
  <si>
    <t>Specifikation af kursreguleringer</t>
  </si>
  <si>
    <t>iejd</t>
  </si>
  <si>
    <t>Kap</t>
  </si>
  <si>
    <t>ifa</t>
  </si>
  <si>
    <t>Kinv</t>
  </si>
  <si>
    <t>PsU</t>
  </si>
  <si>
    <t>XU</t>
  </si>
  <si>
    <t>Afledte finansielle instrumenter</t>
  </si>
  <si>
    <t>AFi</t>
  </si>
  <si>
    <t>XReg</t>
  </si>
  <si>
    <t>I alt kursreguleringer 
(15 + 16 + 17 + 18 + 19 + 20 + 21 + 22 + 23 + 24 + 25 + 26)</t>
  </si>
  <si>
    <t>KursTot</t>
  </si>
  <si>
    <t>SRUK</t>
  </si>
  <si>
    <t>Provisioner til salgsmedarbejdere mv.</t>
  </si>
  <si>
    <t>ProS</t>
  </si>
  <si>
    <t>Provisioner til andre forsikringsselskaber</t>
  </si>
  <si>
    <t>ProF</t>
  </si>
  <si>
    <t>Personaleudgifter</t>
  </si>
  <si>
    <t>Pudg</t>
  </si>
  <si>
    <t>Administrationsvederlag</t>
  </si>
  <si>
    <t>Adm</t>
  </si>
  <si>
    <t>Husleje</t>
  </si>
  <si>
    <t>HL</t>
  </si>
  <si>
    <t>Driftsomkostninger vedrørende domicilejendomme</t>
  </si>
  <si>
    <t>Domk</t>
  </si>
  <si>
    <t>Af- og nedskrivninger</t>
  </si>
  <si>
    <t>Ans</t>
  </si>
  <si>
    <t>Andre erhvervelses- og administrationsomkostninger</t>
  </si>
  <si>
    <t>ReTv</t>
  </si>
  <si>
    <t>PGGf</t>
  </si>
  <si>
    <t>I alt forsikrings-/pensionsmæssige driftsomkostninger 
(1 + 2 + 3 + 4 + 5 + 6 + 7 + 8 + 9 + 10)</t>
  </si>
  <si>
    <t>Otot</t>
  </si>
  <si>
    <t>SDo</t>
  </si>
  <si>
    <t>1.000 kr./antal</t>
  </si>
  <si>
    <t>Personaleudgifter mv.</t>
  </si>
  <si>
    <t>Gennemsnitligt antal heltidsbeskæftigede i regnskabsåret</t>
  </si>
  <si>
    <t>GAH</t>
  </si>
  <si>
    <t>Samlede lønninger og vederlag mv.</t>
  </si>
  <si>
    <t>Løn</t>
  </si>
  <si>
    <t>Lon</t>
  </si>
  <si>
    <t>Pension</t>
  </si>
  <si>
    <t>Pen</t>
  </si>
  <si>
    <t>Andre udgifter til social sikring</t>
  </si>
  <si>
    <t>SoSi</t>
  </si>
  <si>
    <t>Afgifter beregnet på grundlag af personaleantallet eller lønsummen</t>
  </si>
  <si>
    <t>Afg</t>
  </si>
  <si>
    <t>I alt personaleudgifter mv. (2 + 3 + 4 + 5)</t>
  </si>
  <si>
    <t>PuTot</t>
  </si>
  <si>
    <t>Heraf lønninger og vederlag til</t>
  </si>
  <si>
    <t>Repræsentantskab</t>
  </si>
  <si>
    <t>Rep</t>
  </si>
  <si>
    <t>Bestyrelse</t>
  </si>
  <si>
    <t>Bes</t>
  </si>
  <si>
    <t>Direktion</t>
  </si>
  <si>
    <t>Dir</t>
  </si>
  <si>
    <t>Heraf tantieme til</t>
  </si>
  <si>
    <t>Bestyrelsen</t>
  </si>
  <si>
    <t>TaBes</t>
  </si>
  <si>
    <t>Revisionsudgifter mv.</t>
  </si>
  <si>
    <t>Samlet revisionshonorar til revisor (eller revisionsvirksomhed) for det forløbne regnskabsår</t>
  </si>
  <si>
    <t>RhTot</t>
  </si>
  <si>
    <t>Heraf for andre ydelser end revision</t>
  </si>
  <si>
    <t>XyTot</t>
  </si>
  <si>
    <t>PeRe</t>
  </si>
  <si>
    <t>1.000 kr./pct.</t>
  </si>
  <si>
    <t>Ultimo</t>
  </si>
  <si>
    <t>Gennemsnitsrenteprodukter</t>
  </si>
  <si>
    <t>Grunde og bygninger</t>
  </si>
  <si>
    <t>UL</t>
  </si>
  <si>
    <t>GGB</t>
  </si>
  <si>
    <t>Noterede kapitalandele</t>
  </si>
  <si>
    <t>GNK</t>
  </si>
  <si>
    <t>Unoterede kapitalandele</t>
  </si>
  <si>
    <t>GUK</t>
  </si>
  <si>
    <t>Kapitalandele i alt (2 + 3)</t>
  </si>
  <si>
    <t>GKtot</t>
  </si>
  <si>
    <t>Stats- og realkreditobligationer</t>
  </si>
  <si>
    <t>GSO</t>
  </si>
  <si>
    <t>Indeksobligationer</t>
  </si>
  <si>
    <t>GiO</t>
  </si>
  <si>
    <t>Kreditobligationer og emerging markets obligationer</t>
  </si>
  <si>
    <t>GKO</t>
  </si>
  <si>
    <t>Udlån mv.</t>
  </si>
  <si>
    <t>GUL</t>
  </si>
  <si>
    <t>Obligationer og udlån i alt (5 + 6 + 7 + 8)</t>
  </si>
  <si>
    <t>GouTot</t>
  </si>
  <si>
    <t>Dattervirksomheder</t>
  </si>
  <si>
    <t>Gdv</t>
  </si>
  <si>
    <t>Øvrige investeringsaktiver</t>
  </si>
  <si>
    <t>Gxi</t>
  </si>
  <si>
    <t>Afledte finansielle instrumenter til sikring af nettoændringen af aktiver og forpligtelser</t>
  </si>
  <si>
    <t>Gafi</t>
  </si>
  <si>
    <t>Markedsrenteprodukter</t>
  </si>
  <si>
    <t>MGB</t>
  </si>
  <si>
    <t>MNK</t>
  </si>
  <si>
    <t>MUK</t>
  </si>
  <si>
    <t>Kapitalandele i alt (14 + 15)</t>
  </si>
  <si>
    <t>MKtot</t>
  </si>
  <si>
    <t>MSO</t>
  </si>
  <si>
    <t>MiO</t>
  </si>
  <si>
    <t>MKO</t>
  </si>
  <si>
    <t>MUL</t>
  </si>
  <si>
    <t>Obligationer og udlån i alt (17 + 18 + 19 + 20)</t>
  </si>
  <si>
    <t>MouTot</t>
  </si>
  <si>
    <t>Mdv</t>
  </si>
  <si>
    <t>Mxi</t>
  </si>
  <si>
    <t>Mafi</t>
  </si>
  <si>
    <t>Tabel 1.3 Specifikation af livsforsikringskontakter - ydelser</t>
  </si>
  <si>
    <t>Direkte livsforsikringskontrakter</t>
  </si>
  <si>
    <t>I alt ydelser</t>
  </si>
  <si>
    <t>Tabel 1.4 Specifikation af renter og udbytter samt kursreguleringer</t>
  </si>
  <si>
    <t>Tabel 1.5 Specifikation af aktiver</t>
  </si>
  <si>
    <t>Tabel 1.6 Forsikringsmæssige driftsomkostninger</t>
  </si>
  <si>
    <t>Tabel 1.7 Personaleudgifter mv.</t>
  </si>
  <si>
    <t>felt</t>
  </si>
  <si>
    <t>skema</t>
  </si>
  <si>
    <t>LB</t>
  </si>
  <si>
    <t>LBD</t>
  </si>
  <si>
    <t>I alt livsforsikrings-kontrakter</t>
  </si>
  <si>
    <t>Tabel 1.8 Specifikation af bruttopræmier og antal forsikrede</t>
  </si>
  <si>
    <t>Tabel 2.1 Resultatopgørelse</t>
  </si>
  <si>
    <t>Tabel 2.2 Balance</t>
  </si>
  <si>
    <t>Tabel 2.4 Specifikation af renter og udbytter samt kursreguleringer</t>
  </si>
  <si>
    <t>Tabel 2.5 Specifikation af aktiver</t>
  </si>
  <si>
    <t>Tabel 2.7 Personaleudgifter mv.</t>
  </si>
  <si>
    <t>Tabel 2.8 Specifikation af medlemsbidrag og antal medlemmer</t>
  </si>
  <si>
    <t>Tabel 1.6 Pensionsmæssige driftsomkostninger</t>
  </si>
  <si>
    <t>Tabel 2.3 Specifikation af pensionsydelser</t>
  </si>
  <si>
    <t>Ordinære bidrag fra medlemmer</t>
  </si>
  <si>
    <t>Ordinære bidrag fra virksomheden</t>
  </si>
  <si>
    <t>BV</t>
  </si>
  <si>
    <t>Ekstraordinære bidrag</t>
  </si>
  <si>
    <t>EB</t>
  </si>
  <si>
    <t>Indskud fra nyindtrådte medlemmer</t>
  </si>
  <si>
    <t>iNM</t>
  </si>
  <si>
    <t>Afgivne præmier for genforsikringsdækning</t>
  </si>
  <si>
    <t>PGd</t>
  </si>
  <si>
    <t>I alt bidrag f.e.r. (1 + 2 + 3 + 4 + 5)</t>
  </si>
  <si>
    <t>BTot</t>
  </si>
  <si>
    <t>iTV</t>
  </si>
  <si>
    <t>iAV</t>
  </si>
  <si>
    <t>I alt investeringsafkast (7 + 8 + 9 + 10 + 11 + 12 + 13)</t>
  </si>
  <si>
    <t>I alt investeringsafkast efter pensionsafkastskat (14 + 15)</t>
  </si>
  <si>
    <t>iaPTot</t>
  </si>
  <si>
    <t>Udbetalte pensionsydelser</t>
  </si>
  <si>
    <t>UPy</t>
  </si>
  <si>
    <t>Ehs</t>
  </si>
  <si>
    <t>GEhs</t>
  </si>
  <si>
    <t>I alt pensionsmæssige ydelser f.e.r. (17 + 18 + 19 + 20)</t>
  </si>
  <si>
    <t>PYTot</t>
  </si>
  <si>
    <t>Ændring i pensionshensættelser</t>
  </si>
  <si>
    <t>Ændring i genforsikringsandel</t>
  </si>
  <si>
    <t>Gfa</t>
  </si>
  <si>
    <t>I alt ændring i pensionsmæssige hensættelser f.e.r. (22 + 23)</t>
  </si>
  <si>
    <t>PHTot</t>
  </si>
  <si>
    <t>Årets tilskrevne bonus</t>
  </si>
  <si>
    <t>TB</t>
  </si>
  <si>
    <t>Ændring i kollektivt bonuspotentiale</t>
  </si>
  <si>
    <t>KBp</t>
  </si>
  <si>
    <t>I alt bonus (25 + 26)</t>
  </si>
  <si>
    <t>BoTot</t>
  </si>
  <si>
    <t>Provisioner og gevinstandele fra genforsikringsvirksomheder</t>
  </si>
  <si>
    <t>I alt pensionsmæssige driftsomkostninger f.e.r. (28 + 29 + 30)</t>
  </si>
  <si>
    <t>Pensionsteknisk resultat (6 + 16 + 21 + 24 + 27 + 31)</t>
  </si>
  <si>
    <t>PtTot</t>
  </si>
  <si>
    <t>Årets resultat (32 + 33 + 34)</t>
  </si>
  <si>
    <t>Andre skatter og afgifter</t>
  </si>
  <si>
    <t>XSA</t>
  </si>
  <si>
    <t>Årets nettoresultat (35 + 36)</t>
  </si>
  <si>
    <t>ResNTot</t>
  </si>
  <si>
    <t>ReOp</t>
  </si>
  <si>
    <t>I alt investeringsaktiver (5 + 10 + 19)</t>
  </si>
  <si>
    <t>Genforsikringsandele af pensionshensættelser</t>
  </si>
  <si>
    <t>I alt genforsikringsandele af pensionsmæssige hensættelser (21 + 22)</t>
  </si>
  <si>
    <t>Tilgodehavender hos medlemmer</t>
  </si>
  <si>
    <t>TM</t>
  </si>
  <si>
    <t>TX</t>
  </si>
  <si>
    <t>I alt tilgodehavender (23 + 24 + 25 + 26 + 27)</t>
  </si>
  <si>
    <t>Udskudt pensionsafkastskat</t>
  </si>
  <si>
    <t>AuP</t>
  </si>
  <si>
    <t>I alt andre aktiver (29 + 30 + 31 + 32)</t>
  </si>
  <si>
    <t>I alt periodeafgrænsningsposter (34 + 35)</t>
  </si>
  <si>
    <t>I alt aktiver (1 + 4 + 20 + 28 + 33 + 36)</t>
  </si>
  <si>
    <t>Reserver</t>
  </si>
  <si>
    <t>Rsv</t>
  </si>
  <si>
    <t>Foreslået udbetaling til sponsorvirksomhed</t>
  </si>
  <si>
    <t>UdSv</t>
  </si>
  <si>
    <t>I alt egenkapital (38 + 39 + 40 + 41 + 42)</t>
  </si>
  <si>
    <t>Ansvarlig lånekapital</t>
  </si>
  <si>
    <t>Bonuspotentiale</t>
  </si>
  <si>
    <t>Bop</t>
  </si>
  <si>
    <t>I alt pensionshensættelser (45 + 46)</t>
  </si>
  <si>
    <t>PhTot</t>
  </si>
  <si>
    <t>Erstatningshensættelser</t>
  </si>
  <si>
    <t>Erh</t>
  </si>
  <si>
    <t>Kollektivt bonuspotentiale</t>
  </si>
  <si>
    <t>I alt pensionsmæssige hensættelser (47 + 48 + 49)</t>
  </si>
  <si>
    <t>PmHTot</t>
  </si>
  <si>
    <t>UPas</t>
  </si>
  <si>
    <t>I alt hensatte forpligtelser (51 + 52 + 53)</t>
  </si>
  <si>
    <t>Gæld i forbindelse med pensionskassevirksomhed</t>
  </si>
  <si>
    <t>GPkv</t>
  </si>
  <si>
    <t>I alt gæld (56 + 57 + 58 + 59 + 60 + 61 + 62 + 63)</t>
  </si>
  <si>
    <t>I alt passiver (43 + 44 + 50 + 54 + 55 + 64 + 65)</t>
  </si>
  <si>
    <t>1.000 kr./Antal</t>
  </si>
  <si>
    <t>Tjenestegørende 
medlemmer
Antal</t>
  </si>
  <si>
    <t>Alderspensionister Antal</t>
  </si>
  <si>
    <t>Alderspensionister
 Årlig pension</t>
  </si>
  <si>
    <t>Invalidepensionister 
Antal</t>
  </si>
  <si>
    <t>Invalidepensionister 
Årlig pension</t>
  </si>
  <si>
    <t>Pensionerede ægtefæller 
Antal</t>
  </si>
  <si>
    <t>Pensionerede ægtefæller 
Årlig pension</t>
  </si>
  <si>
    <t>Børn, der modtager 
børnepension 
Antal</t>
  </si>
  <si>
    <t>Børn, der modtager 
børnepension 
Årlig pension</t>
  </si>
  <si>
    <t>Ved begyndelsen af regnskabsåret</t>
  </si>
  <si>
    <t>ApA</t>
  </si>
  <si>
    <t>ApP</t>
  </si>
  <si>
    <t>ipA</t>
  </si>
  <si>
    <t>ipP</t>
  </si>
  <si>
    <t>PfA</t>
  </si>
  <si>
    <t>PfP</t>
  </si>
  <si>
    <t>BpA</t>
  </si>
  <si>
    <t>BpP</t>
  </si>
  <si>
    <t>BeRe</t>
  </si>
  <si>
    <t>Tilgang i regnskabsåret</t>
  </si>
  <si>
    <t>TiRe</t>
  </si>
  <si>
    <t>Reguleringer</t>
  </si>
  <si>
    <t>Reg</t>
  </si>
  <si>
    <t>Afgang: Ved overgang til pensionsydelse</t>
  </si>
  <si>
    <t>Apy</t>
  </si>
  <si>
    <t>Afgang: Ved død</t>
  </si>
  <si>
    <t>Ad</t>
  </si>
  <si>
    <t>Afgang: Af anden årsag</t>
  </si>
  <si>
    <t>AX</t>
  </si>
  <si>
    <t>Ved udgangen af regnskabsåret</t>
  </si>
  <si>
    <t>UdRe</t>
  </si>
  <si>
    <t>Gennemsnitlig antal heltidsbeskæftigede i regnskabsåret</t>
  </si>
  <si>
    <t>Htb</t>
  </si>
  <si>
    <t>USS</t>
  </si>
  <si>
    <t>Best</t>
  </si>
  <si>
    <t>TBest</t>
  </si>
  <si>
    <t>Regnskabsmæssig værdi 
Primo</t>
  </si>
  <si>
    <t>Regnskabsmæssig værdi 
Ultimo</t>
  </si>
  <si>
    <t>Nettoinvesteringer</t>
  </si>
  <si>
    <t>Grunde og bygninger, der er direkte ejet</t>
  </si>
  <si>
    <t>RvP</t>
  </si>
  <si>
    <t>RvU</t>
  </si>
  <si>
    <t>Ni</t>
  </si>
  <si>
    <t>GB</t>
  </si>
  <si>
    <t>Ejendomsaktieselskaber</t>
  </si>
  <si>
    <t>Ejd</t>
  </si>
  <si>
    <t>Grunde og bygninger i alt (1 + 2)</t>
  </si>
  <si>
    <t>GBTot</t>
  </si>
  <si>
    <t>Andre dattervirksomheder</t>
  </si>
  <si>
    <t>Xdv</t>
  </si>
  <si>
    <t>Børsnoterede danske kapitalandele</t>
  </si>
  <si>
    <t>BkaD</t>
  </si>
  <si>
    <t>Unoterede danske kapitalandele</t>
  </si>
  <si>
    <t>UkaD</t>
  </si>
  <si>
    <t>Børsnoterede udenlandske kapitalandele</t>
  </si>
  <si>
    <t>BkaU</t>
  </si>
  <si>
    <t>Unoterede udenlandske kapitalandele</t>
  </si>
  <si>
    <t>UkaU</t>
  </si>
  <si>
    <t>Øvrige kapitalandele i alt (5 + 6 + 7 + 8)</t>
  </si>
  <si>
    <t>KaTot</t>
  </si>
  <si>
    <t>Statsobligationer (Zone A)</t>
  </si>
  <si>
    <t>Sob</t>
  </si>
  <si>
    <t>Realkreditobligationer</t>
  </si>
  <si>
    <t>Rob</t>
  </si>
  <si>
    <t>iob</t>
  </si>
  <si>
    <t>Kreditobligationer investment grade</t>
  </si>
  <si>
    <t>Kobi</t>
  </si>
  <si>
    <t>Kreditobligationer non investment grade samt emerging markets obligationer</t>
  </si>
  <si>
    <t>Kobni</t>
  </si>
  <si>
    <t>Andre obligationer</t>
  </si>
  <si>
    <t>Xob</t>
  </si>
  <si>
    <t>Obligationer i alt (10 + 11 + 12 + 13 + 14 + 15)</t>
  </si>
  <si>
    <t>obTot</t>
  </si>
  <si>
    <t>Pantsikrede udlån</t>
  </si>
  <si>
    <t>Øvrige finansielle investeringsaktiver</t>
  </si>
  <si>
    <t>XFi</t>
  </si>
  <si>
    <t>Tabel 3.1 Resultatopgørelse</t>
  </si>
  <si>
    <t>Tabel 3.2 Balance</t>
  </si>
  <si>
    <t>Samlet revisionshonorar til revisor eller revisionsvirksomhed
for det forløbne regnskabsår</t>
  </si>
  <si>
    <t>Tabel 3.3 Personaleudgifter og revisionsudgifter mv.</t>
  </si>
  <si>
    <t>Tabel 3.4 Specifikation af aktiver</t>
  </si>
  <si>
    <t>Tabel 3.5 Fordeling af medlemmer</t>
  </si>
  <si>
    <t>Antal medlemmer</t>
  </si>
  <si>
    <t>0 - 49</t>
  </si>
  <si>
    <t>50 – 99</t>
  </si>
  <si>
    <t>100 – 149</t>
  </si>
  <si>
    <t>150 – 199</t>
  </si>
  <si>
    <t>200 – 249</t>
  </si>
  <si>
    <t>250 – 299</t>
  </si>
  <si>
    <t>300 – 399</t>
  </si>
  <si>
    <t>400 – 499</t>
  </si>
  <si>
    <t>Tabel 3.6 Firmapensionskasser fordelt efter medlemstal</t>
  </si>
  <si>
    <t>Antal pensionskasser</t>
  </si>
  <si>
    <t>Vælg selskab</t>
  </si>
  <si>
    <t xml:space="preserve">Regnr </t>
  </si>
  <si>
    <t>Tabel 4.1 Resultatopgørelse</t>
  </si>
  <si>
    <t>Tabel 4.2 Balance</t>
  </si>
  <si>
    <t>Livsforsikringshensættelser primo</t>
  </si>
  <si>
    <t>pTot</t>
  </si>
  <si>
    <t>LhP</t>
  </si>
  <si>
    <t>Fortjenstmargen primo</t>
  </si>
  <si>
    <t>FmP</t>
  </si>
  <si>
    <t>Forsikringsmæssige hensættelser i alt primo (1+2)</t>
  </si>
  <si>
    <t>FHTot</t>
  </si>
  <si>
    <t>Kollektivt bonuspotentiale primo</t>
  </si>
  <si>
    <t>KBP</t>
  </si>
  <si>
    <t>Akkumuleret værdiregulering primo</t>
  </si>
  <si>
    <t>VrP</t>
  </si>
  <si>
    <t>Retrospektive hensættelser primo (3 + 4 +5)</t>
  </si>
  <si>
    <t>RHP</t>
  </si>
  <si>
    <t>Tilskrivning af afkast</t>
  </si>
  <si>
    <t>TiAk</t>
  </si>
  <si>
    <t>Forsikringsydelser/pensionsydelser</t>
  </si>
  <si>
    <t>FPy</t>
  </si>
  <si>
    <t>Omkostningstillæg efter tilskrivning af omkostningsbonus</t>
  </si>
  <si>
    <t>TiOm</t>
  </si>
  <si>
    <t>Risikogevinst efter tilskrivning af risikobonus</t>
  </si>
  <si>
    <t>TiRi</t>
  </si>
  <si>
    <t>Andet</t>
  </si>
  <si>
    <t>Rhx</t>
  </si>
  <si>
    <r>
      <t>Retrospektive hensættelser ultimo (6 + 7 + 8 + 9 + 10 + 11</t>
    </r>
    <r>
      <rPr>
        <b/>
        <sz val="10"/>
        <rFont val="Verdana"/>
        <family val="2"/>
      </rPr>
      <t xml:space="preserve"> + 12</t>
    </r>
    <r>
      <rPr>
        <b/>
        <sz val="10"/>
        <color theme="1"/>
        <rFont val="Verdana"/>
        <family val="2"/>
      </rPr>
      <t>)</t>
    </r>
  </si>
  <si>
    <t>RHU</t>
  </si>
  <si>
    <t>Akkumuleret værdiregulering ultimo</t>
  </si>
  <si>
    <t>VrU</t>
  </si>
  <si>
    <t>Kollektivt bonuspotentiale ultimo</t>
  </si>
  <si>
    <t>BPu</t>
  </si>
  <si>
    <t>Fphx</t>
  </si>
  <si>
    <r>
      <t xml:space="preserve">Forsikrings-/pensionsmæssige hensættelser i alt ultimo </t>
    </r>
    <r>
      <rPr>
        <b/>
        <sz val="10"/>
        <rFont val="Verdana"/>
        <family val="2"/>
      </rPr>
      <t>(13 + 14 + 15 + 16)</t>
    </r>
  </si>
  <si>
    <t>FpHTot</t>
  </si>
  <si>
    <t>Fortjenstmargen ultimo</t>
  </si>
  <si>
    <t>FmU</t>
  </si>
  <si>
    <r>
      <t xml:space="preserve">Livsforsikrings-/pensionshensættelser ultimo </t>
    </r>
    <r>
      <rPr>
        <b/>
        <sz val="10"/>
        <rFont val="Verdana"/>
        <family val="2"/>
      </rPr>
      <t>(17 + 18)</t>
    </r>
  </si>
  <si>
    <t>LPU</t>
  </si>
  <si>
    <t>Tabel 4.3 Specifikation af de samlede livsforsikringshensættelser</t>
  </si>
  <si>
    <t>Tabel 5.1 Resultatopgørelse</t>
  </si>
  <si>
    <t>Tabel 5.2 Balance</t>
  </si>
  <si>
    <t>Tabel 4.3 Specifikation af de samlede pensionshensættelser</t>
  </si>
  <si>
    <t>Kapitel 1 - Livsforsikringsselskaber </t>
  </si>
  <si>
    <t>l</t>
  </si>
  <si>
    <t>Kapitel 2 - Tværgående pensionskasser</t>
  </si>
  <si>
    <t>Kapitel 3 - Firmapensionskasser </t>
  </si>
  <si>
    <t>Kapitel 4 - Enkeltregnskaber - livsforsikringsselskaber </t>
  </si>
  <si>
    <t>Kapitel 5 - Enkeltregnskaber - tværgående pensionskasser</t>
  </si>
  <si>
    <t>Tabel 1.1</t>
  </si>
  <si>
    <t>Tabel 1.2</t>
  </si>
  <si>
    <t>Tabel 1.3</t>
  </si>
  <si>
    <t>Tabel 1.4</t>
  </si>
  <si>
    <t>Tabel 1.5</t>
  </si>
  <si>
    <t>Tabel 1.6</t>
  </si>
  <si>
    <t>Tabel 1.7</t>
  </si>
  <si>
    <t>Tabel 1.8</t>
  </si>
  <si>
    <t>Resultatopgørelse</t>
  </si>
  <si>
    <t>Balance</t>
  </si>
  <si>
    <t>Specifikation af livsforsikringskontrakter - ydelser</t>
  </si>
  <si>
    <t>Specifikation af renter og udbytter samt kursreguleringer</t>
  </si>
  <si>
    <t>Specifikation af aktiver</t>
  </si>
  <si>
    <t>Forsikringsmæssige driftsomkostninger</t>
  </si>
  <si>
    <t>Personaleudgifter m.v.</t>
  </si>
  <si>
    <t>Specifikation af bruttopræmier og antal forsikrede</t>
  </si>
  <si>
    <t>Tabel 2.1</t>
  </si>
  <si>
    <t>Tabel 2.2</t>
  </si>
  <si>
    <t>Tabel 2.3</t>
  </si>
  <si>
    <t>Tabel 2.4</t>
  </si>
  <si>
    <t>Tabel 2.5</t>
  </si>
  <si>
    <t>Tabel 2.6</t>
  </si>
  <si>
    <t>Tabel 2.7</t>
  </si>
  <si>
    <t>Tabel 2.8</t>
  </si>
  <si>
    <t>Specifikation af pensionsydelser</t>
  </si>
  <si>
    <t>Pensionsmæssige driftsomkostninger</t>
  </si>
  <si>
    <t>Specifikation af medlemsbidrag og antal medlemmer</t>
  </si>
  <si>
    <t>Tabel 3.1</t>
  </si>
  <si>
    <t>Tabel 3.2</t>
  </si>
  <si>
    <t>Tabel 3.3</t>
  </si>
  <si>
    <t>Tabel 3.4</t>
  </si>
  <si>
    <t>Tabel 3.5</t>
  </si>
  <si>
    <t>Tabel 3.6</t>
  </si>
  <si>
    <t>Fordelt efter medlemstal</t>
  </si>
  <si>
    <t>Medlemmer</t>
  </si>
  <si>
    <t>Tabel 4.1</t>
  </si>
  <si>
    <t>Tabel 4.2</t>
  </si>
  <si>
    <t>Tabel 4.3</t>
  </si>
  <si>
    <t>Specifikation af de samlede livsforsikringshensættelser</t>
  </si>
  <si>
    <t>Tabel 5.1</t>
  </si>
  <si>
    <t>Tabel 5.2</t>
  </si>
  <si>
    <t>Tabel 5.3</t>
  </si>
  <si>
    <t>Specifikation af ændring i de samlede pensionshensættelser</t>
  </si>
  <si>
    <t>Kapitel 6 - Fortegnelser  </t>
  </si>
  <si>
    <t>Aktuarer i henhold til § 108, stk. 7, i lov om finansiel virksomhed</t>
  </si>
  <si>
    <t>Aktuarer i henhold til § 26 i lov om tilsyn med firmapensionskasser</t>
  </si>
  <si>
    <t>Tabel 6.1</t>
  </si>
  <si>
    <t>Tabel 6.2</t>
  </si>
  <si>
    <t>Kapitel 7 - Register</t>
  </si>
  <si>
    <t>Bilag 7.1</t>
  </si>
  <si>
    <t>Register over livsforsikringsselskaber, tværgående pensionskasser og firmapensionskasser</t>
  </si>
  <si>
    <t>Livsforsikringsselskaber</t>
  </si>
  <si>
    <t>Bo Søndergaard</t>
  </si>
  <si>
    <t>Jesper Brohus</t>
  </si>
  <si>
    <t>Charlotte Markussen</t>
  </si>
  <si>
    <t>Per Myglegård Andersen</t>
  </si>
  <si>
    <t>Jens-Peder Vinkler</t>
  </si>
  <si>
    <t>Peter Holm Nielsen</t>
  </si>
  <si>
    <t>Tværgående pensionskasser</t>
  </si>
  <si>
    <t>David Melchior</t>
  </si>
  <si>
    <t>Frank Cederbye</t>
  </si>
  <si>
    <t>Merete Lykke Rasmussen</t>
  </si>
  <si>
    <t>Søren Andersen</t>
  </si>
  <si>
    <t>Carsten Niemann</t>
  </si>
  <si>
    <t>Cerestar Scandinavia's Pensionskasse</t>
  </si>
  <si>
    <t>Ford Motor Company's Pensionskasse</t>
  </si>
  <si>
    <t>Kreditforeningen Danmarks Pensionsafviklingskasse</t>
  </si>
  <si>
    <t>Københavns Havns Pensionskasse</t>
  </si>
  <si>
    <t>Nykredits Afviklingspensionskasse</t>
  </si>
  <si>
    <t>Pensionskassen for direktører i nogle med Sparekassen Bikuben fusionerede sparekasser</t>
  </si>
  <si>
    <t>Pensionskassen for Direktører i Sparekassen SDS (under afvikling)</t>
  </si>
  <si>
    <t>Pensionskassen under Alm. Brand A/S (Pensionsafviklingskasse)</t>
  </si>
  <si>
    <t>Peter Melchior</t>
  </si>
  <si>
    <t>TDC Pensionskasse</t>
  </si>
  <si>
    <t>Mogens Andersen</t>
  </si>
  <si>
    <t>Jens Muff Wissing</t>
  </si>
  <si>
    <t>Steen Ragn</t>
  </si>
  <si>
    <t>Nicolai Jonas Maltesen</t>
  </si>
  <si>
    <t>PFA Pension, Forsikringsaktieselskab</t>
  </si>
  <si>
    <t>Lægernes Pension - pensionskassen for læger</t>
  </si>
  <si>
    <t>Danmarks Nationalbanks Pensionskasse under afvikling</t>
  </si>
  <si>
    <t>Danske Banks pensionskasse for førtidspensionister</t>
  </si>
  <si>
    <t>IBM Pensionsfond (pensionskasse)</t>
  </si>
  <si>
    <t>Pensionsafviklingskassen for Købstædernes almindelige Brandforsikring</t>
  </si>
  <si>
    <t>SAS Pilot &amp; Navigatør Pensionskasse</t>
  </si>
  <si>
    <t>Lasse Geert jensen</t>
  </si>
  <si>
    <t>Pensionskasser</t>
  </si>
  <si>
    <t>Firmapensionskasser</t>
  </si>
  <si>
    <t>CVR-nr.</t>
  </si>
  <si>
    <t>Anm.: Grønlandske selskaber indgår ikke i ovenstående bilag samt i statistikkerne</t>
  </si>
  <si>
    <t>Pædagogernes Pension - pensionskassen for pædagoger</t>
  </si>
  <si>
    <t>MLP_Apy_BpA</t>
  </si>
  <si>
    <t>MLP_Apy_BpP</t>
  </si>
  <si>
    <t>MLP_AX_PfP</t>
  </si>
  <si>
    <t>MLP_Apy_ApA</t>
  </si>
  <si>
    <t>MLP_Apy_ipA</t>
  </si>
  <si>
    <t>MLP_Apy_PfA</t>
  </si>
  <si>
    <t>MLP_Apy_PfP</t>
  </si>
  <si>
    <t>LÆRERNES PENSION, FORSIKRINGSAKTIESELSKAB</t>
  </si>
  <si>
    <t>SAMPENSION LIVSFORSIKRING A/S</t>
  </si>
  <si>
    <t>Lærernes Pension, Forsikringsaktieselskab</t>
  </si>
  <si>
    <t>Pensionskassen for socialrådgivere, socialpædagoger og kontorpersonale</t>
  </si>
  <si>
    <t>Pensionskassen for funktionærer ansat i Roskilde Sparekasse (afviklingskasse)</t>
  </si>
  <si>
    <t>Pensionskassen for tjenestemænd i det Classenske Fideicommis (afviklingskasse)</t>
  </si>
  <si>
    <t>Xerox pensionskasse under afvikling</t>
  </si>
  <si>
    <t>Line Orbán Dahlbæk</t>
  </si>
  <si>
    <t>Velliv, Pension &amp; Livsforsikring A/S</t>
  </si>
  <si>
    <t>Anders Pilegaard Håkonsson</t>
  </si>
  <si>
    <t>Lph_LhP_pTot</t>
  </si>
  <si>
    <t>Lph_FmP_pTot</t>
  </si>
  <si>
    <t>Lph_FHTot_pTot</t>
  </si>
  <si>
    <t>Lph_KBP_pTot</t>
  </si>
  <si>
    <t>Lph_VrP_pTot</t>
  </si>
  <si>
    <t>Lph_RHP_pTot</t>
  </si>
  <si>
    <t>Lph_BM_pTot</t>
  </si>
  <si>
    <t>Lph_TiAk_pTot</t>
  </si>
  <si>
    <t>Lph_FPy_pTot</t>
  </si>
  <si>
    <t>Lph_TiOm_pTot</t>
  </si>
  <si>
    <t>Lph_TiRi_pTot</t>
  </si>
  <si>
    <t>Lph_Rhx_pTot</t>
  </si>
  <si>
    <t>Lph_RHU_pTot</t>
  </si>
  <si>
    <t>Lph_VrU_pTot</t>
  </si>
  <si>
    <t>Lph_BPu_pTot</t>
  </si>
  <si>
    <t>Lph_FpHTot_pTot</t>
  </si>
  <si>
    <t>Lph_FmU_pTot</t>
  </si>
  <si>
    <t>Lph_LPU_pTot</t>
  </si>
  <si>
    <t>Lph_Fphx_pTot</t>
  </si>
  <si>
    <t>Regnr</t>
  </si>
  <si>
    <t>Reportername</t>
  </si>
  <si>
    <t>Lph_Prx_pTot</t>
  </si>
  <si>
    <t>PENSIONSKASSEN FOR FUNKTIONÆRER ANSAT I ROSKILDE SPAREKASSE (AFVIKLINGSKASSE)</t>
  </si>
  <si>
    <t>XEROX PENSIONSKASSE UNDER AFVIKLING</t>
  </si>
  <si>
    <t>Lodspensionskassen (Afviklingskasse)</t>
  </si>
  <si>
    <t>PENSIONSKASSEN FOR TJENESTEMÆND I DET CLASSENSKE FIDEICOMMIS (AFVIKLINGSKASSE)</t>
  </si>
  <si>
    <t>P+, Pensionskassen for Akademikere</t>
  </si>
  <si>
    <t>Cathrine Renneberg</t>
  </si>
  <si>
    <t>Nils Bo Normann Rasmussen</t>
  </si>
  <si>
    <t>PenSam Pension forsikringsaktieselskab</t>
  </si>
  <si>
    <t>AkademikerPension - Akademikernes Pensionskasse</t>
  </si>
  <si>
    <t>Livsforsikringsselskaber: Statistisk materiale 2020</t>
  </si>
  <si>
    <t>Tabel 6.1 Fortegnelse pr. 31. december 2020 over aktuarer ansat i henhold til § 108, stk. 7 i lov om finansiel virksomhed</t>
  </si>
  <si>
    <t>Rikke Sylow Francis</t>
  </si>
  <si>
    <t>Tabel 6.2 Fortegnelse pr. 31. december 2020 over aktuarer antaget i henhold til § 35 i lov om firmapensionskasser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</si>
</sst>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8"/>
      <color theme="4"/>
      <name val="Constantia"/>
      <family val="1"/>
    </font>
    <font>
      <sz val="10"/>
      <name val="Verdana"/>
      <family val="2"/>
    </font>
    <font>
      <b/>
      <sz val="16"/>
      <color rgb="FF990000"/>
      <name val="Constantia"/>
      <family val="1"/>
    </font>
    <font>
      <b/>
      <sz val="8"/>
      <name val="Verdana"/>
      <family val="2"/>
    </font>
    <font>
      <i/>
      <sz val="8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</font>
    <font>
      <b/>
      <sz val="24"/>
      <color rgb="FF990000"/>
      <name val="Constantia"/>
      <family val="1"/>
    </font>
    <font>
      <sz val="8"/>
      <color rgb="FF990000"/>
      <name val="Wingdings"/>
      <charset val="2"/>
    </font>
    <font>
      <u/>
      <sz val="11"/>
      <color rgb="FF990000"/>
      <name val="Calibri"/>
      <family val="2"/>
    </font>
    <font>
      <sz val="10.5"/>
      <color rgb="FF000000"/>
      <name val="Arial"/>
      <family val="2"/>
    </font>
    <font>
      <sz val="11"/>
      <color theme="4"/>
      <name val="Calibri"/>
      <family val="2"/>
      <scheme val="minor"/>
    </font>
    <font>
      <u/>
      <sz val="11"/>
      <color theme="10"/>
      <name val="Calibri"/>
      <family val="2"/>
    </font>
    <font>
      <sz val="12"/>
      <color theme="1"/>
      <name val="Times New Roman"/>
      <family val="1"/>
    </font>
    <font>
      <sz val="10.5"/>
      <color theme="1"/>
      <name val="Arial"/>
      <family val="2"/>
    </font>
    <font>
      <i/>
      <sz val="9"/>
      <color theme="1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/>
        <bgColor rgb="FF000000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4659260841701"/>
      </bottom>
      <diagonal/>
    </border>
    <border>
      <left/>
      <right style="thin">
        <color theme="0" tint="-0.249977111117893"/>
      </right>
      <top/>
      <bottom style="thin">
        <color theme="0" tint="-0.24994659260841701"/>
      </bottom>
      <diagonal/>
    </border>
  </borders>
  <cellStyleXfs count="5">
    <xf numFmtId="0" fontId="0" fillId="0" borderId="0"/>
    <xf numFmtId="0" fontId="3" fillId="4" borderId="2">
      <alignment horizontal="left" vertical="center" wrapText="1"/>
    </xf>
    <xf numFmtId="0" fontId="4" fillId="4" borderId="2">
      <alignment horizontal="left" vertical="center" wrapText="1"/>
    </xf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1" fillId="3" borderId="1" xfId="0" quotePrefix="1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3" fontId="0" fillId="0" borderId="0" xfId="0" applyNumberFormat="1"/>
    <xf numFmtId="0" fontId="0" fillId="0" borderId="0" xfId="0"/>
    <xf numFmtId="0" fontId="0" fillId="5" borderId="0" xfId="0" applyFill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5" fillId="0" borderId="0" xfId="0" applyFont="1" applyBorder="1" applyAlignment="1">
      <alignment horizontal="righ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1" xfId="0" quotePrefix="1" applyFont="1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quotePrefix="1"/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0" fillId="6" borderId="0" xfId="0" applyFill="1"/>
    <xf numFmtId="0" fontId="9" fillId="6" borderId="0" xfId="0" applyNumberFormat="1" applyFont="1" applyFill="1" applyAlignment="1"/>
    <xf numFmtId="0" fontId="9" fillId="0" borderId="0" xfId="0" applyNumberFormat="1" applyFont="1" applyAlignment="1"/>
    <xf numFmtId="3" fontId="10" fillId="6" borderId="0" xfId="0" applyNumberFormat="1" applyFont="1" applyFill="1" applyAlignment="1"/>
    <xf numFmtId="3" fontId="10" fillId="0" borderId="0" xfId="0" applyNumberFormat="1" applyFont="1" applyAlignment="1"/>
    <xf numFmtId="3" fontId="11" fillId="6" borderId="0" xfId="0" applyNumberFormat="1" applyFont="1" applyFill="1" applyAlignment="1">
      <alignment horizontal="center" wrapText="1"/>
    </xf>
    <xf numFmtId="3" fontId="11" fillId="0" borderId="0" xfId="0" applyNumberFormat="1" applyFont="1" applyAlignment="1">
      <alignment horizontal="center" wrapText="1"/>
    </xf>
    <xf numFmtId="0" fontId="0" fillId="0" borderId="0" xfId="0" applyAlignment="1">
      <alignment horizontal="right" wrapText="1"/>
    </xf>
    <xf numFmtId="3" fontId="12" fillId="6" borderId="0" xfId="0" applyNumberFormat="1" applyFont="1" applyFill="1" applyAlignment="1">
      <alignment wrapText="1"/>
    </xf>
    <xf numFmtId="3" fontId="12" fillId="0" borderId="0" xfId="0" applyNumberFormat="1" applyFont="1" applyAlignment="1">
      <alignment wrapText="1"/>
    </xf>
    <xf numFmtId="0" fontId="0" fillId="0" borderId="0" xfId="0"/>
    <xf numFmtId="0" fontId="6" fillId="6" borderId="1" xfId="0" applyFont="1" applyFill="1" applyBorder="1" applyAlignment="1">
      <alignment horizontal="center"/>
    </xf>
    <xf numFmtId="0" fontId="14" fillId="7" borderId="0" xfId="0" applyFont="1" applyFill="1" applyBorder="1"/>
    <xf numFmtId="0" fontId="15" fillId="7" borderId="0" xfId="0" applyFont="1" applyFill="1" applyBorder="1"/>
    <xf numFmtId="0" fontId="9" fillId="8" borderId="0" xfId="0" applyFont="1" applyFill="1" applyBorder="1"/>
    <xf numFmtId="0" fontId="14" fillId="8" borderId="0" xfId="0" applyFont="1" applyFill="1" applyBorder="1"/>
    <xf numFmtId="0" fontId="16" fillId="8" borderId="0" xfId="0" applyFont="1" applyFill="1" applyBorder="1" applyAlignment="1">
      <alignment horizontal="right" vertical="center"/>
    </xf>
    <xf numFmtId="0" fontId="18" fillId="8" borderId="0" xfId="3" applyFont="1" applyFill="1" applyBorder="1" applyAlignment="1" applyProtection="1"/>
    <xf numFmtId="3" fontId="0" fillId="0" borderId="1" xfId="0" applyNumberFormat="1" applyBorder="1" applyAlignment="1">
      <alignment horizontal="right" vertical="center" indent="5"/>
    </xf>
    <xf numFmtId="0" fontId="17" fillId="3" borderId="0" xfId="3" applyFill="1" applyAlignment="1" applyProtection="1"/>
    <xf numFmtId="0" fontId="19" fillId="3" borderId="0" xfId="0" applyFont="1" applyFill="1"/>
    <xf numFmtId="0" fontId="0" fillId="6" borderId="0" xfId="0" applyFill="1" applyBorder="1"/>
    <xf numFmtId="0" fontId="9" fillId="6" borderId="0" xfId="0" applyFont="1" applyFill="1" applyBorder="1"/>
    <xf numFmtId="0" fontId="21" fillId="6" borderId="0" xfId="0" applyFont="1" applyFill="1" applyBorder="1"/>
    <xf numFmtId="0" fontId="22" fillId="6" borderId="0" xfId="0" applyFont="1" applyFill="1" applyBorder="1"/>
    <xf numFmtId="0" fontId="22" fillId="6" borderId="0" xfId="0" applyFont="1" applyFill="1" applyBorder="1" applyAlignment="1">
      <alignment vertical="top" wrapText="1"/>
    </xf>
    <xf numFmtId="0" fontId="22" fillId="6" borderId="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/>
    <xf numFmtId="0" fontId="2" fillId="3" borderId="11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0" fillId="0" borderId="0" xfId="0" applyNumberFormat="1"/>
    <xf numFmtId="49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3" fontId="0" fillId="0" borderId="0" xfId="0" applyNumberFormat="1"/>
    <xf numFmtId="3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left"/>
    </xf>
    <xf numFmtId="0" fontId="0" fillId="0" borderId="0" xfId="0" applyNumberFormat="1"/>
    <xf numFmtId="0" fontId="0" fillId="0" borderId="0" xfId="0"/>
    <xf numFmtId="1" fontId="0" fillId="0" borderId="0" xfId="0" applyNumberFormat="1"/>
    <xf numFmtId="1" fontId="0" fillId="0" borderId="0" xfId="0" applyNumberFormat="1" applyAlignment="1"/>
    <xf numFmtId="1" fontId="0" fillId="0" borderId="0" xfId="0" applyNumberFormat="1"/>
    <xf numFmtId="49" fontId="0" fillId="0" borderId="0" xfId="0" applyNumberFormat="1"/>
    <xf numFmtId="0" fontId="1" fillId="3" borderId="1" xfId="0" applyFont="1" applyFill="1" applyBorder="1" applyAlignment="1">
      <alignment horizontal="left" vertical="center" wrapText="1"/>
    </xf>
    <xf numFmtId="0" fontId="0" fillId="6" borderId="0" xfId="0" applyFill="1"/>
    <xf numFmtId="0" fontId="22" fillId="6" borderId="0" xfId="0" applyFont="1" applyFill="1" applyBorder="1" applyAlignment="1">
      <alignment vertical="top" wrapText="1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vertical="center" wrapText="1"/>
    </xf>
    <xf numFmtId="0" fontId="0" fillId="0" borderId="0" xfId="0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/>
    <xf numFmtId="1" fontId="0" fillId="0" borderId="0" xfId="0" applyNumberFormat="1"/>
    <xf numFmtId="49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NumberFormat="1"/>
    <xf numFmtId="1" fontId="0" fillId="0" borderId="0" xfId="0" applyNumberFormat="1"/>
    <xf numFmtId="0" fontId="0" fillId="0" borderId="0" xfId="0"/>
    <xf numFmtId="0" fontId="0" fillId="0" borderId="0" xfId="0" applyNumberFormat="1"/>
    <xf numFmtId="1" fontId="0" fillId="0" borderId="0" xfId="0" applyNumberFormat="1"/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3" fillId="4" borderId="2" xfId="1">
      <alignment horizontal="left" vertical="center" wrapText="1"/>
    </xf>
    <xf numFmtId="0" fontId="17" fillId="0" borderId="0" xfId="3" applyAlignment="1" applyProtection="1"/>
    <xf numFmtId="0" fontId="0" fillId="0" borderId="0" xfId="0" applyAlignment="1"/>
    <xf numFmtId="0" fontId="0" fillId="0" borderId="0" xfId="0"/>
    <xf numFmtId="49" fontId="0" fillId="0" borderId="0" xfId="0" applyNumberFormat="1"/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3" fillId="4" borderId="13" xfId="1" applyBorder="1">
      <alignment horizontal="left" vertical="center" wrapText="1"/>
    </xf>
    <xf numFmtId="0" fontId="3" fillId="4" borderId="14" xfId="1" applyBorder="1">
      <alignment horizontal="left" vertical="center" wrapText="1"/>
    </xf>
    <xf numFmtId="0" fontId="3" fillId="4" borderId="15" xfId="1" applyBorder="1">
      <alignment horizontal="left" vertical="center" wrapText="1"/>
    </xf>
    <xf numFmtId="0" fontId="17" fillId="0" borderId="0" xfId="3" applyAlignment="1" applyProtection="1"/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3" fillId="4" borderId="6" xfId="1" applyBorder="1">
      <alignment horizontal="left" vertical="center" wrapText="1"/>
    </xf>
    <xf numFmtId="0" fontId="3" fillId="4" borderId="4" xfId="1" applyBorder="1">
      <alignment horizontal="left" vertical="center" wrapText="1"/>
    </xf>
    <xf numFmtId="0" fontId="3" fillId="4" borderId="7" xfId="1" applyBorder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4" borderId="2" xfId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</cellXfs>
  <cellStyles count="5">
    <cellStyle name="F-TableDescription" xfId="1"/>
    <cellStyle name="F-Title" xfId="2"/>
    <cellStyle name="Link" xfId="3" builtinId="8"/>
    <cellStyle name="Link 2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1381125</xdr:colOff>
      <xdr:row>0</xdr:row>
      <xdr:rowOff>85725</xdr:rowOff>
    </xdr:from>
    <xdr:to>
      <xdr:col>3</xdr:col>
      <xdr:colOff>3305175</xdr:colOff>
      <xdr:row>3</xdr:row>
      <xdr:rowOff>171450</xdr:rowOff>
    </xdr:to>
    <xdr:pic>
      <xdr:nvPicPr>
        <xdr:cNvPr id="2" name="Billede 1" descr="FT-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1300" y="85725"/>
          <a:ext cx="19240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ontortema">
  <a:themeElements>
    <a:clrScheme name="FT farver">
      <a:dk1>
        <a:sysClr val="windowText" lastClr="000000"/>
      </a:dk1>
      <a:lt1>
        <a:sysClr val="window" lastClr="FFFFFF"/>
      </a:lt1>
      <a:dk2>
        <a:srgbClr val="5F1A15"/>
      </a:dk2>
      <a:lt2>
        <a:srgbClr val="F0E1CD"/>
      </a:lt2>
      <a:accent1>
        <a:srgbClr val="990000"/>
      </a:accent1>
      <a:accent2>
        <a:srgbClr val="FF9933"/>
      </a:accent2>
      <a:accent3>
        <a:srgbClr val="00505F"/>
      </a:accent3>
      <a:accent4>
        <a:srgbClr val="82A0AA"/>
      </a:accent4>
      <a:accent5>
        <a:srgbClr val="1E5F32"/>
      </a:accent5>
      <a:accent6>
        <a:srgbClr val="9BD2AA"/>
      </a:accent6>
      <a:hlink>
        <a:srgbClr val="990000"/>
      </a:hlink>
      <a:folHlink>
        <a:srgbClr val="FF9933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D3"/>
  <sheetViews>
    <sheetView workbookViewId="0">
      <selection activeCell="E10" sqref="E10"/>
    </sheetView>
  </sheetViews>
  <sheetFormatPr defaultRowHeight="14.5" x14ac:dyDescent="0.35"/>
  <cols>
    <col min="1" max="1" width="6" bestFit="1" customWidth="1"/>
    <col min="2" max="2" width="7.54296875" bestFit="1" customWidth="1"/>
    <col min="3" max="3" width="21.1796875" bestFit="1" customWidth="1"/>
    <col min="4" max="4" width="20.1796875" bestFit="1" customWidth="1"/>
    <col min="5" max="5" width="21.1796875" bestFit="1" customWidth="1"/>
    <col min="6" max="6" width="20.1796875" bestFit="1" customWidth="1"/>
    <col min="7" max="7" width="19.7265625" bestFit="1" customWidth="1"/>
    <col min="8" max="9" width="20.1796875" bestFit="1" customWidth="1"/>
    <col min="10" max="10" width="20.7265625" bestFit="1" customWidth="1"/>
    <col min="11" max="12" width="19.81640625" bestFit="1" customWidth="1"/>
    <col min="13" max="13" width="21.1796875" bestFit="1" customWidth="1"/>
    <col min="14" max="14" width="20.81640625" bestFit="1" customWidth="1"/>
    <col min="15" max="15" width="22" bestFit="1" customWidth="1"/>
    <col min="16" max="16" width="17.54296875" bestFit="1" customWidth="1"/>
    <col min="17" max="18" width="22" bestFit="1" customWidth="1"/>
    <col min="19" max="19" width="18.54296875" bestFit="1" customWidth="1"/>
    <col min="20" max="20" width="22" bestFit="1" customWidth="1"/>
    <col min="21" max="21" width="20.1796875" bestFit="1" customWidth="1"/>
    <col min="22" max="22" width="21.1796875" bestFit="1" customWidth="1"/>
    <col min="23" max="24" width="19.81640625" bestFit="1" customWidth="1"/>
    <col min="25" max="25" width="21.1796875" bestFit="1" customWidth="1"/>
    <col min="26" max="26" width="19.453125" bestFit="1" customWidth="1"/>
    <col min="27" max="27" width="20.1796875" bestFit="1" customWidth="1"/>
    <col min="28" max="28" width="21.453125" bestFit="1" customWidth="1"/>
    <col min="29" max="29" width="19.7265625" bestFit="1" customWidth="1"/>
    <col min="30" max="31" width="20.453125" bestFit="1" customWidth="1"/>
    <col min="32" max="32" width="21.1796875" bestFit="1" customWidth="1"/>
    <col min="33" max="33" width="22.26953125" bestFit="1" customWidth="1"/>
    <col min="34" max="34" width="16.7265625" bestFit="1" customWidth="1"/>
    <col min="35" max="36" width="20.1796875" bestFit="1" customWidth="1"/>
    <col min="37" max="38" width="21.453125" bestFit="1" customWidth="1"/>
    <col min="39" max="39" width="20.1796875" bestFit="1" customWidth="1"/>
    <col min="40" max="40" width="19.453125" bestFit="1" customWidth="1"/>
    <col min="41" max="41" width="20.1796875" bestFit="1" customWidth="1"/>
    <col min="42" max="42" width="19.1796875" bestFit="1" customWidth="1"/>
    <col min="43" max="43" width="19" bestFit="1" customWidth="1"/>
    <col min="44" max="44" width="19.81640625" bestFit="1" customWidth="1"/>
    <col min="45" max="46" width="21.1796875" bestFit="1" customWidth="1"/>
    <col min="47" max="47" width="19.7265625" bestFit="1" customWidth="1"/>
    <col min="48" max="48" width="19.453125" bestFit="1" customWidth="1"/>
    <col min="49" max="49" width="19.81640625" bestFit="1" customWidth="1"/>
    <col min="50" max="50" width="19.7265625" bestFit="1" customWidth="1"/>
    <col min="51" max="51" width="18.54296875" bestFit="1" customWidth="1"/>
    <col min="52" max="52" width="18.26953125" bestFit="1" customWidth="1"/>
    <col min="53" max="53" width="20.1796875" bestFit="1" customWidth="1"/>
    <col min="54" max="54" width="18.26953125" bestFit="1" customWidth="1"/>
    <col min="55" max="55" width="20.1796875" bestFit="1" customWidth="1"/>
    <col min="56" max="56" width="18.54296875" bestFit="1" customWidth="1"/>
    <col min="57" max="57" width="19.7265625" bestFit="1" customWidth="1"/>
    <col min="58" max="58" width="20.453125" bestFit="1" customWidth="1"/>
    <col min="59" max="60" width="19.453125" bestFit="1" customWidth="1"/>
    <col min="61" max="62" width="21.1796875" bestFit="1" customWidth="1"/>
    <col min="63" max="63" width="21.453125" bestFit="1" customWidth="1"/>
    <col min="64" max="64" width="23.1796875" bestFit="1" customWidth="1"/>
    <col min="65" max="65" width="20.453125" bestFit="1" customWidth="1"/>
    <col min="66" max="66" width="21.1796875" bestFit="1" customWidth="1"/>
    <col min="67" max="67" width="21.453125" bestFit="1" customWidth="1"/>
    <col min="68" max="68" width="20.1796875" bestFit="1" customWidth="1"/>
    <col min="69" max="69" width="23.1796875" bestFit="1" customWidth="1"/>
    <col min="70" max="70" width="21.453125" bestFit="1" customWidth="1"/>
    <col min="71" max="72" width="22.81640625" bestFit="1" customWidth="1"/>
    <col min="73" max="73" width="19.453125" bestFit="1" customWidth="1"/>
    <col min="74" max="74" width="23.1796875" bestFit="1" customWidth="1"/>
    <col min="75" max="75" width="19.1796875" bestFit="1" customWidth="1"/>
    <col min="76" max="76" width="21.453125" bestFit="1" customWidth="1"/>
    <col min="77" max="77" width="19.453125" bestFit="1" customWidth="1"/>
    <col min="78" max="79" width="21.453125" bestFit="1" customWidth="1"/>
    <col min="80" max="80" width="20.1796875" bestFit="1" customWidth="1"/>
    <col min="81" max="81" width="19.453125" bestFit="1" customWidth="1"/>
    <col min="82" max="82" width="19.1796875" bestFit="1" customWidth="1"/>
    <col min="83" max="83" width="20.1796875" bestFit="1" customWidth="1"/>
    <col min="84" max="84" width="19.453125" bestFit="1" customWidth="1"/>
    <col min="85" max="85" width="20.453125" bestFit="1" customWidth="1"/>
    <col min="86" max="86" width="21.453125" bestFit="1" customWidth="1"/>
    <col min="87" max="88" width="20.453125" bestFit="1" customWidth="1"/>
    <col min="89" max="89" width="22.81640625" bestFit="1" customWidth="1"/>
    <col min="90" max="90" width="21.453125" bestFit="1" customWidth="1"/>
    <col min="91" max="91" width="16.7265625" bestFit="1" customWidth="1"/>
    <col min="92" max="93" width="21.453125" bestFit="1" customWidth="1"/>
    <col min="94" max="94" width="20.1796875" bestFit="1" customWidth="1"/>
    <col min="95" max="95" width="23.1796875" bestFit="1" customWidth="1"/>
    <col min="96" max="97" width="20.1796875" bestFit="1" customWidth="1"/>
    <col min="98" max="98" width="21.453125" bestFit="1" customWidth="1"/>
    <col min="99" max="99" width="20.453125" bestFit="1" customWidth="1"/>
    <col min="100" max="100" width="21.453125" bestFit="1" customWidth="1"/>
    <col min="101" max="101" width="21.1796875" bestFit="1" customWidth="1"/>
    <col min="102" max="104" width="22.81640625" bestFit="1" customWidth="1"/>
    <col min="105" max="105" width="20.453125" bestFit="1" customWidth="1"/>
    <col min="106" max="106" width="20.1796875" bestFit="1" customWidth="1"/>
    <col min="107" max="107" width="21.453125" bestFit="1" customWidth="1"/>
    <col min="108" max="108" width="20.453125" bestFit="1" customWidth="1"/>
    <col min="109" max="109" width="23.1796875" bestFit="1" customWidth="1"/>
    <col min="110" max="114" width="19.453125" bestFit="1" customWidth="1"/>
    <col min="115" max="115" width="20.1796875" bestFit="1" customWidth="1"/>
    <col min="116" max="116" width="20" bestFit="1" customWidth="1"/>
    <col min="117" max="117" width="20.453125" bestFit="1" customWidth="1"/>
    <col min="118" max="119" width="21.1796875" bestFit="1" customWidth="1"/>
    <col min="120" max="120" width="19.453125" bestFit="1" customWidth="1"/>
    <col min="121" max="121" width="22.81640625" bestFit="1" customWidth="1"/>
    <col min="122" max="123" width="20.453125" bestFit="1" customWidth="1"/>
    <col min="124" max="124" width="21.453125" bestFit="1" customWidth="1"/>
    <col min="125" max="125" width="19.1796875" bestFit="1" customWidth="1"/>
    <col min="126" max="126" width="17.81640625" bestFit="1" customWidth="1"/>
    <col min="127" max="127" width="20.1796875" bestFit="1" customWidth="1"/>
    <col min="128" max="128" width="14.1796875" bestFit="1" customWidth="1"/>
    <col min="129" max="129" width="15.54296875" bestFit="1" customWidth="1"/>
    <col min="130" max="130" width="17.81640625" bestFit="1" customWidth="1"/>
    <col min="131" max="131" width="20.453125" bestFit="1" customWidth="1"/>
    <col min="132" max="132" width="17.81640625" bestFit="1" customWidth="1"/>
    <col min="133" max="133" width="17.54296875" bestFit="1" customWidth="1"/>
    <col min="134" max="134" width="15.7265625" bestFit="1" customWidth="1"/>
    <col min="135" max="135" width="17.81640625" bestFit="1" customWidth="1"/>
    <col min="136" max="136" width="16.7265625" bestFit="1" customWidth="1"/>
    <col min="137" max="137" width="16.453125" bestFit="1" customWidth="1"/>
    <col min="138" max="139" width="16.7265625" bestFit="1" customWidth="1"/>
    <col min="140" max="140" width="20.1796875" bestFit="1" customWidth="1"/>
    <col min="141" max="141" width="17.453125" bestFit="1" customWidth="1"/>
    <col min="142" max="142" width="19.453125" bestFit="1" customWidth="1"/>
    <col min="143" max="143" width="20.1796875" bestFit="1" customWidth="1"/>
    <col min="144" max="144" width="17.81640625" bestFit="1" customWidth="1"/>
    <col min="145" max="145" width="21.1796875" bestFit="1" customWidth="1"/>
    <col min="146" max="146" width="20.1796875" bestFit="1" customWidth="1"/>
    <col min="147" max="147" width="19.1796875" bestFit="1" customWidth="1"/>
    <col min="148" max="148" width="20.453125" bestFit="1" customWidth="1"/>
    <col min="149" max="149" width="15.7265625" bestFit="1" customWidth="1"/>
    <col min="150" max="150" width="19.453125" bestFit="1" customWidth="1"/>
    <col min="151" max="151" width="17.81640625" bestFit="1" customWidth="1"/>
    <col min="152" max="152" width="19.453125" bestFit="1" customWidth="1"/>
    <col min="153" max="153" width="15.7265625" bestFit="1" customWidth="1"/>
    <col min="154" max="154" width="16.7265625" bestFit="1" customWidth="1"/>
    <col min="155" max="155" width="19.1796875" bestFit="1" customWidth="1"/>
    <col min="156" max="156" width="21.1796875" bestFit="1" customWidth="1"/>
    <col min="157" max="158" width="20" bestFit="1" customWidth="1"/>
    <col min="159" max="159" width="18.1796875" bestFit="1" customWidth="1"/>
    <col min="160" max="160" width="20.1796875" bestFit="1" customWidth="1"/>
    <col min="161" max="161" width="18.54296875" bestFit="1" customWidth="1"/>
    <col min="162" max="162" width="20.1796875" bestFit="1" customWidth="1"/>
    <col min="163" max="163" width="20" bestFit="1" customWidth="1"/>
    <col min="164" max="164" width="18.54296875" bestFit="1" customWidth="1"/>
    <col min="165" max="165" width="20.1796875" bestFit="1" customWidth="1"/>
    <col min="166" max="166" width="21.1796875" bestFit="1" customWidth="1"/>
    <col min="167" max="167" width="17.453125" bestFit="1" customWidth="1"/>
    <col min="168" max="168" width="21.1796875" bestFit="1" customWidth="1"/>
    <col min="169" max="169" width="21" bestFit="1" customWidth="1"/>
    <col min="170" max="170" width="18.54296875" bestFit="1" customWidth="1"/>
    <col min="171" max="171" width="20.1796875" bestFit="1" customWidth="1"/>
    <col min="172" max="173" width="21.1796875" bestFit="1" customWidth="1"/>
    <col min="174" max="175" width="18.54296875" bestFit="1" customWidth="1"/>
    <col min="176" max="177" width="17.26953125" bestFit="1" customWidth="1"/>
    <col min="178" max="178" width="17.453125" bestFit="1" customWidth="1"/>
    <col min="179" max="179" width="18.1796875" bestFit="1" customWidth="1"/>
    <col min="180" max="180" width="17.453125" bestFit="1" customWidth="1"/>
    <col min="181" max="181" width="20.1796875" bestFit="1" customWidth="1"/>
    <col min="182" max="182" width="18.54296875" bestFit="1" customWidth="1"/>
    <col min="183" max="184" width="21" bestFit="1" customWidth="1"/>
    <col min="185" max="185" width="20" bestFit="1" customWidth="1"/>
    <col min="186" max="186" width="21.81640625" bestFit="1" customWidth="1"/>
    <col min="187" max="188" width="21.1796875" bestFit="1" customWidth="1"/>
    <col min="189" max="189" width="13.7265625" bestFit="1" customWidth="1"/>
    <col min="190" max="191" width="20.1796875" bestFit="1" customWidth="1"/>
    <col min="192" max="192" width="21.81640625" bestFit="1" customWidth="1"/>
    <col min="193" max="193" width="20.453125" bestFit="1" customWidth="1"/>
    <col min="194" max="194" width="20" bestFit="1" customWidth="1"/>
    <col min="195" max="195" width="20.26953125" bestFit="1" customWidth="1"/>
    <col min="196" max="196" width="20.453125" bestFit="1" customWidth="1"/>
    <col min="197" max="197" width="19.1796875" bestFit="1" customWidth="1"/>
    <col min="198" max="198" width="19.453125" bestFit="1" customWidth="1"/>
    <col min="199" max="199" width="20.1796875" bestFit="1" customWidth="1"/>
    <col min="200" max="200" width="20.26953125" bestFit="1" customWidth="1"/>
    <col min="201" max="201" width="20" bestFit="1" customWidth="1"/>
    <col min="202" max="202" width="20.453125" bestFit="1" customWidth="1"/>
    <col min="203" max="204" width="20.7265625" bestFit="1" customWidth="1"/>
    <col min="205" max="205" width="19.81640625" bestFit="1" customWidth="1"/>
    <col min="206" max="206" width="20.453125" bestFit="1" customWidth="1"/>
    <col min="207" max="207" width="19.81640625" bestFit="1" customWidth="1"/>
    <col min="208" max="209" width="20.7265625" bestFit="1" customWidth="1"/>
    <col min="210" max="210" width="19" bestFit="1" customWidth="1"/>
    <col min="211" max="212" width="20.1796875" bestFit="1" customWidth="1"/>
    <col min="213" max="213" width="19.7265625" bestFit="1" customWidth="1"/>
    <col min="214" max="215" width="19.1796875" bestFit="1" customWidth="1"/>
    <col min="216" max="216" width="16.453125" bestFit="1" customWidth="1"/>
    <col min="217" max="217" width="15.7265625" bestFit="1" customWidth="1"/>
    <col min="218" max="218" width="16.453125" bestFit="1" customWidth="1"/>
    <col min="219" max="219" width="15" bestFit="1" customWidth="1"/>
    <col min="220" max="220" width="20.453125" bestFit="1" customWidth="1"/>
    <col min="221" max="224" width="21.453125" bestFit="1" customWidth="1"/>
    <col min="225" max="225" width="21.26953125" bestFit="1" customWidth="1"/>
    <col min="226" max="226" width="21.453125" bestFit="1" customWidth="1"/>
    <col min="227" max="227" width="21.26953125" bestFit="1" customWidth="1"/>
    <col min="228" max="228" width="21.1796875" bestFit="1" customWidth="1"/>
    <col min="229" max="229" width="20.453125" bestFit="1" customWidth="1"/>
    <col min="230" max="233" width="21.453125" bestFit="1" customWidth="1"/>
    <col min="234" max="235" width="21.26953125" bestFit="1" customWidth="1"/>
    <col min="236" max="236" width="21.1796875" bestFit="1" customWidth="1"/>
    <col min="237" max="237" width="21.26953125" bestFit="1" customWidth="1"/>
    <col min="238" max="238" width="21.453125" bestFit="1" customWidth="1"/>
    <col min="239" max="239" width="20.453125" bestFit="1" customWidth="1"/>
    <col min="240" max="240" width="21.1796875" bestFit="1" customWidth="1"/>
    <col min="241" max="241" width="19.453125" bestFit="1" customWidth="1"/>
    <col min="242" max="242" width="20" bestFit="1" customWidth="1"/>
    <col min="243" max="243" width="19.7265625" bestFit="1" customWidth="1"/>
    <col min="244" max="244" width="18.54296875" bestFit="1" customWidth="1"/>
    <col min="245" max="245" width="20" bestFit="1" customWidth="1"/>
    <col min="246" max="246" width="19.81640625" bestFit="1" customWidth="1"/>
    <col min="247" max="247" width="20.1796875" bestFit="1" customWidth="1"/>
    <col min="248" max="248" width="19.7265625" bestFit="1" customWidth="1"/>
    <col min="249" max="249" width="18.54296875" bestFit="1" customWidth="1"/>
    <col min="250" max="250" width="20.1796875" bestFit="1" customWidth="1"/>
    <col min="251" max="251" width="18.26953125" bestFit="1" customWidth="1"/>
    <col min="252" max="252" width="18.54296875" bestFit="1" customWidth="1"/>
    <col min="253" max="253" width="20.1796875" bestFit="1" customWidth="1"/>
    <col min="254" max="254" width="19.81640625" bestFit="1" customWidth="1"/>
    <col min="255" max="255" width="16.7265625" bestFit="1" customWidth="1"/>
    <col min="256" max="256" width="19.26953125" bestFit="1" customWidth="1"/>
    <col min="257" max="257" width="17.7265625" bestFit="1" customWidth="1"/>
    <col min="258" max="258" width="17.81640625" bestFit="1" customWidth="1"/>
    <col min="259" max="259" width="19.26953125" bestFit="1" customWidth="1"/>
    <col min="260" max="260" width="19.453125" bestFit="1" customWidth="1"/>
    <col min="261" max="261" width="17.81640625" bestFit="1" customWidth="1"/>
    <col min="262" max="262" width="19.453125" bestFit="1" customWidth="1"/>
    <col min="263" max="263" width="16.453125" bestFit="1" customWidth="1"/>
    <col min="264" max="264" width="16.7265625" bestFit="1" customWidth="1"/>
    <col min="265" max="265" width="14" bestFit="1" customWidth="1"/>
    <col min="266" max="266" width="15.7265625" bestFit="1" customWidth="1"/>
    <col min="267" max="267" width="19.453125" bestFit="1" customWidth="1"/>
    <col min="268" max="268" width="20.26953125" bestFit="1" customWidth="1"/>
    <col min="269" max="270" width="19.453125" bestFit="1" customWidth="1"/>
    <col min="271" max="272" width="20.453125" bestFit="1" customWidth="1"/>
    <col min="273" max="273" width="20.26953125" bestFit="1" customWidth="1"/>
    <col min="274" max="274" width="21.26953125" bestFit="1" customWidth="1"/>
    <col min="275" max="275" width="20.453125" bestFit="1" customWidth="1"/>
    <col min="276" max="276" width="19.26953125" bestFit="1" customWidth="1"/>
    <col min="277" max="277" width="20.26953125" bestFit="1" customWidth="1"/>
    <col min="278" max="278" width="19.26953125" bestFit="1" customWidth="1"/>
    <col min="279" max="282" width="19.453125" bestFit="1" customWidth="1"/>
    <col min="283" max="283" width="20.453125" bestFit="1" customWidth="1"/>
    <col min="284" max="284" width="12" bestFit="1" customWidth="1"/>
    <col min="285" max="285" width="21.453125" bestFit="1" customWidth="1"/>
    <col min="286" max="286" width="21.1796875" bestFit="1" customWidth="1"/>
    <col min="287" max="289" width="19.453125" bestFit="1" customWidth="1"/>
    <col min="290" max="290" width="19.26953125" bestFit="1" customWidth="1"/>
    <col min="291" max="291" width="20.26953125" bestFit="1" customWidth="1"/>
    <col min="292" max="292" width="20.453125" bestFit="1" customWidth="1"/>
    <col min="293" max="293" width="19.453125" bestFit="1" customWidth="1"/>
    <col min="294" max="295" width="20.26953125" bestFit="1" customWidth="1"/>
    <col min="296" max="296" width="19.453125" bestFit="1" customWidth="1"/>
    <col min="297" max="297" width="21.453125" bestFit="1" customWidth="1"/>
    <col min="298" max="298" width="21.26953125" bestFit="1" customWidth="1"/>
    <col min="299" max="300" width="20.453125" bestFit="1" customWidth="1"/>
    <col min="301" max="301" width="21.453125" bestFit="1" customWidth="1"/>
    <col min="302" max="303" width="20.26953125" bestFit="1" customWidth="1"/>
    <col min="304" max="304" width="21.453125" bestFit="1" customWidth="1"/>
    <col min="305" max="306" width="20.453125" bestFit="1" customWidth="1"/>
    <col min="307" max="310" width="19.453125" bestFit="1" customWidth="1"/>
    <col min="311" max="311" width="21.1796875" bestFit="1" customWidth="1"/>
    <col min="312" max="312" width="21" bestFit="1" customWidth="1"/>
    <col min="313" max="313" width="20.1796875" bestFit="1" customWidth="1"/>
    <col min="314" max="314" width="19.453125" bestFit="1" customWidth="1"/>
    <col min="315" max="315" width="19.26953125" bestFit="1" customWidth="1"/>
    <col min="316" max="316" width="20.453125" bestFit="1" customWidth="1"/>
  </cols>
  <sheetData>
    <row r="1" spans="1:316" x14ac:dyDescent="0.35">
      <c r="A1" s="89" t="s">
        <v>404</v>
      </c>
      <c r="B1" s="89" t="s">
        <v>405</v>
      </c>
      <c r="C1" s="89" t="s">
        <v>454</v>
      </c>
      <c r="D1" s="89" t="s">
        <v>414</v>
      </c>
      <c r="E1" s="89" t="s">
        <v>441</v>
      </c>
      <c r="F1" s="89" t="s">
        <v>451</v>
      </c>
      <c r="G1" s="89" t="s">
        <v>440</v>
      </c>
      <c r="H1" s="89" t="s">
        <v>459</v>
      </c>
      <c r="I1" s="89" t="s">
        <v>412</v>
      </c>
      <c r="J1" s="89" t="s">
        <v>443</v>
      </c>
      <c r="K1" s="89" t="s">
        <v>445</v>
      </c>
      <c r="L1" s="89" t="s">
        <v>410</v>
      </c>
      <c r="M1" s="89" t="s">
        <v>457</v>
      </c>
      <c r="N1" s="89" t="s">
        <v>452</v>
      </c>
      <c r="O1" s="89" t="s">
        <v>425</v>
      </c>
      <c r="P1" s="89" t="s">
        <v>439</v>
      </c>
      <c r="Q1" s="89" t="s">
        <v>433</v>
      </c>
      <c r="R1" s="89" t="s">
        <v>450</v>
      </c>
      <c r="S1" s="89" t="s">
        <v>431</v>
      </c>
      <c r="T1" s="89" t="s">
        <v>415</v>
      </c>
      <c r="U1" s="89" t="s">
        <v>411</v>
      </c>
      <c r="V1" s="89" t="s">
        <v>436</v>
      </c>
      <c r="W1" s="89" t="s">
        <v>409</v>
      </c>
      <c r="X1" s="89" t="s">
        <v>435</v>
      </c>
      <c r="Y1" s="89" t="s">
        <v>453</v>
      </c>
      <c r="Z1" s="89" t="s">
        <v>449</v>
      </c>
      <c r="AA1" s="89" t="s">
        <v>421</v>
      </c>
      <c r="AB1" s="89" t="s">
        <v>423</v>
      </c>
      <c r="AC1" s="89" t="s">
        <v>418</v>
      </c>
      <c r="AD1" s="89" t="s">
        <v>426</v>
      </c>
      <c r="AE1" s="89" t="s">
        <v>458</v>
      </c>
      <c r="AF1" s="89" t="s">
        <v>430</v>
      </c>
      <c r="AG1" s="89" t="s">
        <v>406</v>
      </c>
      <c r="AH1" s="89" t="s">
        <v>424</v>
      </c>
      <c r="AI1" s="89" t="s">
        <v>413</v>
      </c>
      <c r="AJ1" s="89" t="s">
        <v>442</v>
      </c>
      <c r="AK1" s="89" t="s">
        <v>446</v>
      </c>
      <c r="AL1" s="89" t="s">
        <v>456</v>
      </c>
      <c r="AM1" s="89" t="s">
        <v>419</v>
      </c>
      <c r="AN1" s="89" t="s">
        <v>460</v>
      </c>
      <c r="AO1" s="89" t="s">
        <v>432</v>
      </c>
      <c r="AP1" s="89" t="s">
        <v>427</v>
      </c>
      <c r="AQ1" s="89" t="s">
        <v>447</v>
      </c>
      <c r="AR1" s="89" t="s">
        <v>429</v>
      </c>
      <c r="AS1" s="89" t="s">
        <v>408</v>
      </c>
      <c r="AT1" s="89" t="s">
        <v>407</v>
      </c>
      <c r="AU1" s="89" t="s">
        <v>420</v>
      </c>
      <c r="AV1" s="89" t="s">
        <v>422</v>
      </c>
      <c r="AW1" s="89" t="s">
        <v>417</v>
      </c>
      <c r="AX1" s="89" t="s">
        <v>437</v>
      </c>
      <c r="AY1" s="89" t="s">
        <v>444</v>
      </c>
      <c r="AZ1" s="89" t="s">
        <v>438</v>
      </c>
      <c r="BA1" s="89" t="s">
        <v>448</v>
      </c>
      <c r="BB1" s="89" t="s">
        <v>434</v>
      </c>
      <c r="BC1" s="89" t="s">
        <v>455</v>
      </c>
      <c r="BD1" s="89" t="s">
        <v>428</v>
      </c>
      <c r="BE1" s="89" t="s">
        <v>416</v>
      </c>
      <c r="BF1" s="89" t="s">
        <v>464</v>
      </c>
      <c r="BG1" s="89" t="s">
        <v>529</v>
      </c>
      <c r="BH1" s="89" t="s">
        <v>463</v>
      </c>
      <c r="BI1" s="89" t="s">
        <v>467</v>
      </c>
      <c r="BJ1" s="89" t="s">
        <v>462</v>
      </c>
      <c r="BK1" s="89" t="s">
        <v>468</v>
      </c>
      <c r="BL1" s="89" t="s">
        <v>461</v>
      </c>
      <c r="BM1" s="89" t="s">
        <v>528</v>
      </c>
      <c r="BN1" s="89" t="s">
        <v>502</v>
      </c>
      <c r="BO1" s="89" t="s">
        <v>500</v>
      </c>
      <c r="BP1" s="89" t="s">
        <v>544</v>
      </c>
      <c r="BQ1" s="89" t="s">
        <v>497</v>
      </c>
      <c r="BR1" s="89" t="s">
        <v>543</v>
      </c>
      <c r="BS1" s="89" t="s">
        <v>542</v>
      </c>
      <c r="BT1" s="89" t="s">
        <v>494</v>
      </c>
      <c r="BU1" s="89" t="s">
        <v>491</v>
      </c>
      <c r="BV1" s="89" t="s">
        <v>490</v>
      </c>
      <c r="BW1" s="89" t="s">
        <v>489</v>
      </c>
      <c r="BX1" s="89" t="s">
        <v>488</v>
      </c>
      <c r="BY1" s="89" t="s">
        <v>557</v>
      </c>
      <c r="BZ1" s="89" t="s">
        <v>487</v>
      </c>
      <c r="CA1" s="89" t="s">
        <v>541</v>
      </c>
      <c r="CB1" s="89" t="s">
        <v>486</v>
      </c>
      <c r="CC1" s="89" t="s">
        <v>540</v>
      </c>
      <c r="CD1" s="89" t="s">
        <v>539</v>
      </c>
      <c r="CE1" s="89" t="s">
        <v>485</v>
      </c>
      <c r="CF1" s="89" t="s">
        <v>538</v>
      </c>
      <c r="CG1" s="89" t="s">
        <v>537</v>
      </c>
      <c r="CH1" s="89" t="s">
        <v>484</v>
      </c>
      <c r="CI1" s="89" t="s">
        <v>536</v>
      </c>
      <c r="CJ1" s="89" t="s">
        <v>483</v>
      </c>
      <c r="CK1" s="89" t="s">
        <v>482</v>
      </c>
      <c r="CL1" s="89" t="s">
        <v>481</v>
      </c>
      <c r="CM1" s="89" t="s">
        <v>480</v>
      </c>
      <c r="CN1" s="89" t="s">
        <v>479</v>
      </c>
      <c r="CO1" s="89" t="s">
        <v>478</v>
      </c>
      <c r="CP1" s="89" t="s">
        <v>477</v>
      </c>
      <c r="CQ1" s="89" t="s">
        <v>476</v>
      </c>
      <c r="CR1" s="89" t="s">
        <v>475</v>
      </c>
      <c r="CS1" s="89" t="s">
        <v>474</v>
      </c>
      <c r="CT1" s="89" t="s">
        <v>535</v>
      </c>
      <c r="CU1" s="89" t="s">
        <v>473</v>
      </c>
      <c r="CV1" s="89" t="s">
        <v>472</v>
      </c>
      <c r="CW1" s="89" t="s">
        <v>471</v>
      </c>
      <c r="CX1" s="89" t="s">
        <v>534</v>
      </c>
      <c r="CY1" s="89" t="s">
        <v>527</v>
      </c>
      <c r="CZ1" s="89" t="s">
        <v>470</v>
      </c>
      <c r="DA1" s="89" t="s">
        <v>492</v>
      </c>
      <c r="DB1" s="89" t="s">
        <v>493</v>
      </c>
      <c r="DC1" s="89" t="s">
        <v>495</v>
      </c>
      <c r="DD1" s="89" t="s">
        <v>496</v>
      </c>
      <c r="DE1" s="89" t="s">
        <v>526</v>
      </c>
      <c r="DF1" s="89" t="s">
        <v>532</v>
      </c>
      <c r="DG1" s="89" t="s">
        <v>469</v>
      </c>
      <c r="DH1" s="89" t="s">
        <v>498</v>
      </c>
      <c r="DI1" s="89" t="s">
        <v>499</v>
      </c>
      <c r="DJ1" s="89" t="s">
        <v>558</v>
      </c>
      <c r="DK1" s="89" t="s">
        <v>545</v>
      </c>
      <c r="DL1" s="89" t="s">
        <v>501</v>
      </c>
      <c r="DM1" s="89" t="s">
        <v>466</v>
      </c>
      <c r="DN1" s="89" t="s">
        <v>533</v>
      </c>
      <c r="DO1" s="89" t="s">
        <v>531</v>
      </c>
      <c r="DP1" s="89" t="s">
        <v>530</v>
      </c>
      <c r="DQ1" s="89" t="s">
        <v>465</v>
      </c>
      <c r="DR1" s="89" t="s">
        <v>525</v>
      </c>
      <c r="DS1" s="89" t="s">
        <v>522</v>
      </c>
      <c r="DT1" s="89" t="s">
        <v>505</v>
      </c>
      <c r="DU1" s="89" t="s">
        <v>512</v>
      </c>
      <c r="DV1" s="89" t="s">
        <v>524</v>
      </c>
      <c r="DW1" s="89" t="s">
        <v>552</v>
      </c>
      <c r="DX1" s="89" t="s">
        <v>517</v>
      </c>
      <c r="DY1" s="89" t="s">
        <v>521</v>
      </c>
      <c r="DZ1" s="89" t="s">
        <v>553</v>
      </c>
      <c r="EA1" s="89" t="s">
        <v>554</v>
      </c>
      <c r="EB1" s="89" t="s">
        <v>513</v>
      </c>
      <c r="EC1" s="89" t="s">
        <v>506</v>
      </c>
      <c r="ED1" s="89" t="s">
        <v>547</v>
      </c>
      <c r="EE1" s="89" t="s">
        <v>516</v>
      </c>
      <c r="EF1" s="89" t="s">
        <v>550</v>
      </c>
      <c r="EG1" s="89" t="s">
        <v>518</v>
      </c>
      <c r="EH1" s="89" t="s">
        <v>507</v>
      </c>
      <c r="EI1" s="89" t="s">
        <v>508</v>
      </c>
      <c r="EJ1" s="89" t="s">
        <v>511</v>
      </c>
      <c r="EK1" s="89" t="s">
        <v>504</v>
      </c>
      <c r="EL1" s="89" t="s">
        <v>546</v>
      </c>
      <c r="EM1" s="89" t="s">
        <v>549</v>
      </c>
      <c r="EN1" s="89" t="s">
        <v>523</v>
      </c>
      <c r="EO1" s="89" t="s">
        <v>515</v>
      </c>
      <c r="EP1" s="89" t="s">
        <v>555</v>
      </c>
      <c r="EQ1" s="89" t="s">
        <v>551</v>
      </c>
      <c r="ER1" s="89" t="s">
        <v>503</v>
      </c>
      <c r="ES1" s="89" t="s">
        <v>556</v>
      </c>
      <c r="ET1" s="89" t="s">
        <v>509</v>
      </c>
      <c r="EU1" s="89" t="s">
        <v>510</v>
      </c>
      <c r="EV1" s="89" t="s">
        <v>514</v>
      </c>
      <c r="EW1" s="89" t="s">
        <v>519</v>
      </c>
      <c r="EX1" s="89" t="s">
        <v>520</v>
      </c>
      <c r="EY1" s="89" t="s">
        <v>548</v>
      </c>
      <c r="EZ1" s="89" t="s">
        <v>574</v>
      </c>
      <c r="FA1" s="89" t="s">
        <v>583</v>
      </c>
      <c r="FB1" s="89" t="s">
        <v>563</v>
      </c>
      <c r="FC1" s="89" t="s">
        <v>570</v>
      </c>
      <c r="FD1" s="89" t="s">
        <v>584</v>
      </c>
      <c r="FE1" s="89" t="s">
        <v>567</v>
      </c>
      <c r="FF1" s="89" t="s">
        <v>577</v>
      </c>
      <c r="FG1" s="89" t="s">
        <v>560</v>
      </c>
      <c r="FH1" s="89" t="s">
        <v>572</v>
      </c>
      <c r="FI1" s="89" t="s">
        <v>580</v>
      </c>
      <c r="FJ1" s="89" t="s">
        <v>576</v>
      </c>
      <c r="FK1" s="89" t="s">
        <v>585</v>
      </c>
      <c r="FL1" s="89" t="s">
        <v>573</v>
      </c>
      <c r="FM1" s="89" t="s">
        <v>569</v>
      </c>
      <c r="FN1" s="89" t="s">
        <v>565</v>
      </c>
      <c r="FO1" s="89" t="s">
        <v>566</v>
      </c>
      <c r="FP1" s="89" t="s">
        <v>578</v>
      </c>
      <c r="FQ1" s="89" t="s">
        <v>587</v>
      </c>
      <c r="FR1" s="89" t="s">
        <v>571</v>
      </c>
      <c r="FS1" s="89" t="s">
        <v>581</v>
      </c>
      <c r="FT1" s="89" t="s">
        <v>575</v>
      </c>
      <c r="FU1" s="89" t="s">
        <v>588</v>
      </c>
      <c r="FV1" s="89" t="s">
        <v>562</v>
      </c>
      <c r="FW1" s="89" t="s">
        <v>568</v>
      </c>
      <c r="FX1" s="89" t="s">
        <v>564</v>
      </c>
      <c r="FY1" s="89" t="s">
        <v>561</v>
      </c>
      <c r="FZ1" s="89" t="s">
        <v>579</v>
      </c>
      <c r="GA1" s="89" t="s">
        <v>586</v>
      </c>
      <c r="GB1" s="89" t="s">
        <v>559</v>
      </c>
      <c r="GC1" s="89" t="s">
        <v>582</v>
      </c>
      <c r="GD1" s="89" t="s">
        <v>590</v>
      </c>
      <c r="GE1" s="89" t="s">
        <v>589</v>
      </c>
      <c r="GF1" s="89" t="s">
        <v>591</v>
      </c>
      <c r="GG1" s="89" t="s">
        <v>594</v>
      </c>
      <c r="GH1" s="89" t="s">
        <v>592</v>
      </c>
      <c r="GI1" s="89" t="s">
        <v>593</v>
      </c>
      <c r="GJ1" s="89" t="s">
        <v>595</v>
      </c>
      <c r="GK1" s="89" t="s">
        <v>612</v>
      </c>
      <c r="GL1" s="89" t="s">
        <v>621</v>
      </c>
      <c r="GM1" s="89" t="s">
        <v>622</v>
      </c>
      <c r="GN1" s="89" t="s">
        <v>608</v>
      </c>
      <c r="GO1" s="89" t="s">
        <v>596</v>
      </c>
      <c r="GP1" s="89" t="s">
        <v>611</v>
      </c>
      <c r="GQ1" s="89" t="s">
        <v>600</v>
      </c>
      <c r="GR1" s="89" t="s">
        <v>602</v>
      </c>
      <c r="GS1" s="89" t="s">
        <v>620</v>
      </c>
      <c r="GT1" s="89" t="s">
        <v>605</v>
      </c>
      <c r="GU1" s="89" t="s">
        <v>609</v>
      </c>
      <c r="GV1" s="89" t="s">
        <v>610</v>
      </c>
      <c r="GW1" s="89" t="s">
        <v>619</v>
      </c>
      <c r="GX1" s="89" t="s">
        <v>618</v>
      </c>
      <c r="GY1" s="89" t="s">
        <v>597</v>
      </c>
      <c r="GZ1" s="89" t="s">
        <v>598</v>
      </c>
      <c r="HA1" s="89" t="s">
        <v>616</v>
      </c>
      <c r="HB1" s="89" t="s">
        <v>606</v>
      </c>
      <c r="HC1" s="89" t="s">
        <v>599</v>
      </c>
      <c r="HD1" s="89" t="s">
        <v>617</v>
      </c>
      <c r="HE1" s="89" t="s">
        <v>607</v>
      </c>
      <c r="HF1" s="89" t="s">
        <v>613</v>
      </c>
      <c r="HG1" s="89" t="s">
        <v>601</v>
      </c>
      <c r="HH1" s="89" t="s">
        <v>604</v>
      </c>
      <c r="HI1" s="89" t="s">
        <v>615</v>
      </c>
      <c r="HJ1" s="89" t="s">
        <v>614</v>
      </c>
      <c r="HK1" s="89" t="s">
        <v>603</v>
      </c>
      <c r="HL1" s="89" t="s">
        <v>628</v>
      </c>
      <c r="HM1" s="89" t="s">
        <v>638</v>
      </c>
      <c r="HN1" s="89" t="s">
        <v>632</v>
      </c>
      <c r="HO1" s="89" t="s">
        <v>642</v>
      </c>
      <c r="HP1" s="89" t="s">
        <v>636</v>
      </c>
      <c r="HQ1" s="89" t="s">
        <v>635</v>
      </c>
      <c r="HR1" s="89" t="s">
        <v>633</v>
      </c>
      <c r="HS1" s="89" t="s">
        <v>626</v>
      </c>
      <c r="HT1" s="89" t="s">
        <v>627</v>
      </c>
      <c r="HU1" s="89" t="s">
        <v>634</v>
      </c>
      <c r="HV1" s="89" t="s">
        <v>637</v>
      </c>
      <c r="HW1" s="89" t="s">
        <v>639</v>
      </c>
      <c r="HX1" s="89" t="s">
        <v>646</v>
      </c>
      <c r="HY1" s="89" t="s">
        <v>645</v>
      </c>
      <c r="HZ1" s="89" t="s">
        <v>623</v>
      </c>
      <c r="IA1" s="89" t="s">
        <v>643</v>
      </c>
      <c r="IB1" s="89" t="s">
        <v>630</v>
      </c>
      <c r="IC1" s="89" t="s">
        <v>624</v>
      </c>
      <c r="ID1" s="89" t="s">
        <v>629</v>
      </c>
      <c r="IE1" s="89" t="s">
        <v>625</v>
      </c>
      <c r="IF1" s="89" t="s">
        <v>641</v>
      </c>
      <c r="IG1" s="89" t="s">
        <v>640</v>
      </c>
      <c r="IH1" s="89" t="s">
        <v>644</v>
      </c>
      <c r="II1" s="89" t="s">
        <v>631</v>
      </c>
      <c r="IJ1" s="89" t="s">
        <v>656</v>
      </c>
      <c r="IK1" s="89" t="s">
        <v>648</v>
      </c>
      <c r="IL1" s="89" t="s">
        <v>657</v>
      </c>
      <c r="IM1" s="89" t="s">
        <v>647</v>
      </c>
      <c r="IN1" s="89" t="s">
        <v>653</v>
      </c>
      <c r="IO1" s="89" t="s">
        <v>654</v>
      </c>
      <c r="IP1" s="89" t="s">
        <v>655</v>
      </c>
      <c r="IQ1" s="89" t="s">
        <v>651</v>
      </c>
      <c r="IR1" s="89" t="s">
        <v>650</v>
      </c>
      <c r="IS1" s="89" t="s">
        <v>649</v>
      </c>
      <c r="IT1" s="89" t="s">
        <v>652</v>
      </c>
      <c r="IU1" s="89" t="s">
        <v>664</v>
      </c>
      <c r="IV1" s="89" t="s">
        <v>660</v>
      </c>
      <c r="IW1" s="89" t="s">
        <v>661</v>
      </c>
      <c r="IX1" s="89" t="s">
        <v>662</v>
      </c>
      <c r="IY1" s="89" t="s">
        <v>663</v>
      </c>
      <c r="IZ1" s="89" t="s">
        <v>659</v>
      </c>
      <c r="JA1" s="89" t="s">
        <v>665</v>
      </c>
      <c r="JB1" s="89" t="s">
        <v>668</v>
      </c>
      <c r="JC1" s="89" t="s">
        <v>658</v>
      </c>
      <c r="JD1" s="89" t="s">
        <v>667</v>
      </c>
      <c r="JE1" s="89" t="s">
        <v>669</v>
      </c>
      <c r="JF1" s="89" t="s">
        <v>666</v>
      </c>
      <c r="JG1" s="89" t="s">
        <v>684</v>
      </c>
      <c r="JH1" s="89" t="s">
        <v>676</v>
      </c>
      <c r="JI1" s="89" t="s">
        <v>687</v>
      </c>
      <c r="JJ1" s="89" t="s">
        <v>690</v>
      </c>
      <c r="JK1" s="89" t="s">
        <v>685</v>
      </c>
      <c r="JL1" s="89" t="s">
        <v>692</v>
      </c>
      <c r="JM1" s="89" t="s">
        <v>681</v>
      </c>
      <c r="JN1" s="89" t="s">
        <v>671</v>
      </c>
      <c r="JO1" s="89" t="s">
        <v>683</v>
      </c>
      <c r="JP1" s="89" t="s">
        <v>688</v>
      </c>
      <c r="JQ1" s="89" t="s">
        <v>678</v>
      </c>
      <c r="JR1" s="89" t="s">
        <v>689</v>
      </c>
      <c r="JS1" s="89" t="s">
        <v>686</v>
      </c>
      <c r="JT1" s="89" t="s">
        <v>673</v>
      </c>
      <c r="JU1" s="89" t="s">
        <v>680</v>
      </c>
      <c r="JV1" s="89" t="s">
        <v>674</v>
      </c>
      <c r="JW1" s="89" t="s">
        <v>670</v>
      </c>
      <c r="JX1" s="89" t="s">
        <v>675</v>
      </c>
      <c r="JY1" s="89" t="s">
        <v>682</v>
      </c>
      <c r="JZ1" s="89" t="s">
        <v>677</v>
      </c>
      <c r="KA1" s="89" t="s">
        <v>691</v>
      </c>
      <c r="KB1" s="89" t="s">
        <v>679</v>
      </c>
      <c r="KC1" s="89" t="s">
        <v>693</v>
      </c>
      <c r="KD1" s="89" t="s">
        <v>672</v>
      </c>
      <c r="KE1" s="89" t="s">
        <v>717</v>
      </c>
      <c r="KF1" s="89" t="s">
        <v>704</v>
      </c>
      <c r="KG1" s="89" t="s">
        <v>702</v>
      </c>
      <c r="KH1" s="89" t="s">
        <v>708</v>
      </c>
      <c r="KI1" s="89" t="s">
        <v>719</v>
      </c>
      <c r="KJ1" s="89" t="s">
        <v>710</v>
      </c>
      <c r="KK1" s="89" t="s">
        <v>712</v>
      </c>
      <c r="KL1" s="89" t="s">
        <v>714</v>
      </c>
      <c r="KM1" s="89" t="s">
        <v>699</v>
      </c>
      <c r="KN1" s="89" t="s">
        <v>700</v>
      </c>
      <c r="KO1" s="89" t="s">
        <v>703</v>
      </c>
      <c r="KP1" s="89" t="s">
        <v>695</v>
      </c>
      <c r="KQ1" s="89" t="s">
        <v>709</v>
      </c>
      <c r="KR1" s="89" t="s">
        <v>711</v>
      </c>
      <c r="KS1" s="89" t="s">
        <v>713</v>
      </c>
      <c r="KT1" s="89" t="s">
        <v>715</v>
      </c>
      <c r="KU1" s="89" t="s">
        <v>718</v>
      </c>
      <c r="KV1" s="89" t="s">
        <v>696</v>
      </c>
      <c r="KW1" s="89" t="s">
        <v>701</v>
      </c>
      <c r="KX1" s="89" t="s">
        <v>694</v>
      </c>
      <c r="KY1" s="89" t="s">
        <v>705</v>
      </c>
      <c r="KZ1" s="89" t="s">
        <v>697</v>
      </c>
      <c r="LA1" s="89" t="s">
        <v>698</v>
      </c>
      <c r="LB1" s="89" t="s">
        <v>716</v>
      </c>
      <c r="LC1" s="89" t="s">
        <v>706</v>
      </c>
      <c r="LD1" s="89" t="s">
        <v>707</v>
      </c>
    </row>
    <row r="2" spans="1:316" x14ac:dyDescent="0.35">
      <c r="A2" s="90" t="s">
        <v>720</v>
      </c>
      <c r="B2" s="91">
        <v>16</v>
      </c>
      <c r="C2" s="92">
        <v>614349</v>
      </c>
      <c r="D2" s="92">
        <v>3240839</v>
      </c>
      <c r="E2" s="92">
        <v>166668398</v>
      </c>
      <c r="F2" s="92">
        <v>1688804</v>
      </c>
      <c r="G2" s="92">
        <v>166874076</v>
      </c>
      <c r="H2" s="92">
        <v>-1502350</v>
      </c>
      <c r="I2" s="92">
        <v>322987</v>
      </c>
      <c r="J2" s="92">
        <v>658998</v>
      </c>
      <c r="K2" s="92">
        <v>-128384</v>
      </c>
      <c r="L2" s="92">
        <v>61461</v>
      </c>
      <c r="M2" s="92">
        <v>16674</v>
      </c>
      <c r="N2" s="92">
        <v>-331873</v>
      </c>
      <c r="O2" s="92">
        <v>-20403212</v>
      </c>
      <c r="P2" s="92">
        <v>-4230619</v>
      </c>
      <c r="Q2" s="92">
        <v>19065303</v>
      </c>
      <c r="R2" s="92">
        <v>142228</v>
      </c>
      <c r="S2" s="92">
        <v>145267837</v>
      </c>
      <c r="T2" s="92">
        <v>4117</v>
      </c>
      <c r="U2" s="92">
        <v>-1014018</v>
      </c>
      <c r="V2" s="92">
        <v>-160463347</v>
      </c>
      <c r="W2" s="92">
        <v>2127072</v>
      </c>
      <c r="X2" s="92">
        <v>-160342470</v>
      </c>
      <c r="Y2" s="92">
        <v>6186741</v>
      </c>
      <c r="Z2" s="92">
        <v>-119701295</v>
      </c>
      <c r="AA2" s="92">
        <v>-4627595</v>
      </c>
      <c r="AB2" s="92">
        <v>436302</v>
      </c>
      <c r="AC2" s="92">
        <v>-33584</v>
      </c>
      <c r="AD2" s="92">
        <v>2505420</v>
      </c>
      <c r="AE2" s="92">
        <v>-1580870</v>
      </c>
      <c r="AF2" s="92">
        <v>-7114785</v>
      </c>
      <c r="AG2" s="92">
        <v>-1580870</v>
      </c>
      <c r="AH2" s="92">
        <v>-1122613</v>
      </c>
      <c r="AI2" s="92">
        <v>-344380</v>
      </c>
      <c r="AJ2" s="92">
        <v>-4917533</v>
      </c>
      <c r="AK2" s="92">
        <v>-238096</v>
      </c>
      <c r="AL2" s="92">
        <v>-5706096</v>
      </c>
      <c r="AM2" s="92">
        <v>0</v>
      </c>
      <c r="AN2" s="92">
        <v>-327119</v>
      </c>
      <c r="AO2" s="92">
        <v>1212379</v>
      </c>
      <c r="AP2" s="92">
        <v>0</v>
      </c>
      <c r="AQ2" s="92">
        <v>4479</v>
      </c>
      <c r="AR2" s="92">
        <v>6027895</v>
      </c>
      <c r="AS2" s="92">
        <v>-378348</v>
      </c>
      <c r="AT2" s="92">
        <v>-1159768</v>
      </c>
      <c r="AU2" s="92">
        <v>-120877</v>
      </c>
      <c r="AV2" s="92">
        <v>-205677</v>
      </c>
      <c r="AW2" s="92">
        <v>-565802</v>
      </c>
      <c r="AX2" s="92">
        <v>-59276</v>
      </c>
      <c r="AY2" s="92">
        <v>-101550</v>
      </c>
      <c r="AZ2" s="92">
        <v>-2422148</v>
      </c>
      <c r="BA2" s="92">
        <v>-119264993</v>
      </c>
      <c r="BB2" s="92">
        <v>97016370</v>
      </c>
      <c r="BC2" s="92">
        <v>-57919</v>
      </c>
      <c r="BD2" s="92">
        <v>-17052570</v>
      </c>
      <c r="BE2" s="92">
        <v>49592488</v>
      </c>
      <c r="BF2" s="92">
        <v>2638927</v>
      </c>
      <c r="BG2" s="92">
        <v>296078</v>
      </c>
      <c r="BH2" s="92">
        <v>10373297</v>
      </c>
      <c r="BI2" s="92">
        <v>2950450384</v>
      </c>
      <c r="BJ2" s="92">
        <v>2485913</v>
      </c>
      <c r="BK2" s="92">
        <v>28268375</v>
      </c>
      <c r="BL2" s="92">
        <v>63569092</v>
      </c>
      <c r="BM2" s="92">
        <v>4056</v>
      </c>
      <c r="BN2" s="92">
        <v>41812778</v>
      </c>
      <c r="BO2" s="92">
        <v>165199</v>
      </c>
      <c r="BP2" s="92">
        <v>0</v>
      </c>
      <c r="BQ2" s="92">
        <v>94592</v>
      </c>
      <c r="BR2" s="92">
        <v>77233</v>
      </c>
      <c r="BS2" s="92">
        <v>455374</v>
      </c>
      <c r="BT2" s="92">
        <v>68513</v>
      </c>
      <c r="BU2" s="92">
        <v>42148878</v>
      </c>
      <c r="BV2" s="92">
        <v>56724490</v>
      </c>
      <c r="BW2" s="92">
        <v>1097453652</v>
      </c>
      <c r="BX2" s="92">
        <v>32905186</v>
      </c>
      <c r="BY2" s="92">
        <v>72768</v>
      </c>
      <c r="BZ2" s="92">
        <v>3000</v>
      </c>
      <c r="CA2" s="92">
        <v>2224</v>
      </c>
      <c r="CB2" s="92">
        <v>651933</v>
      </c>
      <c r="CC2" s="92">
        <v>0</v>
      </c>
      <c r="CD2" s="92">
        <v>32638</v>
      </c>
      <c r="CE2" s="92">
        <v>598037</v>
      </c>
      <c r="CF2" s="92">
        <v>143167</v>
      </c>
      <c r="CG2" s="92">
        <v>0</v>
      </c>
      <c r="CH2" s="92">
        <v>741204</v>
      </c>
      <c r="CI2" s="92">
        <v>0</v>
      </c>
      <c r="CJ2" s="92">
        <v>290092</v>
      </c>
      <c r="CK2" s="92">
        <v>104980954</v>
      </c>
      <c r="CL2" s="92">
        <v>408223390</v>
      </c>
      <c r="CM2" s="92">
        <v>7599592</v>
      </c>
      <c r="CN2" s="92">
        <v>643564035</v>
      </c>
      <c r="CO2" s="92">
        <v>828244</v>
      </c>
      <c r="CP2" s="92">
        <v>2412016547</v>
      </c>
      <c r="CQ2" s="92">
        <v>2186278</v>
      </c>
      <c r="CR2" s="92">
        <v>968049839</v>
      </c>
      <c r="CS2" s="92">
        <v>1360188888</v>
      </c>
      <c r="CT2" s="92">
        <v>3247792</v>
      </c>
      <c r="CU2" s="92">
        <v>1429751334</v>
      </c>
      <c r="CV2" s="92">
        <v>1446594169</v>
      </c>
      <c r="CW2" s="92">
        <v>1108333</v>
      </c>
      <c r="CX2" s="92">
        <v>15396990</v>
      </c>
      <c r="CY2" s="92">
        <v>244609578</v>
      </c>
      <c r="CZ2" s="92">
        <v>64966265</v>
      </c>
      <c r="DA2" s="92">
        <v>348032183</v>
      </c>
      <c r="DB2" s="92">
        <v>159528493</v>
      </c>
      <c r="DC2" s="92">
        <v>10599829</v>
      </c>
      <c r="DD2" s="92">
        <v>327354537</v>
      </c>
      <c r="DE2" s="92">
        <v>73692791</v>
      </c>
      <c r="DF2" s="92">
        <v>0</v>
      </c>
      <c r="DG2" s="92">
        <v>23827602</v>
      </c>
      <c r="DH2" s="92">
        <v>2328698643</v>
      </c>
      <c r="DI2" s="92">
        <v>523887</v>
      </c>
      <c r="DJ2" s="92">
        <v>0</v>
      </c>
      <c r="DK2" s="92">
        <v>436884</v>
      </c>
      <c r="DL2" s="92">
        <v>1360648804</v>
      </c>
      <c r="DM2" s="92">
        <v>573146033</v>
      </c>
      <c r="DN2" s="92">
        <v>504974</v>
      </c>
      <c r="DO2" s="92">
        <v>0</v>
      </c>
      <c r="DP2" s="92">
        <v>17359</v>
      </c>
      <c r="DQ2" s="92">
        <v>21756314</v>
      </c>
      <c r="DR2" s="92">
        <v>49434660</v>
      </c>
      <c r="DS2" s="92">
        <v>7697951</v>
      </c>
      <c r="DT2" s="92">
        <v>18381462</v>
      </c>
      <c r="DU2" s="92">
        <v>2950450385</v>
      </c>
      <c r="DV2" s="92">
        <v>4184958</v>
      </c>
      <c r="DW2" s="92">
        <v>2800</v>
      </c>
      <c r="DX2" s="92">
        <v>2275485</v>
      </c>
      <c r="DY2" s="92">
        <v>4048337</v>
      </c>
      <c r="DZ2" s="92">
        <v>6183433</v>
      </c>
      <c r="EA2" s="92">
        <v>418221</v>
      </c>
      <c r="EB2" s="92">
        <v>3177869</v>
      </c>
      <c r="EC2" s="92">
        <v>4048337</v>
      </c>
      <c r="ED2" s="92">
        <v>0</v>
      </c>
      <c r="EE2" s="92">
        <v>3552702</v>
      </c>
      <c r="EF2" s="92">
        <v>0</v>
      </c>
      <c r="EG2" s="92">
        <v>3552702</v>
      </c>
      <c r="EH2" s="92">
        <v>872724</v>
      </c>
      <c r="EI2" s="92">
        <v>15984192</v>
      </c>
      <c r="EJ2" s="92">
        <v>23683363</v>
      </c>
      <c r="EK2" s="92">
        <v>11556105</v>
      </c>
      <c r="EL2" s="92">
        <v>1228498</v>
      </c>
      <c r="EM2" s="92">
        <v>0</v>
      </c>
      <c r="EN2" s="92">
        <v>1493583</v>
      </c>
      <c r="EO2" s="92">
        <v>2002218</v>
      </c>
      <c r="EP2" s="92">
        <v>8849320</v>
      </c>
      <c r="EQ2" s="92">
        <v>0</v>
      </c>
      <c r="ER2" s="92">
        <v>283888414</v>
      </c>
      <c r="ES2" s="92">
        <v>0</v>
      </c>
      <c r="ET2" s="92">
        <v>181260</v>
      </c>
      <c r="EU2" s="92">
        <v>276301776</v>
      </c>
      <c r="EV2" s="92">
        <v>2397271</v>
      </c>
      <c r="EW2" s="92">
        <v>6960628</v>
      </c>
      <c r="EX2" s="92">
        <v>5834555</v>
      </c>
      <c r="EY2" s="92">
        <v>0</v>
      </c>
      <c r="EZ2" s="92">
        <v>-8072194</v>
      </c>
      <c r="FA2" s="92">
        <v>0</v>
      </c>
      <c r="FB2" s="92">
        <v>-4232802</v>
      </c>
      <c r="FC2" s="92">
        <v>-131078</v>
      </c>
      <c r="FD2" s="92">
        <v>-2009540</v>
      </c>
      <c r="FE2" s="92">
        <v>-629180</v>
      </c>
      <c r="FF2" s="92">
        <v>-894233</v>
      </c>
      <c r="FG2" s="92">
        <v>-9870</v>
      </c>
      <c r="FH2" s="92">
        <v>-543</v>
      </c>
      <c r="FI2" s="92">
        <v>-164948</v>
      </c>
      <c r="FJ2" s="92">
        <v>-67047137</v>
      </c>
      <c r="FK2" s="92">
        <v>-11924</v>
      </c>
      <c r="FL2" s="92">
        <v>-205131</v>
      </c>
      <c r="FM2" s="92">
        <v>-19635079</v>
      </c>
      <c r="FN2" s="92">
        <v>-1504714</v>
      </c>
      <c r="FO2" s="92">
        <v>87156</v>
      </c>
      <c r="FP2" s="92">
        <v>91375</v>
      </c>
      <c r="FQ2" s="92">
        <v>-2044504</v>
      </c>
      <c r="FR2" s="92">
        <v>-43734635</v>
      </c>
      <c r="FS2" s="92">
        <v>-89680</v>
      </c>
      <c r="FT2" s="92">
        <v>-34550120</v>
      </c>
      <c r="FU2" s="92">
        <v>-1035</v>
      </c>
      <c r="FV2" s="92">
        <v>-530772</v>
      </c>
      <c r="FW2" s="92">
        <v>-9429963</v>
      </c>
      <c r="FX2" s="92">
        <v>-1562193</v>
      </c>
      <c r="FY2" s="92">
        <v>-99448</v>
      </c>
      <c r="FZ2" s="92">
        <v>-110448</v>
      </c>
      <c r="GA2" s="92">
        <v>-1290979</v>
      </c>
      <c r="GB2" s="92">
        <v>-21523584</v>
      </c>
      <c r="GC2" s="92">
        <v>-1696</v>
      </c>
      <c r="GD2" s="92">
        <v>-109669450</v>
      </c>
      <c r="GE2" s="92">
        <v>-38189994</v>
      </c>
      <c r="GF2" s="92">
        <v>-58051392</v>
      </c>
      <c r="GG2" s="92">
        <v>-2147158</v>
      </c>
      <c r="GH2" s="92">
        <v>0</v>
      </c>
      <c r="GI2" s="92">
        <v>-8523254</v>
      </c>
      <c r="GJ2" s="92">
        <v>-111816608</v>
      </c>
      <c r="GK2" s="92">
        <v>43296247</v>
      </c>
      <c r="GL2" s="92">
        <v>268</v>
      </c>
      <c r="GM2" s="92">
        <v>0</v>
      </c>
      <c r="GN2" s="92">
        <v>35367</v>
      </c>
      <c r="GO2" s="92">
        <v>11612813</v>
      </c>
      <c r="GP2" s="92">
        <v>-150296</v>
      </c>
      <c r="GQ2" s="92">
        <v>280610</v>
      </c>
      <c r="GR2" s="92">
        <v>23096752</v>
      </c>
      <c r="GS2" s="92">
        <v>-250</v>
      </c>
      <c r="GT2" s="92">
        <v>97646316</v>
      </c>
      <c r="GU2" s="92">
        <v>1542690</v>
      </c>
      <c r="GV2" s="92">
        <v>-23242</v>
      </c>
      <c r="GW2" s="92">
        <v>0</v>
      </c>
      <c r="GX2" s="92">
        <v>384</v>
      </c>
      <c r="GY2" s="92">
        <v>1765767</v>
      </c>
      <c r="GZ2" s="92">
        <v>117323</v>
      </c>
      <c r="HA2" s="92">
        <v>44023</v>
      </c>
      <c r="HB2" s="92">
        <v>1140194</v>
      </c>
      <c r="HC2" s="92">
        <v>28363005</v>
      </c>
      <c r="HD2" s="92">
        <v>141810</v>
      </c>
      <c r="HE2" s="92">
        <v>50592479</v>
      </c>
      <c r="HF2" s="92">
        <v>455499</v>
      </c>
      <c r="HG2" s="92">
        <v>434171</v>
      </c>
      <c r="HH2" s="92">
        <v>15917676</v>
      </c>
      <c r="HI2" s="92">
        <v>21309084</v>
      </c>
      <c r="HJ2" s="92">
        <v>1932018</v>
      </c>
      <c r="HK2" s="92">
        <v>-3073116</v>
      </c>
      <c r="HL2" s="92">
        <v>68400769</v>
      </c>
      <c r="HM2" s="92">
        <v>2760931</v>
      </c>
      <c r="HN2" s="92">
        <v>89704429</v>
      </c>
      <c r="HO2" s="92">
        <v>33858861</v>
      </c>
      <c r="HP2" s="92">
        <v>134193280</v>
      </c>
      <c r="HQ2" s="92">
        <v>178862727</v>
      </c>
      <c r="HR2" s="92">
        <v>118418629</v>
      </c>
      <c r="HS2" s="92">
        <v>651966291</v>
      </c>
      <c r="HT2" s="92">
        <v>463355706</v>
      </c>
      <c r="HU2" s="92">
        <v>60444099</v>
      </c>
      <c r="HV2" s="92">
        <v>20558445</v>
      </c>
      <c r="HW2" s="92">
        <v>-6939887</v>
      </c>
      <c r="HX2" s="92">
        <v>7181640</v>
      </c>
      <c r="HY2" s="92">
        <v>1044186</v>
      </c>
      <c r="HZ2" s="92">
        <v>97560812</v>
      </c>
      <c r="IA2" s="92">
        <v>28161203</v>
      </c>
      <c r="IB2" s="92">
        <v>184934501</v>
      </c>
      <c r="IC2" s="92">
        <v>691979043</v>
      </c>
      <c r="ID2" s="92">
        <v>574505601</v>
      </c>
      <c r="IE2" s="92">
        <v>492706563</v>
      </c>
      <c r="IF2" s="92">
        <v>270150587</v>
      </c>
      <c r="IG2" s="92">
        <v>117473442</v>
      </c>
      <c r="IH2" s="92">
        <v>9460272</v>
      </c>
      <c r="II2" s="92">
        <v>52545910</v>
      </c>
      <c r="IJ2" s="92">
        <v>-54264</v>
      </c>
      <c r="IK2" s="92">
        <v>-261578</v>
      </c>
      <c r="IL2" s="92">
        <v>-9872</v>
      </c>
      <c r="IM2" s="92">
        <v>-105292</v>
      </c>
      <c r="IN2" s="92">
        <v>-3936822</v>
      </c>
      <c r="IO2" s="92">
        <v>4123</v>
      </c>
      <c r="IP2" s="92">
        <v>-54021</v>
      </c>
      <c r="IQ2" s="92">
        <v>-268974</v>
      </c>
      <c r="IR2" s="92">
        <v>-2888019</v>
      </c>
      <c r="IS2" s="92">
        <v>701930</v>
      </c>
      <c r="IT2" s="92">
        <v>-1000855</v>
      </c>
      <c r="IU2" s="92">
        <v>445578</v>
      </c>
      <c r="IV2" s="92">
        <v>25186</v>
      </c>
      <c r="IW2" s="92">
        <v>102974</v>
      </c>
      <c r="IX2" s="92">
        <v>3760</v>
      </c>
      <c r="IY2" s="92">
        <v>2915986</v>
      </c>
      <c r="IZ2" s="92">
        <v>466289</v>
      </c>
      <c r="JA2" s="92">
        <v>3844551</v>
      </c>
      <c r="JB2" s="92">
        <v>0</v>
      </c>
      <c r="JC2" s="92">
        <v>25276</v>
      </c>
      <c r="JD2" s="92">
        <v>23097</v>
      </c>
      <c r="JE2" s="92">
        <v>0</v>
      </c>
      <c r="JF2" s="92">
        <v>8696</v>
      </c>
      <c r="JG2" s="92">
        <v>3606446</v>
      </c>
      <c r="JH2" s="92">
        <v>9531228</v>
      </c>
      <c r="JI2" s="92">
        <v>1339</v>
      </c>
      <c r="JJ2" s="92">
        <v>7366817</v>
      </c>
      <c r="JK2" s="92">
        <v>9529889</v>
      </c>
      <c r="JL2" s="92">
        <v>1775642</v>
      </c>
      <c r="JM2" s="92">
        <v>0</v>
      </c>
      <c r="JN2" s="92">
        <v>388769</v>
      </c>
      <c r="JO2" s="92">
        <v>3854682</v>
      </c>
      <c r="JP2" s="92">
        <v>142883712</v>
      </c>
      <c r="JQ2" s="92">
        <v>58530744</v>
      </c>
      <c r="JR2" s="92">
        <v>23304835</v>
      </c>
      <c r="JS2" s="92">
        <v>84352968</v>
      </c>
      <c r="JT2" s="92">
        <v>145896</v>
      </c>
      <c r="JU2" s="92">
        <v>1969536</v>
      </c>
      <c r="JV2" s="92">
        <v>117463447</v>
      </c>
      <c r="JW2" s="92">
        <v>1720404</v>
      </c>
      <c r="JX2" s="92">
        <v>14527115</v>
      </c>
      <c r="JY2" s="92">
        <v>11128256</v>
      </c>
      <c r="JZ2" s="92">
        <v>4014909</v>
      </c>
      <c r="KA2" s="92">
        <v>3398860</v>
      </c>
      <c r="KB2" s="92">
        <v>1226071</v>
      </c>
      <c r="KC2" s="92">
        <v>174171</v>
      </c>
      <c r="KD2" s="92">
        <v>9111965</v>
      </c>
      <c r="KE2" s="92">
        <v>9181532</v>
      </c>
      <c r="KF2" s="92">
        <v>166942056</v>
      </c>
      <c r="KG2" s="92">
        <v>69660337</v>
      </c>
      <c r="KH2" s="92">
        <v>34686562</v>
      </c>
      <c r="KI2" s="92">
        <v>97281718</v>
      </c>
      <c r="KJ2" s="92">
        <v>3147608</v>
      </c>
      <c r="KK2" s="92">
        <v>2143707</v>
      </c>
      <c r="KL2" s="92">
        <v>126964179</v>
      </c>
      <c r="KM2" s="92">
        <v>8981784</v>
      </c>
      <c r="KN2" s="92">
        <v>165925977</v>
      </c>
      <c r="KO2" s="92">
        <v>68754937</v>
      </c>
      <c r="KP2" s="92">
        <v>33182255</v>
      </c>
      <c r="KQ2" s="92">
        <v>97171039</v>
      </c>
      <c r="KR2" s="92">
        <v>3147608</v>
      </c>
      <c r="KS2" s="92">
        <v>2143707</v>
      </c>
      <c r="KT2" s="92">
        <v>125948100</v>
      </c>
      <c r="KU2" s="92">
        <v>77592</v>
      </c>
      <c r="KV2" s="92">
        <v>1016079</v>
      </c>
      <c r="KW2" s="92">
        <v>905401</v>
      </c>
      <c r="KX2" s="92">
        <v>0</v>
      </c>
      <c r="KY2" s="92">
        <v>110679</v>
      </c>
      <c r="KZ2" s="92">
        <v>0</v>
      </c>
      <c r="LA2" s="92">
        <v>0</v>
      </c>
      <c r="LB2" s="92">
        <v>1016079</v>
      </c>
      <c r="LC2" s="92">
        <v>948058</v>
      </c>
      <c r="LD2" s="92">
        <v>167890114</v>
      </c>
    </row>
    <row r="3" spans="1:316" x14ac:dyDescent="0.35">
      <c r="A3" s="90" t="s">
        <v>721</v>
      </c>
      <c r="B3" s="91">
        <v>11</v>
      </c>
      <c r="C3" s="92">
        <v>0</v>
      </c>
      <c r="D3" s="92">
        <v>426789</v>
      </c>
      <c r="E3" s="92">
        <v>26671948</v>
      </c>
      <c r="F3" s="92">
        <v>0</v>
      </c>
      <c r="G3" s="92">
        <v>26672015</v>
      </c>
      <c r="H3" s="92">
        <v>0</v>
      </c>
      <c r="I3" s="92">
        <v>0</v>
      </c>
      <c r="J3" s="92">
        <v>4554974</v>
      </c>
      <c r="K3" s="92">
        <v>0</v>
      </c>
      <c r="L3" s="92">
        <v>169389</v>
      </c>
      <c r="M3" s="92">
        <v>0</v>
      </c>
      <c r="N3" s="92">
        <v>0</v>
      </c>
      <c r="O3" s="92">
        <v>-7188957</v>
      </c>
      <c r="P3" s="92">
        <v>-337340</v>
      </c>
      <c r="Q3" s="92">
        <v>20764226</v>
      </c>
      <c r="R3" s="92">
        <v>0</v>
      </c>
      <c r="S3" s="92">
        <v>48027366</v>
      </c>
      <c r="T3" s="92">
        <v>0</v>
      </c>
      <c r="U3" s="92">
        <v>0</v>
      </c>
      <c r="V3" s="92">
        <v>-41120169</v>
      </c>
      <c r="W3" s="92">
        <v>4262433</v>
      </c>
      <c r="X3" s="92">
        <v>-41120097</v>
      </c>
      <c r="Y3" s="92">
        <v>2195</v>
      </c>
      <c r="Z3" s="92">
        <v>-20583387</v>
      </c>
      <c r="AA3" s="92">
        <v>-844067</v>
      </c>
      <c r="AB3" s="92">
        <v>250</v>
      </c>
      <c r="AC3" s="92">
        <v>0</v>
      </c>
      <c r="AD3" s="92">
        <v>4981100</v>
      </c>
      <c r="AE3" s="92">
        <v>-664</v>
      </c>
      <c r="AF3" s="92">
        <v>-2843</v>
      </c>
      <c r="AG3" s="92">
        <v>-664</v>
      </c>
      <c r="AH3" s="92">
        <v>-1260681</v>
      </c>
      <c r="AI3" s="92">
        <v>-120</v>
      </c>
      <c r="AJ3" s="92">
        <v>-337340</v>
      </c>
      <c r="AK3" s="92">
        <v>0</v>
      </c>
      <c r="AL3" s="92">
        <v>-3010</v>
      </c>
      <c r="AM3" s="92">
        <v>0</v>
      </c>
      <c r="AN3" s="92">
        <v>0</v>
      </c>
      <c r="AO3" s="92">
        <v>-3800832</v>
      </c>
      <c r="AP3" s="92">
        <v>0</v>
      </c>
      <c r="AQ3" s="92">
        <v>0</v>
      </c>
      <c r="AR3" s="92">
        <v>2195</v>
      </c>
      <c r="AS3" s="92">
        <v>-718667</v>
      </c>
      <c r="AT3" s="92">
        <v>167</v>
      </c>
      <c r="AU3" s="92">
        <v>-72</v>
      </c>
      <c r="AV3" s="92">
        <v>-67</v>
      </c>
      <c r="AW3" s="92">
        <v>-120</v>
      </c>
      <c r="AX3" s="92">
        <v>0</v>
      </c>
      <c r="AY3" s="92">
        <v>54165</v>
      </c>
      <c r="AZ3" s="92">
        <v>-3836408</v>
      </c>
      <c r="BA3" s="92">
        <v>-20583137</v>
      </c>
      <c r="BB3" s="92">
        <v>20673281</v>
      </c>
      <c r="BC3" s="92">
        <v>104</v>
      </c>
      <c r="BD3" s="92">
        <v>-66711</v>
      </c>
      <c r="BE3" s="92">
        <v>11132081</v>
      </c>
      <c r="BF3" s="92">
        <v>770000</v>
      </c>
      <c r="BG3" s="92">
        <v>0</v>
      </c>
      <c r="BH3" s="92">
        <v>5531356</v>
      </c>
      <c r="BI3" s="92">
        <v>858736387</v>
      </c>
      <c r="BJ3" s="92">
        <v>8620</v>
      </c>
      <c r="BK3" s="92">
        <v>4228147</v>
      </c>
      <c r="BL3" s="92">
        <v>19099840</v>
      </c>
      <c r="BM3" s="92">
        <v>0</v>
      </c>
      <c r="BN3" s="92">
        <v>2336627</v>
      </c>
      <c r="BO3" s="92">
        <v>1836316</v>
      </c>
      <c r="BP3" s="92">
        <v>0</v>
      </c>
      <c r="BQ3" s="92">
        <v>0</v>
      </c>
      <c r="BR3" s="92">
        <v>0</v>
      </c>
      <c r="BS3" s="92">
        <v>109882</v>
      </c>
      <c r="BT3" s="92">
        <v>50866</v>
      </c>
      <c r="BU3" s="92">
        <v>0</v>
      </c>
      <c r="BV3" s="92">
        <v>85746540</v>
      </c>
      <c r="BW3" s="92">
        <v>321109806</v>
      </c>
      <c r="BX3" s="92">
        <v>306406</v>
      </c>
      <c r="BY3" s="92">
        <v>0</v>
      </c>
      <c r="BZ3" s="92">
        <v>0</v>
      </c>
      <c r="CA3" s="92">
        <v>0</v>
      </c>
      <c r="CB3" s="92">
        <v>11</v>
      </c>
      <c r="CC3" s="92">
        <v>0</v>
      </c>
      <c r="CD3" s="92">
        <v>0</v>
      </c>
      <c r="CE3" s="92">
        <v>0</v>
      </c>
      <c r="CF3" s="92">
        <v>1097</v>
      </c>
      <c r="CG3" s="92">
        <v>0</v>
      </c>
      <c r="CH3" s="92">
        <v>1097</v>
      </c>
      <c r="CI3" s="92">
        <v>0</v>
      </c>
      <c r="CJ3" s="92">
        <v>0</v>
      </c>
      <c r="CK3" s="92">
        <v>30393455</v>
      </c>
      <c r="CL3" s="92">
        <v>74244374</v>
      </c>
      <c r="CM3" s="92">
        <v>191014</v>
      </c>
      <c r="CN3" s="92">
        <v>310477019</v>
      </c>
      <c r="CO3" s="92">
        <v>0</v>
      </c>
      <c r="CP3" s="92">
        <v>679454417</v>
      </c>
      <c r="CQ3" s="92">
        <v>67015</v>
      </c>
      <c r="CR3" s="92">
        <v>587688891</v>
      </c>
      <c r="CS3" s="92">
        <v>91459121</v>
      </c>
      <c r="CT3" s="92">
        <v>53682</v>
      </c>
      <c r="CU3" s="92">
        <v>93620591</v>
      </c>
      <c r="CV3" s="92">
        <v>748505687</v>
      </c>
      <c r="CW3" s="92">
        <v>6370999</v>
      </c>
      <c r="CX3" s="92">
        <v>6767020</v>
      </c>
      <c r="CY3" s="92">
        <v>234532196</v>
      </c>
      <c r="CZ3" s="92">
        <v>45330594</v>
      </c>
      <c r="DA3" s="92">
        <v>421024882</v>
      </c>
      <c r="DB3" s="92">
        <v>81666575</v>
      </c>
      <c r="DC3" s="92">
        <v>154626050</v>
      </c>
      <c r="DD3" s="92">
        <v>264077872</v>
      </c>
      <c r="DE3" s="92">
        <v>37371521</v>
      </c>
      <c r="DF3" s="92">
        <v>0</v>
      </c>
      <c r="DG3" s="92">
        <v>1737380</v>
      </c>
      <c r="DH3" s="92">
        <v>679148011</v>
      </c>
      <c r="DI3" s="92">
        <v>160748</v>
      </c>
      <c r="DJ3" s="92">
        <v>0</v>
      </c>
      <c r="DK3" s="92">
        <v>0</v>
      </c>
      <c r="DL3" s="92">
        <v>91459121</v>
      </c>
      <c r="DM3" s="92">
        <v>115726700</v>
      </c>
      <c r="DN3" s="92">
        <v>0</v>
      </c>
      <c r="DO3" s="92">
        <v>0</v>
      </c>
      <c r="DP3" s="92">
        <v>0</v>
      </c>
      <c r="DQ3" s="92">
        <v>16763213</v>
      </c>
      <c r="DR3" s="92">
        <v>73001683</v>
      </c>
      <c r="DS3" s="92">
        <v>124202</v>
      </c>
      <c r="DT3" s="92">
        <v>2747523</v>
      </c>
      <c r="DU3" s="92">
        <v>858736387</v>
      </c>
      <c r="DV3" s="92">
        <v>0</v>
      </c>
      <c r="DW3" s="92">
        <v>0</v>
      </c>
      <c r="DX3" s="92">
        <v>67982</v>
      </c>
      <c r="DY3" s="92">
        <v>11974857</v>
      </c>
      <c r="DZ3" s="92">
        <v>5308155</v>
      </c>
      <c r="EA3" s="92">
        <v>0</v>
      </c>
      <c r="EB3" s="92">
        <v>0</v>
      </c>
      <c r="EC3" s="92">
        <v>4406059</v>
      </c>
      <c r="ED3" s="92">
        <v>398555</v>
      </c>
      <c r="EE3" s="92">
        <v>500341</v>
      </c>
      <c r="EF3" s="92">
        <v>0</v>
      </c>
      <c r="EG3" s="92">
        <v>500341</v>
      </c>
      <c r="EH3" s="92">
        <v>0</v>
      </c>
      <c r="EI3" s="92">
        <v>1458987</v>
      </c>
      <c r="EJ3" s="92">
        <v>9420009</v>
      </c>
      <c r="EK3" s="92">
        <v>3578184</v>
      </c>
      <c r="EL3" s="92">
        <v>1205443</v>
      </c>
      <c r="EM3" s="92">
        <v>0</v>
      </c>
      <c r="EN3" s="92">
        <v>645831</v>
      </c>
      <c r="EO3" s="92">
        <v>36564</v>
      </c>
      <c r="EP3" s="92">
        <v>1115517</v>
      </c>
      <c r="EQ3" s="92">
        <v>7568690</v>
      </c>
      <c r="ER3" s="92">
        <v>38128538</v>
      </c>
      <c r="ES3" s="92">
        <v>108</v>
      </c>
      <c r="ET3" s="92">
        <v>30451</v>
      </c>
      <c r="EU3" s="92">
        <v>52220944</v>
      </c>
      <c r="EV3" s="92">
        <v>1288536</v>
      </c>
      <c r="EW3" s="92">
        <v>4941832</v>
      </c>
      <c r="EX3" s="92">
        <v>19329992</v>
      </c>
      <c r="EY3" s="92">
        <v>0</v>
      </c>
      <c r="EZ3" s="92">
        <v>-817743</v>
      </c>
      <c r="FA3" s="92">
        <v>-138569</v>
      </c>
      <c r="FB3" s="92">
        <v>0</v>
      </c>
      <c r="FC3" s="92">
        <v>0</v>
      </c>
      <c r="FD3" s="92">
        <v>-183560</v>
      </c>
      <c r="FE3" s="92">
        <v>-296741</v>
      </c>
      <c r="FF3" s="92">
        <v>-198873</v>
      </c>
      <c r="FG3" s="92">
        <v>0</v>
      </c>
      <c r="FH3" s="92">
        <v>0</v>
      </c>
      <c r="FI3" s="92">
        <v>0</v>
      </c>
      <c r="FJ3" s="92">
        <v>-19826744</v>
      </c>
      <c r="FK3" s="92">
        <v>-64794</v>
      </c>
      <c r="FL3" s="92">
        <v>-9230</v>
      </c>
      <c r="FM3" s="92">
        <v>-17118474</v>
      </c>
      <c r="FN3" s="92">
        <v>-132458</v>
      </c>
      <c r="FO3" s="92">
        <v>-224651</v>
      </c>
      <c r="FP3" s="92">
        <v>-13984</v>
      </c>
      <c r="FQ3" s="92">
        <v>-408681</v>
      </c>
      <c r="FR3" s="92">
        <v>-1843931</v>
      </c>
      <c r="FS3" s="92">
        <v>-10543</v>
      </c>
      <c r="FT3" s="92">
        <v>-466280</v>
      </c>
      <c r="FU3" s="92">
        <v>0</v>
      </c>
      <c r="FV3" s="92">
        <v>0</v>
      </c>
      <c r="FW3" s="92">
        <v>-432906</v>
      </c>
      <c r="FX3" s="92">
        <v>-2577</v>
      </c>
      <c r="FY3" s="92">
        <v>0</v>
      </c>
      <c r="FZ3" s="92">
        <v>-2711</v>
      </c>
      <c r="GA3" s="92">
        <v>-18457</v>
      </c>
      <c r="GB3" s="92">
        <v>-9534</v>
      </c>
      <c r="GC3" s="92">
        <v>-95</v>
      </c>
      <c r="GD3" s="92">
        <v>-21166828</v>
      </c>
      <c r="GE3" s="92">
        <v>-18566411</v>
      </c>
      <c r="GF3" s="92">
        <v>-2544356</v>
      </c>
      <c r="GG3" s="92">
        <v>0</v>
      </c>
      <c r="GH3" s="92">
        <v>0</v>
      </c>
      <c r="GI3" s="92">
        <v>-56061</v>
      </c>
      <c r="GJ3" s="92">
        <v>-21166828</v>
      </c>
      <c r="GK3" s="92">
        <v>18944268</v>
      </c>
      <c r="GL3" s="92">
        <v>5368</v>
      </c>
      <c r="GM3" s="92">
        <v>0</v>
      </c>
      <c r="GN3" s="92">
        <v>228495</v>
      </c>
      <c r="GO3" s="92">
        <v>3217092</v>
      </c>
      <c r="GP3" s="92">
        <v>741467</v>
      </c>
      <c r="GQ3" s="92">
        <v>175501</v>
      </c>
      <c r="GR3" s="92">
        <v>-2403608</v>
      </c>
      <c r="GS3" s="92">
        <v>0</v>
      </c>
      <c r="GT3" s="92">
        <v>20673282</v>
      </c>
      <c r="GU3" s="92">
        <v>123646</v>
      </c>
      <c r="GV3" s="92">
        <v>-3185</v>
      </c>
      <c r="GW3" s="92">
        <v>0</v>
      </c>
      <c r="GX3" s="92">
        <v>0</v>
      </c>
      <c r="GY3" s="92">
        <v>13300</v>
      </c>
      <c r="GZ3" s="92">
        <v>1451</v>
      </c>
      <c r="HA3" s="92">
        <v>-2547</v>
      </c>
      <c r="HB3" s="92">
        <v>392746</v>
      </c>
      <c r="HC3" s="92">
        <v>1795376</v>
      </c>
      <c r="HD3" s="92">
        <v>5402</v>
      </c>
      <c r="HE3" s="92">
        <v>11132119</v>
      </c>
      <c r="HF3" s="92">
        <v>15906</v>
      </c>
      <c r="HG3" s="92">
        <v>1541591</v>
      </c>
      <c r="HH3" s="92">
        <v>5937168</v>
      </c>
      <c r="HI3" s="92">
        <v>81421</v>
      </c>
      <c r="HJ3" s="92">
        <v>1256224</v>
      </c>
      <c r="HK3" s="92">
        <v>-261680</v>
      </c>
      <c r="HL3" s="92">
        <v>22441490</v>
      </c>
      <c r="HM3" s="92">
        <v>4301248</v>
      </c>
      <c r="HN3" s="92">
        <v>49709300</v>
      </c>
      <c r="HO3" s="92">
        <v>3664175</v>
      </c>
      <c r="HP3" s="92">
        <v>148252062</v>
      </c>
      <c r="HQ3" s="92">
        <v>278186724</v>
      </c>
      <c r="HR3" s="92">
        <v>150326925</v>
      </c>
      <c r="HS3" s="92">
        <v>321014682</v>
      </c>
      <c r="HT3" s="92">
        <v>150661332</v>
      </c>
      <c r="HU3" s="92">
        <v>127859798</v>
      </c>
      <c r="HV3" s="92">
        <v>18437111</v>
      </c>
      <c r="HW3" s="92">
        <v>18428098</v>
      </c>
      <c r="HX3" s="92">
        <v>569784</v>
      </c>
      <c r="HY3" s="92">
        <v>158206</v>
      </c>
      <c r="HZ3" s="92">
        <v>7025204</v>
      </c>
      <c r="IA3" s="92">
        <v>2737766</v>
      </c>
      <c r="IB3" s="92">
        <v>12238424</v>
      </c>
      <c r="IC3" s="92">
        <v>44549356</v>
      </c>
      <c r="ID3" s="92">
        <v>38843144</v>
      </c>
      <c r="IE3" s="92">
        <v>38280143</v>
      </c>
      <c r="IF3" s="92">
        <v>19017400</v>
      </c>
      <c r="IG3" s="92">
        <v>5706210</v>
      </c>
      <c r="IH3" s="92">
        <v>4286555</v>
      </c>
      <c r="II3" s="92">
        <v>3136049</v>
      </c>
      <c r="IJ3" s="92">
        <v>-140367</v>
      </c>
      <c r="IK3" s="92">
        <v>-25023</v>
      </c>
      <c r="IL3" s="92">
        <v>-4600</v>
      </c>
      <c r="IM3" s="92">
        <v>-4406</v>
      </c>
      <c r="IN3" s="92">
        <v>-396528</v>
      </c>
      <c r="IO3" s="92">
        <v>0</v>
      </c>
      <c r="IP3" s="92">
        <v>0</v>
      </c>
      <c r="IQ3" s="92">
        <v>0</v>
      </c>
      <c r="IR3" s="92">
        <v>-125772</v>
      </c>
      <c r="IS3" s="92">
        <v>20452</v>
      </c>
      <c r="IT3" s="92">
        <v>-116812</v>
      </c>
      <c r="IU3" s="92">
        <v>28445</v>
      </c>
      <c r="IV3" s="92">
        <v>8079</v>
      </c>
      <c r="IW3" s="92">
        <v>13927</v>
      </c>
      <c r="IX3" s="92">
        <v>235</v>
      </c>
      <c r="IY3" s="92">
        <v>199172</v>
      </c>
      <c r="IZ3" s="92">
        <v>21650</v>
      </c>
      <c r="JA3" s="92">
        <v>250888</v>
      </c>
      <c r="JB3" s="92">
        <v>0</v>
      </c>
      <c r="JC3" s="92">
        <v>1551613</v>
      </c>
      <c r="JD3" s="92">
        <v>1622</v>
      </c>
      <c r="JE3" s="92">
        <v>0</v>
      </c>
      <c r="JF3" s="92">
        <v>27654</v>
      </c>
      <c r="JG3" s="92">
        <v>263900</v>
      </c>
      <c r="JH3" s="92">
        <v>612029</v>
      </c>
      <c r="JI3" s="92">
        <v>0</v>
      </c>
      <c r="JJ3" s="92">
        <v>0</v>
      </c>
      <c r="JK3" s="92">
        <v>612029</v>
      </c>
      <c r="JL3" s="92">
        <v>328408</v>
      </c>
      <c r="JM3" s="92">
        <v>0</v>
      </c>
      <c r="JN3" s="92">
        <v>283621</v>
      </c>
      <c r="JO3" s="92">
        <v>765387</v>
      </c>
      <c r="JP3" s="92">
        <v>24804860</v>
      </c>
      <c r="JQ3" s="92">
        <v>2256968</v>
      </c>
      <c r="JR3" s="92">
        <v>20437345</v>
      </c>
      <c r="JS3" s="92">
        <v>22547890</v>
      </c>
      <c r="JT3" s="92">
        <v>288410</v>
      </c>
      <c r="JU3" s="92">
        <v>-82</v>
      </c>
      <c r="JV3" s="92">
        <v>4079187</v>
      </c>
      <c r="JW3" s="92">
        <v>66278</v>
      </c>
      <c r="JX3" s="92">
        <v>1505513</v>
      </c>
      <c r="JY3" s="92">
        <v>292538</v>
      </c>
      <c r="JZ3" s="92">
        <v>1372689</v>
      </c>
      <c r="KA3" s="92">
        <v>1212975</v>
      </c>
      <c r="KB3" s="92">
        <v>0</v>
      </c>
      <c r="KC3" s="92">
        <v>0</v>
      </c>
      <c r="KD3" s="92">
        <v>132824</v>
      </c>
      <c r="KE3" s="92">
        <v>1095565</v>
      </c>
      <c r="KF3" s="92">
        <v>26922401</v>
      </c>
      <c r="KG3" s="92">
        <v>2549506</v>
      </c>
      <c r="KH3" s="92">
        <v>21810034</v>
      </c>
      <c r="KI3" s="92">
        <v>24372894</v>
      </c>
      <c r="KJ3" s="92">
        <v>616818</v>
      </c>
      <c r="KK3" s="92">
        <v>-82</v>
      </c>
      <c r="KL3" s="92">
        <v>4495632</v>
      </c>
      <c r="KM3" s="92">
        <v>1071227</v>
      </c>
      <c r="KN3" s="92">
        <v>26672021</v>
      </c>
      <c r="KO3" s="92">
        <v>2372309</v>
      </c>
      <c r="KP3" s="92">
        <v>21810034</v>
      </c>
      <c r="KQ3" s="92">
        <v>24299711</v>
      </c>
      <c r="KR3" s="92">
        <v>616818</v>
      </c>
      <c r="KS3" s="92">
        <v>-82</v>
      </c>
      <c r="KT3" s="92">
        <v>4245252</v>
      </c>
      <c r="KU3" s="92">
        <v>24338</v>
      </c>
      <c r="KV3" s="92">
        <v>250380</v>
      </c>
      <c r="KW3" s="92">
        <v>177197</v>
      </c>
      <c r="KX3" s="92">
        <v>0</v>
      </c>
      <c r="KY3" s="92">
        <v>73183</v>
      </c>
      <c r="KZ3" s="92">
        <v>0</v>
      </c>
      <c r="LA3" s="92">
        <v>0</v>
      </c>
      <c r="LB3" s="92">
        <v>250380</v>
      </c>
      <c r="LC3" s="92">
        <v>0</v>
      </c>
      <c r="LD3" s="92">
        <v>26922401</v>
      </c>
    </row>
  </sheetData>
  <sheetProtection algorithmName="SHA-512" hashValue="7pf2pBFg1oezhm0C9MMI14stZpu5kIoe04X/Dk3W94bJiS1f263viUfo/MSrP4kD2xDLzvh/N3ev2s5vLQMalw==" saltValue="cbUNPqzyeZi+8WdNiagrU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" style="102" customWidth="1"/>
    <col min="4" max="4" width="77.7265625" style="16" customWidth="1"/>
    <col min="5" max="5" width="15.7265625" style="102" customWidth="1"/>
    <col min="6" max="6" width="9.1796875" style="102" customWidth="1"/>
    <col min="7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25.5" customHeight="1" x14ac:dyDescent="0.35">
      <c r="C4" s="119" t="s">
        <v>1123</v>
      </c>
      <c r="D4" s="120"/>
      <c r="E4" s="121"/>
    </row>
    <row r="5" spans="1:5" ht="15.75" customHeight="1" x14ac:dyDescent="0.35">
      <c r="C5" s="114" t="s">
        <v>1043</v>
      </c>
      <c r="D5" s="115"/>
      <c r="E5" s="116"/>
    </row>
    <row r="6" spans="1:5" ht="22.5" customHeight="1" x14ac:dyDescent="0.35">
      <c r="C6" s="1"/>
      <c r="D6" s="5"/>
      <c r="E6" s="2" t="s">
        <v>980</v>
      </c>
    </row>
    <row r="7" spans="1:5" ht="15" customHeight="1" x14ac:dyDescent="0.35">
      <c r="B7" s="8" t="s">
        <v>1073</v>
      </c>
      <c r="C7" s="1"/>
      <c r="D7" s="5" t="s">
        <v>1044</v>
      </c>
      <c r="E7" s="2"/>
    </row>
    <row r="8" spans="1:5" ht="15" customHeight="1" x14ac:dyDescent="0.35">
      <c r="A8" s="3" t="s">
        <v>1046</v>
      </c>
      <c r="B8" s="102" t="s">
        <v>662</v>
      </c>
      <c r="C8" s="1" t="s">
        <v>5</v>
      </c>
      <c r="D8" s="77" t="s">
        <v>1045</v>
      </c>
      <c r="E8" s="12">
        <v>3760</v>
      </c>
    </row>
    <row r="9" spans="1:5" ht="15" customHeight="1" x14ac:dyDescent="0.35">
      <c r="A9" s="77"/>
      <c r="C9" s="1"/>
      <c r="D9" s="77"/>
      <c r="E9" s="77"/>
    </row>
    <row r="10" spans="1:5" ht="15" customHeight="1" x14ac:dyDescent="0.35">
      <c r="A10" s="77"/>
      <c r="C10" s="1"/>
      <c r="D10" s="5" t="s">
        <v>1047</v>
      </c>
      <c r="E10" s="77"/>
    </row>
    <row r="11" spans="1:5" ht="15" customHeight="1" x14ac:dyDescent="0.35">
      <c r="A11" s="3" t="s">
        <v>1049</v>
      </c>
      <c r="B11" s="102" t="s">
        <v>663</v>
      </c>
      <c r="C11" s="1" t="s">
        <v>6</v>
      </c>
      <c r="D11" s="77" t="s">
        <v>1048</v>
      </c>
      <c r="E11" s="12">
        <v>2915986</v>
      </c>
    </row>
    <row r="12" spans="1:5" ht="15" customHeight="1" x14ac:dyDescent="0.35">
      <c r="A12" s="3" t="s">
        <v>1051</v>
      </c>
      <c r="B12" s="102" t="s">
        <v>659</v>
      </c>
      <c r="C12" s="1" t="s">
        <v>7</v>
      </c>
      <c r="D12" s="77" t="s">
        <v>1050</v>
      </c>
      <c r="E12" s="12">
        <v>466289</v>
      </c>
    </row>
    <row r="13" spans="1:5" ht="15" customHeight="1" x14ac:dyDescent="0.35">
      <c r="A13" s="3" t="s">
        <v>1053</v>
      </c>
      <c r="B13" s="102" t="s">
        <v>667</v>
      </c>
      <c r="C13" s="1" t="s">
        <v>8</v>
      </c>
      <c r="D13" s="77" t="s">
        <v>1052</v>
      </c>
      <c r="E13" s="12">
        <v>23097</v>
      </c>
    </row>
    <row r="14" spans="1:5" ht="15" customHeight="1" x14ac:dyDescent="0.35">
      <c r="A14" s="3" t="s">
        <v>1055</v>
      </c>
      <c r="B14" s="102" t="s">
        <v>664</v>
      </c>
      <c r="C14" s="1" t="s">
        <v>9</v>
      </c>
      <c r="D14" s="77" t="s">
        <v>1054</v>
      </c>
      <c r="E14" s="12">
        <v>445578</v>
      </c>
    </row>
    <row r="15" spans="1:5" ht="15" customHeight="1" x14ac:dyDescent="0.35">
      <c r="A15" s="3" t="s">
        <v>1057</v>
      </c>
      <c r="B15" s="102" t="s">
        <v>665</v>
      </c>
      <c r="C15" s="4" t="s">
        <v>10</v>
      </c>
      <c r="D15" s="5" t="s">
        <v>1056</v>
      </c>
      <c r="E15" s="12">
        <v>3844551</v>
      </c>
    </row>
    <row r="16" spans="1:5" ht="15" customHeight="1" x14ac:dyDescent="0.35">
      <c r="A16" s="77"/>
      <c r="C16" s="1"/>
      <c r="D16" s="5" t="s">
        <v>1058</v>
      </c>
      <c r="E16" s="77"/>
    </row>
    <row r="17" spans="1:5" ht="15" customHeight="1" x14ac:dyDescent="0.35">
      <c r="A17" s="3" t="s">
        <v>1060</v>
      </c>
      <c r="B17" s="102" t="s">
        <v>668</v>
      </c>
      <c r="C17" s="1" t="s">
        <v>11</v>
      </c>
      <c r="D17" s="77" t="s">
        <v>1059</v>
      </c>
      <c r="E17" s="12">
        <v>0</v>
      </c>
    </row>
    <row r="18" spans="1:5" ht="15" customHeight="1" x14ac:dyDescent="0.35">
      <c r="A18" s="3" t="s">
        <v>1062</v>
      </c>
      <c r="B18" s="102" t="s">
        <v>660</v>
      </c>
      <c r="C18" s="1" t="s">
        <v>12</v>
      </c>
      <c r="D18" s="77" t="s">
        <v>1061</v>
      </c>
      <c r="E18" s="12">
        <v>25186</v>
      </c>
    </row>
    <row r="19" spans="1:5" ht="15" customHeight="1" x14ac:dyDescent="0.35">
      <c r="A19" s="3" t="s">
        <v>1064</v>
      </c>
      <c r="B19" s="102" t="s">
        <v>661</v>
      </c>
      <c r="C19" s="1" t="s">
        <v>13</v>
      </c>
      <c r="D19" s="77" t="s">
        <v>1063</v>
      </c>
      <c r="E19" s="12">
        <v>102974</v>
      </c>
    </row>
    <row r="20" spans="1:5" ht="15" customHeight="1" x14ac:dyDescent="0.35">
      <c r="A20" s="77"/>
      <c r="C20" s="1"/>
      <c r="D20" s="5" t="s">
        <v>1065</v>
      </c>
      <c r="E20" s="77"/>
    </row>
    <row r="21" spans="1:5" ht="15" customHeight="1" x14ac:dyDescent="0.35">
      <c r="A21" s="3" t="s">
        <v>1067</v>
      </c>
      <c r="B21" s="102" t="s">
        <v>669</v>
      </c>
      <c r="C21" s="1" t="s">
        <v>14</v>
      </c>
      <c r="D21" s="77" t="s">
        <v>1066</v>
      </c>
      <c r="E21" s="12">
        <v>0</v>
      </c>
    </row>
    <row r="22" spans="1:5" ht="15" customHeight="1" x14ac:dyDescent="0.35">
      <c r="A22" s="77"/>
      <c r="C22" s="1"/>
      <c r="D22" s="77"/>
      <c r="E22" s="77"/>
    </row>
    <row r="23" spans="1:5" ht="15" customHeight="1" x14ac:dyDescent="0.35">
      <c r="A23" s="77"/>
      <c r="C23" s="1"/>
      <c r="D23" s="5" t="s">
        <v>1068</v>
      </c>
      <c r="E23" s="77"/>
    </row>
    <row r="24" spans="1:5" ht="28.5" customHeight="1" x14ac:dyDescent="0.35">
      <c r="A24" s="3" t="s">
        <v>1070</v>
      </c>
      <c r="B24" s="102" t="s">
        <v>658</v>
      </c>
      <c r="C24" s="4" t="s">
        <v>21</v>
      </c>
      <c r="D24" s="5" t="s">
        <v>1069</v>
      </c>
      <c r="E24" s="12">
        <v>25276</v>
      </c>
    </row>
    <row r="25" spans="1:5" ht="15" customHeight="1" x14ac:dyDescent="0.35">
      <c r="A25" s="3" t="s">
        <v>1072</v>
      </c>
      <c r="B25" s="102" t="s">
        <v>666</v>
      </c>
      <c r="C25" s="4" t="s">
        <v>22</v>
      </c>
      <c r="D25" s="5" t="s">
        <v>1071</v>
      </c>
      <c r="E25" s="12">
        <v>8696</v>
      </c>
    </row>
    <row r="26" spans="1:5" x14ac:dyDescent="0.35"/>
    <row r="27" spans="1:5" ht="15" hidden="1" customHeight="1" x14ac:dyDescent="0.35">
      <c r="D27" s="13"/>
    </row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4.5" zeroHeight="1" x14ac:dyDescent="0.35"/>
  <cols>
    <col min="1" max="1" width="0" style="102" hidden="1" customWidth="1"/>
    <col min="2" max="2" width="5.1796875" style="102" customWidth="1"/>
    <col min="3" max="3" width="42" style="16" customWidth="1"/>
    <col min="4" max="11" width="19.81640625" style="102" customWidth="1"/>
    <col min="12" max="12" width="9.1796875" style="102" customWidth="1"/>
    <col min="13" max="16384" width="9.1796875" style="102" hidden="1"/>
  </cols>
  <sheetData>
    <row r="1" spans="1:11" x14ac:dyDescent="0.35">
      <c r="B1" s="110" t="s">
        <v>913</v>
      </c>
      <c r="C1" s="110"/>
    </row>
    <row r="2" spans="1:11" x14ac:dyDescent="0.35"/>
    <row r="3" spans="1:11" x14ac:dyDescent="0.35"/>
    <row r="4" spans="1:11" ht="23.25" customHeight="1" x14ac:dyDescent="0.35">
      <c r="B4" s="117" t="s">
        <v>1129</v>
      </c>
      <c r="C4" s="118"/>
      <c r="D4" s="118"/>
      <c r="E4" s="118"/>
      <c r="F4" s="122"/>
      <c r="G4" s="99"/>
      <c r="H4" s="99"/>
      <c r="I4" s="99"/>
      <c r="J4" s="99"/>
      <c r="K4" s="99"/>
    </row>
    <row r="5" spans="1:11" ht="15" customHeight="1" x14ac:dyDescent="0.35">
      <c r="B5" s="114" t="s">
        <v>916</v>
      </c>
      <c r="C5" s="115"/>
      <c r="D5" s="115"/>
      <c r="E5" s="115"/>
      <c r="F5" s="116"/>
      <c r="G5" s="99"/>
      <c r="H5" s="99"/>
      <c r="I5" s="99"/>
      <c r="J5" s="99"/>
      <c r="K5" s="99"/>
    </row>
    <row r="6" spans="1:11" ht="66" customHeight="1" x14ac:dyDescent="0.35">
      <c r="B6" s="1"/>
      <c r="C6" s="5"/>
      <c r="D6" s="2" t="s">
        <v>917</v>
      </c>
      <c r="E6" s="2" t="s">
        <v>918</v>
      </c>
      <c r="F6" s="2" t="s">
        <v>919</v>
      </c>
      <c r="G6" s="2" t="s">
        <v>941</v>
      </c>
      <c r="H6" s="2" t="s">
        <v>942</v>
      </c>
      <c r="I6" s="2" t="s">
        <v>943</v>
      </c>
      <c r="J6" s="2" t="s">
        <v>944</v>
      </c>
      <c r="K6" s="2" t="s">
        <v>1128</v>
      </c>
    </row>
    <row r="7" spans="1:11" ht="16.5" customHeight="1" x14ac:dyDescent="0.35">
      <c r="B7" s="1"/>
      <c r="C7" s="5" t="s">
        <v>920</v>
      </c>
      <c r="D7" s="77"/>
      <c r="E7" s="77"/>
      <c r="F7" s="77"/>
      <c r="G7" s="2"/>
      <c r="H7" s="2"/>
      <c r="I7" s="2"/>
      <c r="J7" s="2"/>
      <c r="K7" s="2"/>
    </row>
    <row r="8" spans="1:11" x14ac:dyDescent="0.35">
      <c r="A8" s="8" t="s">
        <v>925</v>
      </c>
      <c r="B8" s="1" t="s">
        <v>5</v>
      </c>
      <c r="C8" s="77" t="s">
        <v>921</v>
      </c>
      <c r="D8" s="12">
        <v>3398860</v>
      </c>
      <c r="E8" s="12">
        <v>84352968</v>
      </c>
      <c r="F8" s="12">
        <v>9529889</v>
      </c>
      <c r="G8" s="12">
        <v>97281718</v>
      </c>
      <c r="H8" s="12">
        <v>97171039</v>
      </c>
      <c r="I8" s="12">
        <v>110679</v>
      </c>
      <c r="J8" s="5"/>
      <c r="K8" s="5"/>
    </row>
    <row r="9" spans="1:11" x14ac:dyDescent="0.35">
      <c r="A9" s="8" t="s">
        <v>927</v>
      </c>
      <c r="B9" s="1" t="s">
        <v>6</v>
      </c>
      <c r="C9" s="77" t="s">
        <v>926</v>
      </c>
      <c r="D9" s="12">
        <v>11128256</v>
      </c>
      <c r="E9" s="12">
        <v>58530744</v>
      </c>
      <c r="F9" s="12">
        <v>1339</v>
      </c>
      <c r="G9" s="12">
        <v>69660337</v>
      </c>
      <c r="H9" s="12">
        <v>68754937</v>
      </c>
      <c r="I9" s="12">
        <v>905401</v>
      </c>
      <c r="J9" s="5"/>
      <c r="K9" s="5"/>
    </row>
    <row r="10" spans="1:11" x14ac:dyDescent="0.35">
      <c r="A10" s="8" t="s">
        <v>929</v>
      </c>
      <c r="B10" s="4" t="s">
        <v>7</v>
      </c>
      <c r="C10" s="5" t="s">
        <v>928</v>
      </c>
      <c r="D10" s="12">
        <v>14527115</v>
      </c>
      <c r="E10" s="12">
        <v>142883712</v>
      </c>
      <c r="F10" s="12">
        <v>9531228</v>
      </c>
      <c r="G10" s="12">
        <v>166942056</v>
      </c>
      <c r="H10" s="12">
        <v>165925977</v>
      </c>
      <c r="I10" s="12">
        <v>1016079</v>
      </c>
      <c r="J10" s="12">
        <v>948058</v>
      </c>
      <c r="K10" s="12">
        <v>167890114</v>
      </c>
    </row>
    <row r="11" spans="1:11" x14ac:dyDescent="0.35">
      <c r="A11" s="8"/>
      <c r="B11" s="1"/>
      <c r="C11" s="5" t="s">
        <v>930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35">
      <c r="A12" s="8" t="s">
        <v>932</v>
      </c>
      <c r="B12" s="1" t="s">
        <v>8</v>
      </c>
      <c r="C12" s="77" t="s">
        <v>931</v>
      </c>
      <c r="D12" s="12">
        <v>4014909</v>
      </c>
      <c r="E12" s="12">
        <v>23304835</v>
      </c>
      <c r="F12" s="12">
        <v>7366817</v>
      </c>
      <c r="G12" s="12">
        <v>34686562</v>
      </c>
      <c r="H12" s="12">
        <v>33182255</v>
      </c>
      <c r="I12" s="12">
        <v>0</v>
      </c>
      <c r="J12" s="5"/>
      <c r="K12" s="5"/>
    </row>
    <row r="13" spans="1:11" ht="15" customHeight="1" x14ac:dyDescent="0.35">
      <c r="A13" s="8" t="s">
        <v>934</v>
      </c>
      <c r="B13" s="1" t="s">
        <v>9</v>
      </c>
      <c r="C13" s="77" t="s">
        <v>933</v>
      </c>
      <c r="D13" s="12">
        <v>1226071</v>
      </c>
      <c r="E13" s="12">
        <v>145896</v>
      </c>
      <c r="F13" s="12">
        <v>1775642</v>
      </c>
      <c r="G13" s="12">
        <v>3147608</v>
      </c>
      <c r="H13" s="12">
        <v>3147608</v>
      </c>
      <c r="I13" s="12">
        <v>0</v>
      </c>
      <c r="J13" s="5"/>
      <c r="K13" s="5"/>
    </row>
    <row r="14" spans="1:11" ht="27" x14ac:dyDescent="0.35">
      <c r="A14" s="8" t="s">
        <v>936</v>
      </c>
      <c r="B14" s="1" t="s">
        <v>10</v>
      </c>
      <c r="C14" s="77" t="s">
        <v>935</v>
      </c>
      <c r="D14" s="12">
        <v>174171</v>
      </c>
      <c r="E14" s="12">
        <v>1969536</v>
      </c>
      <c r="F14" s="12">
        <v>0</v>
      </c>
      <c r="G14" s="12">
        <v>2143707</v>
      </c>
      <c r="H14" s="12">
        <v>2143707</v>
      </c>
      <c r="I14" s="12">
        <v>0</v>
      </c>
      <c r="J14" s="5"/>
      <c r="K14" s="5"/>
    </row>
    <row r="15" spans="1:11" ht="27" x14ac:dyDescent="0.35">
      <c r="A15" s="8" t="s">
        <v>938</v>
      </c>
      <c r="B15" s="1" t="s">
        <v>11</v>
      </c>
      <c r="C15" s="77" t="s">
        <v>937</v>
      </c>
      <c r="D15" s="12">
        <v>9111965</v>
      </c>
      <c r="E15" s="12">
        <v>117463447</v>
      </c>
      <c r="F15" s="12">
        <v>388769</v>
      </c>
      <c r="G15" s="12">
        <v>126964179</v>
      </c>
      <c r="H15" s="12">
        <v>125948100</v>
      </c>
      <c r="I15" s="12">
        <v>1016079</v>
      </c>
      <c r="J15" s="5"/>
      <c r="K15" s="5"/>
    </row>
    <row r="16" spans="1:11" x14ac:dyDescent="0.35">
      <c r="A16" s="8" t="s">
        <v>940</v>
      </c>
      <c r="B16" s="1" t="s">
        <v>12</v>
      </c>
      <c r="C16" s="77" t="s">
        <v>939</v>
      </c>
      <c r="D16" s="12">
        <v>1720404</v>
      </c>
      <c r="E16" s="12">
        <v>3854682</v>
      </c>
      <c r="F16" s="12">
        <v>3606446</v>
      </c>
      <c r="G16" s="12">
        <v>9181532</v>
      </c>
      <c r="H16" s="12">
        <v>8981784</v>
      </c>
      <c r="I16" s="12">
        <v>77592</v>
      </c>
      <c r="J16" s="5"/>
      <c r="K16" s="5"/>
    </row>
    <row r="17" spans="3:11" x14ac:dyDescent="0.35"/>
    <row r="18" spans="3:11" ht="15" hidden="1" customHeight="1" x14ac:dyDescent="0.35">
      <c r="D18" s="16"/>
    </row>
    <row r="19" spans="3:11" ht="15" hidden="1" customHeight="1" x14ac:dyDescent="0.35">
      <c r="C19" s="16" t="s">
        <v>1125</v>
      </c>
      <c r="D19" s="22" t="s">
        <v>1126</v>
      </c>
      <c r="E19" s="22" t="s">
        <v>1126</v>
      </c>
      <c r="F19" s="22" t="s">
        <v>1126</v>
      </c>
      <c r="G19" s="22" t="s">
        <v>1127</v>
      </c>
      <c r="H19" s="22" t="s">
        <v>1127</v>
      </c>
      <c r="I19" s="22" t="s">
        <v>1127</v>
      </c>
      <c r="J19" s="22" t="s">
        <v>1127</v>
      </c>
      <c r="K19" s="22" t="s">
        <v>1127</v>
      </c>
    </row>
    <row r="20" spans="3:11" ht="15" hidden="1" customHeight="1" x14ac:dyDescent="0.35">
      <c r="C20" s="16" t="s">
        <v>1124</v>
      </c>
      <c r="D20" s="15" t="s">
        <v>922</v>
      </c>
      <c r="E20" s="15" t="s">
        <v>923</v>
      </c>
      <c r="F20" s="15" t="s">
        <v>924</v>
      </c>
      <c r="G20" s="15" t="s">
        <v>945</v>
      </c>
      <c r="H20" s="15" t="s">
        <v>946</v>
      </c>
      <c r="I20" s="15" t="s">
        <v>947</v>
      </c>
      <c r="J20" s="15" t="s">
        <v>948</v>
      </c>
      <c r="K20" s="15" t="s">
        <v>949</v>
      </c>
    </row>
  </sheetData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4"/>
  <sheetViews>
    <sheetView showGridLines="0" topLeftCell="C1" zoomScaleNormal="100" workbookViewId="0">
      <selection activeCell="C1" sqref="C1"/>
    </sheetView>
  </sheetViews>
  <sheetFormatPr defaultColWidth="0" defaultRowHeight="14.5" zeroHeight="1" x14ac:dyDescent="0.35"/>
  <cols>
    <col min="1" max="1" width="12.81640625" style="102" hidden="1" customWidth="1"/>
    <col min="2" max="2" width="20.26953125" style="102" hidden="1" customWidth="1"/>
    <col min="3" max="3" width="5" style="102" customWidth="1"/>
    <col min="4" max="4" width="87.26953125" style="102" customWidth="1"/>
    <col min="5" max="5" width="14.26953125" style="102" customWidth="1"/>
    <col min="6" max="6" width="6" style="102" customWidth="1"/>
    <col min="7" max="7" width="13.54296875" style="102" hidden="1" customWidth="1"/>
    <col min="8" max="16384" width="9.1796875" style="102" hidden="1"/>
  </cols>
  <sheetData>
    <row r="1" spans="1:5" x14ac:dyDescent="0.35">
      <c r="C1" s="100" t="s">
        <v>913</v>
      </c>
      <c r="D1" s="100"/>
    </row>
    <row r="2" spans="1:5" x14ac:dyDescent="0.35"/>
    <row r="3" spans="1:5" x14ac:dyDescent="0.35"/>
    <row r="4" spans="1:5" ht="30" customHeight="1" x14ac:dyDescent="0.35">
      <c r="C4" s="96" t="s">
        <v>1130</v>
      </c>
      <c r="D4" s="97"/>
      <c r="E4" s="98"/>
    </row>
    <row r="5" spans="1:5" ht="15" customHeight="1" x14ac:dyDescent="0.35">
      <c r="C5" s="99" t="s">
        <v>187</v>
      </c>
      <c r="D5" s="99"/>
      <c r="E5" s="99"/>
    </row>
    <row r="6" spans="1:5" ht="31.5" customHeight="1" x14ac:dyDescent="0.35">
      <c r="A6" s="7" t="s">
        <v>245</v>
      </c>
      <c r="B6" s="11" t="s">
        <v>244</v>
      </c>
      <c r="C6" s="1"/>
      <c r="D6" s="1"/>
      <c r="E6" s="2" t="s">
        <v>188</v>
      </c>
    </row>
    <row r="7" spans="1:5" x14ac:dyDescent="0.35">
      <c r="A7" s="8" t="s">
        <v>279</v>
      </c>
      <c r="B7" s="102" t="s">
        <v>440</v>
      </c>
      <c r="C7" s="1" t="s">
        <v>5</v>
      </c>
      <c r="D7" s="1" t="s">
        <v>0</v>
      </c>
      <c r="E7" s="12">
        <v>26672015</v>
      </c>
    </row>
    <row r="8" spans="1:5" x14ac:dyDescent="0.35">
      <c r="A8" s="8" t="s">
        <v>314</v>
      </c>
      <c r="B8" s="102" t="s">
        <v>422</v>
      </c>
      <c r="C8" s="1" t="s">
        <v>6</v>
      </c>
      <c r="D8" s="1" t="s">
        <v>86</v>
      </c>
      <c r="E8" s="12">
        <v>-67</v>
      </c>
    </row>
    <row r="9" spans="1:5" x14ac:dyDescent="0.35">
      <c r="A9" s="8" t="s">
        <v>246</v>
      </c>
      <c r="B9" s="102" t="s">
        <v>441</v>
      </c>
      <c r="C9" s="4" t="s">
        <v>7</v>
      </c>
      <c r="D9" s="4" t="s">
        <v>1</v>
      </c>
      <c r="E9" s="12">
        <v>26671948</v>
      </c>
    </row>
    <row r="10" spans="1:5" x14ac:dyDescent="0.35">
      <c r="A10" s="8" t="s">
        <v>280</v>
      </c>
      <c r="B10" s="102" t="s">
        <v>433</v>
      </c>
      <c r="C10" s="1" t="s">
        <v>8</v>
      </c>
      <c r="D10" s="1" t="s">
        <v>2</v>
      </c>
      <c r="E10" s="12">
        <v>20764226</v>
      </c>
    </row>
    <row r="11" spans="1:5" x14ac:dyDescent="0.35">
      <c r="A11" s="8" t="s">
        <v>281</v>
      </c>
      <c r="B11" s="102" t="s">
        <v>432</v>
      </c>
      <c r="C11" s="1" t="s">
        <v>9</v>
      </c>
      <c r="D11" s="1" t="s">
        <v>3</v>
      </c>
      <c r="E11" s="12">
        <v>-3800832</v>
      </c>
    </row>
    <row r="12" spans="1:5" x14ac:dyDescent="0.35">
      <c r="A12" s="8" t="s">
        <v>282</v>
      </c>
      <c r="B12" s="102" t="s">
        <v>410</v>
      </c>
      <c r="C12" s="1" t="s">
        <v>10</v>
      </c>
      <c r="D12" s="1" t="s">
        <v>4</v>
      </c>
      <c r="E12" s="12">
        <v>169389</v>
      </c>
    </row>
    <row r="13" spans="1:5" x14ac:dyDescent="0.35">
      <c r="A13" s="8" t="s">
        <v>315</v>
      </c>
      <c r="B13" s="102" t="s">
        <v>416</v>
      </c>
      <c r="C13" s="1" t="s">
        <v>11</v>
      </c>
      <c r="D13" s="1" t="s">
        <v>46</v>
      </c>
      <c r="E13" s="12">
        <v>11132081</v>
      </c>
    </row>
    <row r="14" spans="1:5" x14ac:dyDescent="0.35">
      <c r="A14" s="8" t="s">
        <v>283</v>
      </c>
      <c r="B14" s="102" t="s">
        <v>434</v>
      </c>
      <c r="C14" s="1" t="s">
        <v>12</v>
      </c>
      <c r="D14" s="1" t="s">
        <v>47</v>
      </c>
      <c r="E14" s="12">
        <v>20673281</v>
      </c>
    </row>
    <row r="15" spans="1:5" x14ac:dyDescent="0.35">
      <c r="A15" s="8" t="s">
        <v>316</v>
      </c>
      <c r="B15" s="102" t="s">
        <v>428</v>
      </c>
      <c r="C15" s="1" t="s">
        <v>13</v>
      </c>
      <c r="D15" s="1" t="s">
        <v>48</v>
      </c>
      <c r="E15" s="12">
        <v>-66711</v>
      </c>
    </row>
    <row r="16" spans="1:5" x14ac:dyDescent="0.35">
      <c r="A16" s="8" t="s">
        <v>284</v>
      </c>
      <c r="B16" s="102" t="s">
        <v>421</v>
      </c>
      <c r="C16" s="1" t="s">
        <v>14</v>
      </c>
      <c r="D16" s="1" t="s">
        <v>49</v>
      </c>
      <c r="E16" s="12">
        <v>-844067</v>
      </c>
    </row>
    <row r="17" spans="1:5" ht="15.75" customHeight="1" x14ac:dyDescent="0.35">
      <c r="A17" s="8" t="s">
        <v>381</v>
      </c>
      <c r="B17" s="102" t="s">
        <v>431</v>
      </c>
      <c r="C17" s="4" t="s">
        <v>15</v>
      </c>
      <c r="D17" s="4" t="s">
        <v>50</v>
      </c>
      <c r="E17" s="12">
        <v>48027366</v>
      </c>
    </row>
    <row r="18" spans="1:5" x14ac:dyDescent="0.35">
      <c r="A18" s="8" t="s">
        <v>285</v>
      </c>
      <c r="B18" s="102" t="s">
        <v>425</v>
      </c>
      <c r="C18" s="1" t="s">
        <v>16</v>
      </c>
      <c r="D18" s="1" t="s">
        <v>51</v>
      </c>
      <c r="E18" s="12">
        <v>-7188957</v>
      </c>
    </row>
    <row r="19" spans="1:5" x14ac:dyDescent="0.35">
      <c r="A19" s="8" t="s">
        <v>317</v>
      </c>
      <c r="B19" s="102" t="s">
        <v>449</v>
      </c>
      <c r="C19" s="1" t="s">
        <v>17</v>
      </c>
      <c r="D19" s="1" t="s">
        <v>52</v>
      </c>
      <c r="E19" s="12">
        <v>-20583387</v>
      </c>
    </row>
    <row r="20" spans="1:5" x14ac:dyDescent="0.35">
      <c r="A20" s="8" t="s">
        <v>318</v>
      </c>
      <c r="B20" s="102" t="s">
        <v>423</v>
      </c>
      <c r="C20" s="1" t="s">
        <v>18</v>
      </c>
      <c r="D20" s="1" t="s">
        <v>53</v>
      </c>
      <c r="E20" s="12">
        <v>250</v>
      </c>
    </row>
    <row r="21" spans="1:5" x14ac:dyDescent="0.35">
      <c r="A21" s="8" t="s">
        <v>286</v>
      </c>
      <c r="B21" s="102" t="s">
        <v>448</v>
      </c>
      <c r="C21" s="4" t="s">
        <v>19</v>
      </c>
      <c r="D21" s="4" t="s">
        <v>189</v>
      </c>
      <c r="E21" s="12">
        <v>-20583137</v>
      </c>
    </row>
    <row r="22" spans="1:5" x14ac:dyDescent="0.35">
      <c r="A22" s="8" t="s">
        <v>287</v>
      </c>
      <c r="B22" s="102" t="s">
        <v>435</v>
      </c>
      <c r="C22" s="1" t="s">
        <v>20</v>
      </c>
      <c r="D22" s="1" t="s">
        <v>243</v>
      </c>
      <c r="E22" s="12">
        <v>-41120097</v>
      </c>
    </row>
    <row r="23" spans="1:5" x14ac:dyDescent="0.35">
      <c r="A23" s="8" t="s">
        <v>288</v>
      </c>
      <c r="B23" s="102" t="s">
        <v>420</v>
      </c>
      <c r="C23" s="1" t="s">
        <v>21</v>
      </c>
      <c r="D23" s="1" t="s">
        <v>56</v>
      </c>
      <c r="E23" s="12">
        <v>-72</v>
      </c>
    </row>
    <row r="24" spans="1:5" x14ac:dyDescent="0.35">
      <c r="A24" s="8" t="s">
        <v>289</v>
      </c>
      <c r="B24" s="102" t="s">
        <v>436</v>
      </c>
      <c r="C24" s="4" t="s">
        <v>22</v>
      </c>
      <c r="D24" s="4" t="s">
        <v>190</v>
      </c>
      <c r="E24" s="12">
        <v>-41120169</v>
      </c>
    </row>
    <row r="25" spans="1:5" x14ac:dyDescent="0.35">
      <c r="A25" s="8" t="s">
        <v>290</v>
      </c>
      <c r="B25" s="102" t="s">
        <v>444</v>
      </c>
      <c r="C25" s="1" t="s">
        <v>23</v>
      </c>
      <c r="D25" s="1" t="s">
        <v>191</v>
      </c>
      <c r="E25" s="12">
        <v>54165</v>
      </c>
    </row>
    <row r="26" spans="1:5" x14ac:dyDescent="0.35">
      <c r="A26" s="8" t="s">
        <v>382</v>
      </c>
      <c r="B26" s="102" t="s">
        <v>424</v>
      </c>
      <c r="C26" s="1" t="s">
        <v>24</v>
      </c>
      <c r="D26" s="1" t="s">
        <v>192</v>
      </c>
      <c r="E26" s="12">
        <v>-1260681</v>
      </c>
    </row>
    <row r="27" spans="1:5" x14ac:dyDescent="0.35">
      <c r="A27" s="8" t="s">
        <v>292</v>
      </c>
      <c r="B27" s="102" t="s">
        <v>411</v>
      </c>
      <c r="C27" s="1" t="s">
        <v>25</v>
      </c>
      <c r="D27" s="1" t="s">
        <v>57</v>
      </c>
      <c r="E27" s="12">
        <v>0</v>
      </c>
    </row>
    <row r="28" spans="1:5" x14ac:dyDescent="0.35">
      <c r="A28" s="8" t="s">
        <v>293</v>
      </c>
      <c r="B28" s="102" t="s">
        <v>439</v>
      </c>
      <c r="C28" s="1" t="s">
        <v>26</v>
      </c>
      <c r="D28" s="1" t="s">
        <v>92</v>
      </c>
      <c r="E28" s="12">
        <v>-337340</v>
      </c>
    </row>
    <row r="29" spans="1:5" x14ac:dyDescent="0.35">
      <c r="A29" s="8" t="s">
        <v>383</v>
      </c>
      <c r="B29" s="102" t="s">
        <v>412</v>
      </c>
      <c r="C29" s="1" t="s">
        <v>27</v>
      </c>
      <c r="D29" s="1" t="s">
        <v>58</v>
      </c>
      <c r="E29" s="12">
        <v>0</v>
      </c>
    </row>
    <row r="30" spans="1:5" x14ac:dyDescent="0.35">
      <c r="A30" s="8" t="s">
        <v>319</v>
      </c>
      <c r="B30" s="102" t="s">
        <v>415</v>
      </c>
      <c r="C30" s="1" t="s">
        <v>28</v>
      </c>
      <c r="D30" s="1" t="s">
        <v>93</v>
      </c>
      <c r="E30" s="12">
        <v>0</v>
      </c>
    </row>
    <row r="31" spans="1:5" x14ac:dyDescent="0.35">
      <c r="A31" s="8" t="s">
        <v>294</v>
      </c>
      <c r="B31" s="102" t="s">
        <v>442</v>
      </c>
      <c r="C31" s="4" t="s">
        <v>29</v>
      </c>
      <c r="D31" s="5" t="s">
        <v>201</v>
      </c>
      <c r="E31" s="12">
        <v>-337340</v>
      </c>
    </row>
    <row r="32" spans="1:5" x14ac:dyDescent="0.35">
      <c r="A32" s="8" t="s">
        <v>326</v>
      </c>
      <c r="B32" s="102" t="s">
        <v>438</v>
      </c>
      <c r="C32" s="1" t="s">
        <v>30</v>
      </c>
      <c r="D32" s="1" t="s">
        <v>59</v>
      </c>
      <c r="E32" s="12">
        <v>-3836408</v>
      </c>
    </row>
    <row r="33" spans="1:5" x14ac:dyDescent="0.35">
      <c r="A33" s="8" t="s">
        <v>320</v>
      </c>
      <c r="B33" s="102" t="s">
        <v>414</v>
      </c>
      <c r="C33" s="4" t="s">
        <v>31</v>
      </c>
      <c r="D33" s="4" t="s">
        <v>193</v>
      </c>
      <c r="E33" s="12">
        <v>426789</v>
      </c>
    </row>
    <row r="34" spans="1:5" x14ac:dyDescent="0.35">
      <c r="A34" s="8" t="s">
        <v>321</v>
      </c>
      <c r="B34" s="102" t="s">
        <v>406</v>
      </c>
      <c r="C34" s="1" t="s">
        <v>32</v>
      </c>
      <c r="D34" s="1" t="s">
        <v>60</v>
      </c>
      <c r="E34" s="12">
        <v>-664</v>
      </c>
    </row>
    <row r="35" spans="1:5" x14ac:dyDescent="0.35">
      <c r="A35" s="8" t="s">
        <v>384</v>
      </c>
      <c r="B35" s="102" t="s">
        <v>443</v>
      </c>
      <c r="C35" s="1" t="s">
        <v>33</v>
      </c>
      <c r="D35" s="1" t="s">
        <v>61</v>
      </c>
      <c r="E35" s="12">
        <v>4554974</v>
      </c>
    </row>
    <row r="36" spans="1:5" x14ac:dyDescent="0.35">
      <c r="A36" s="8" t="s">
        <v>385</v>
      </c>
      <c r="B36" s="102" t="s">
        <v>451</v>
      </c>
      <c r="C36" s="1" t="s">
        <v>34</v>
      </c>
      <c r="D36" s="1" t="s">
        <v>62</v>
      </c>
      <c r="E36" s="12">
        <v>0</v>
      </c>
    </row>
    <row r="37" spans="1:5" x14ac:dyDescent="0.35">
      <c r="A37" s="8" t="s">
        <v>386</v>
      </c>
      <c r="B37" s="102" t="s">
        <v>459</v>
      </c>
      <c r="C37" s="1" t="s">
        <v>35</v>
      </c>
      <c r="D37" s="1" t="s">
        <v>194</v>
      </c>
      <c r="E37" s="12">
        <v>0</v>
      </c>
    </row>
    <row r="38" spans="1:5" x14ac:dyDescent="0.35">
      <c r="A38" s="8" t="s">
        <v>295</v>
      </c>
      <c r="B38" s="102" t="s">
        <v>427</v>
      </c>
      <c r="C38" s="1" t="s">
        <v>36</v>
      </c>
      <c r="D38" s="1" t="s">
        <v>63</v>
      </c>
      <c r="E38" s="12">
        <v>0</v>
      </c>
    </row>
    <row r="39" spans="1:5" x14ac:dyDescent="0.35">
      <c r="A39" s="8" t="s">
        <v>325</v>
      </c>
      <c r="B39" s="102" t="s">
        <v>426</v>
      </c>
      <c r="C39" s="4" t="s">
        <v>37</v>
      </c>
      <c r="D39" s="4" t="s">
        <v>403</v>
      </c>
      <c r="E39" s="12">
        <v>4981100</v>
      </c>
    </row>
    <row r="40" spans="1:5" x14ac:dyDescent="0.35">
      <c r="A40" s="8" t="s">
        <v>296</v>
      </c>
      <c r="B40" s="102" t="s">
        <v>408</v>
      </c>
      <c r="C40" s="1" t="s">
        <v>38</v>
      </c>
      <c r="D40" s="1" t="s">
        <v>64</v>
      </c>
      <c r="E40" s="12">
        <v>-718667</v>
      </c>
    </row>
    <row r="41" spans="1:5" x14ac:dyDescent="0.35">
      <c r="A41" s="8" t="s">
        <v>269</v>
      </c>
      <c r="B41" s="102" t="s">
        <v>409</v>
      </c>
      <c r="C41" s="4" t="s">
        <v>39</v>
      </c>
      <c r="D41" s="4" t="s">
        <v>195</v>
      </c>
      <c r="E41" s="12">
        <v>4262433</v>
      </c>
    </row>
    <row r="42" spans="1:5" x14ac:dyDescent="0.35">
      <c r="A42" s="8"/>
      <c r="C42" s="4"/>
      <c r="D42" s="4"/>
      <c r="E42" s="4"/>
    </row>
    <row r="43" spans="1:5" x14ac:dyDescent="0.35">
      <c r="A43" s="8"/>
      <c r="C43" s="4"/>
      <c r="D43" s="4" t="s">
        <v>65</v>
      </c>
      <c r="E43" s="4"/>
    </row>
    <row r="44" spans="1:5" x14ac:dyDescent="0.35">
      <c r="A44" s="8" t="s">
        <v>297</v>
      </c>
      <c r="B44" s="102" t="s">
        <v>429</v>
      </c>
      <c r="C44" s="1" t="s">
        <v>40</v>
      </c>
      <c r="D44" s="1" t="s">
        <v>85</v>
      </c>
      <c r="E44" s="12">
        <v>2195</v>
      </c>
    </row>
    <row r="45" spans="1:5" x14ac:dyDescent="0.35">
      <c r="A45" s="8" t="s">
        <v>322</v>
      </c>
      <c r="B45" s="102" t="s">
        <v>445</v>
      </c>
      <c r="C45" s="1" t="s">
        <v>41</v>
      </c>
      <c r="D45" s="1" t="s">
        <v>86</v>
      </c>
      <c r="E45" s="12">
        <v>0</v>
      </c>
    </row>
    <row r="46" spans="1:5" x14ac:dyDescent="0.35">
      <c r="A46" s="8" t="s">
        <v>323</v>
      </c>
      <c r="B46" s="102" t="s">
        <v>454</v>
      </c>
      <c r="C46" s="1" t="s">
        <v>42</v>
      </c>
      <c r="D46" s="1" t="s">
        <v>87</v>
      </c>
      <c r="E46" s="12">
        <v>0</v>
      </c>
    </row>
    <row r="47" spans="1:5" x14ac:dyDescent="0.35">
      <c r="A47" s="8" t="s">
        <v>313</v>
      </c>
      <c r="B47" s="102" t="s">
        <v>460</v>
      </c>
      <c r="C47" s="1" t="s">
        <v>43</v>
      </c>
      <c r="D47" s="1" t="s">
        <v>196</v>
      </c>
      <c r="E47" s="12">
        <v>0</v>
      </c>
    </row>
    <row r="48" spans="1:5" x14ac:dyDescent="0.35">
      <c r="A48" s="8" t="s">
        <v>298</v>
      </c>
      <c r="B48" s="102" t="s">
        <v>419</v>
      </c>
      <c r="C48" s="1" t="s">
        <v>44</v>
      </c>
      <c r="D48" s="1" t="s">
        <v>88</v>
      </c>
      <c r="E48" s="12">
        <v>0</v>
      </c>
    </row>
    <row r="49" spans="1:5" x14ac:dyDescent="0.35">
      <c r="A49" s="8" t="s">
        <v>309</v>
      </c>
      <c r="B49" s="102" t="s">
        <v>453</v>
      </c>
      <c r="C49" s="4" t="s">
        <v>45</v>
      </c>
      <c r="D49" s="4" t="s">
        <v>198</v>
      </c>
      <c r="E49" s="12">
        <v>2195</v>
      </c>
    </row>
    <row r="50" spans="1:5" x14ac:dyDescent="0.35">
      <c r="A50" s="8" t="s">
        <v>299</v>
      </c>
      <c r="B50" s="102" t="s">
        <v>418</v>
      </c>
      <c r="C50" s="1" t="s">
        <v>66</v>
      </c>
      <c r="D50" s="1" t="s">
        <v>89</v>
      </c>
      <c r="E50" s="12">
        <v>0</v>
      </c>
    </row>
    <row r="51" spans="1:5" x14ac:dyDescent="0.35">
      <c r="A51" s="8" t="s">
        <v>300</v>
      </c>
      <c r="B51" s="102" t="s">
        <v>456</v>
      </c>
      <c r="C51" s="1" t="s">
        <v>67</v>
      </c>
      <c r="D51" s="1" t="s">
        <v>90</v>
      </c>
      <c r="E51" s="12">
        <v>-3010</v>
      </c>
    </row>
    <row r="52" spans="1:5" x14ac:dyDescent="0.35">
      <c r="A52" s="8" t="s">
        <v>301</v>
      </c>
      <c r="B52" s="102" t="s">
        <v>450</v>
      </c>
      <c r="C52" s="1" t="s">
        <v>68</v>
      </c>
      <c r="D52" s="1" t="s">
        <v>53</v>
      </c>
      <c r="E52" s="12">
        <v>0</v>
      </c>
    </row>
    <row r="53" spans="1:5" x14ac:dyDescent="0.35">
      <c r="A53" s="8" t="s">
        <v>302</v>
      </c>
      <c r="B53" s="102" t="s">
        <v>407</v>
      </c>
      <c r="C53" s="1" t="s">
        <v>69</v>
      </c>
      <c r="D53" s="1" t="s">
        <v>54</v>
      </c>
      <c r="E53" s="12">
        <v>167</v>
      </c>
    </row>
    <row r="54" spans="1:5" x14ac:dyDescent="0.35">
      <c r="A54" s="8" t="s">
        <v>310</v>
      </c>
      <c r="B54" s="102" t="s">
        <v>452</v>
      </c>
      <c r="C54" s="1" t="s">
        <v>70</v>
      </c>
      <c r="D54" s="1" t="s">
        <v>197</v>
      </c>
      <c r="E54" s="12">
        <v>0</v>
      </c>
    </row>
    <row r="55" spans="1:5" x14ac:dyDescent="0.35">
      <c r="A55" s="8" t="s">
        <v>303</v>
      </c>
      <c r="B55" s="102" t="s">
        <v>437</v>
      </c>
      <c r="C55" s="1" t="s">
        <v>71</v>
      </c>
      <c r="D55" s="1" t="s">
        <v>55</v>
      </c>
      <c r="E55" s="12">
        <v>0</v>
      </c>
    </row>
    <row r="56" spans="1:5" x14ac:dyDescent="0.35">
      <c r="A56" s="8" t="s">
        <v>311</v>
      </c>
      <c r="B56" s="102" t="s">
        <v>430</v>
      </c>
      <c r="C56" s="4" t="s">
        <v>72</v>
      </c>
      <c r="D56" s="5" t="s">
        <v>199</v>
      </c>
      <c r="E56" s="12">
        <v>-2843</v>
      </c>
    </row>
    <row r="57" spans="1:5" x14ac:dyDescent="0.35">
      <c r="A57" s="8" t="s">
        <v>304</v>
      </c>
      <c r="B57" s="102" t="s">
        <v>447</v>
      </c>
      <c r="C57" s="1" t="s">
        <v>73</v>
      </c>
      <c r="D57" s="1" t="s">
        <v>91</v>
      </c>
      <c r="E57" s="12">
        <v>0</v>
      </c>
    </row>
    <row r="58" spans="1:5" x14ac:dyDescent="0.35">
      <c r="A58" s="8" t="s">
        <v>305</v>
      </c>
      <c r="B58" s="102" t="s">
        <v>446</v>
      </c>
      <c r="C58" s="1" t="s">
        <v>74</v>
      </c>
      <c r="D58" s="1" t="s">
        <v>57</v>
      </c>
      <c r="E58" s="12">
        <v>0</v>
      </c>
    </row>
    <row r="59" spans="1:5" x14ac:dyDescent="0.35">
      <c r="A59" s="8" t="s">
        <v>306</v>
      </c>
      <c r="B59" s="102" t="s">
        <v>413</v>
      </c>
      <c r="C59" s="1" t="s">
        <v>75</v>
      </c>
      <c r="D59" s="1" t="s">
        <v>92</v>
      </c>
      <c r="E59" s="12">
        <v>-120</v>
      </c>
    </row>
    <row r="60" spans="1:5" x14ac:dyDescent="0.35">
      <c r="A60" s="8" t="s">
        <v>324</v>
      </c>
      <c r="B60" s="102" t="s">
        <v>457</v>
      </c>
      <c r="C60" s="1" t="s">
        <v>76</v>
      </c>
      <c r="D60" s="1" t="s">
        <v>93</v>
      </c>
      <c r="E60" s="12">
        <v>0</v>
      </c>
    </row>
    <row r="61" spans="1:5" x14ac:dyDescent="0.35">
      <c r="A61" s="8" t="s">
        <v>307</v>
      </c>
      <c r="B61" s="102" t="s">
        <v>417</v>
      </c>
      <c r="C61" s="4" t="s">
        <v>77</v>
      </c>
      <c r="D61" s="4" t="s">
        <v>200</v>
      </c>
      <c r="E61" s="12">
        <v>-120</v>
      </c>
    </row>
    <row r="62" spans="1:5" x14ac:dyDescent="0.35">
      <c r="A62" s="8" t="s">
        <v>308</v>
      </c>
      <c r="B62" s="102" t="s">
        <v>455</v>
      </c>
      <c r="C62" s="1" t="s">
        <v>78</v>
      </c>
      <c r="D62" s="1" t="s">
        <v>94</v>
      </c>
      <c r="E62" s="12">
        <v>104</v>
      </c>
    </row>
    <row r="63" spans="1:5" ht="26.25" customHeight="1" x14ac:dyDescent="0.35">
      <c r="A63" s="8" t="s">
        <v>312</v>
      </c>
      <c r="B63" s="102" t="s">
        <v>458</v>
      </c>
      <c r="C63" s="4" t="s">
        <v>79</v>
      </c>
      <c r="D63" s="5" t="s">
        <v>202</v>
      </c>
      <c r="E63" s="12">
        <v>-664</v>
      </c>
    </row>
    <row r="64" spans="1:5" x14ac:dyDescent="0.35"/>
  </sheetData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9" orientation="portrait" r:id="rId1"/>
  <headerFooter>
    <oddHeader>&amp;C&amp;G</oddHeader>
  </headerFooter>
  <rowBreaks count="1" manualBreakCount="1">
    <brk id="31" max="16383" man="1"/>
  </rowBreaks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08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1" width="0" style="102" hidden="1" customWidth="1"/>
    <col min="2" max="2" width="16.1796875" style="102" hidden="1" customWidth="1"/>
    <col min="3" max="3" width="5" style="102" customWidth="1"/>
    <col min="4" max="4" width="109.7265625" style="102" customWidth="1"/>
    <col min="5" max="5" width="14.26953125" style="102" customWidth="1"/>
    <col min="6" max="6" width="9.1796875" style="102" customWidth="1"/>
    <col min="7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30" customHeight="1" x14ac:dyDescent="0.35">
      <c r="C4" s="111" t="s">
        <v>1131</v>
      </c>
      <c r="D4" s="112"/>
      <c r="E4" s="113"/>
    </row>
    <row r="5" spans="1:5" ht="15" customHeight="1" x14ac:dyDescent="0.35">
      <c r="C5" s="114" t="s">
        <v>187</v>
      </c>
      <c r="D5" s="115"/>
      <c r="E5" s="116"/>
    </row>
    <row r="6" spans="1:5" ht="22.5" customHeight="1" x14ac:dyDescent="0.35">
      <c r="C6" s="1"/>
      <c r="D6" s="1"/>
      <c r="E6" s="2" t="s">
        <v>398</v>
      </c>
    </row>
    <row r="7" spans="1:5" ht="15" customHeight="1" x14ac:dyDescent="0.35">
      <c r="B7" s="8" t="s">
        <v>278</v>
      </c>
      <c r="C7" s="1"/>
      <c r="D7" s="4" t="s">
        <v>95</v>
      </c>
      <c r="E7" s="2"/>
    </row>
    <row r="8" spans="1:5" x14ac:dyDescent="0.35">
      <c r="A8" s="3" t="s">
        <v>247</v>
      </c>
      <c r="B8" s="102" t="s">
        <v>535</v>
      </c>
      <c r="C8" s="1" t="s">
        <v>5</v>
      </c>
      <c r="D8" s="1" t="s">
        <v>96</v>
      </c>
      <c r="E8" s="12">
        <v>53682</v>
      </c>
    </row>
    <row r="9" spans="1:5" x14ac:dyDescent="0.35">
      <c r="A9" s="3" t="s">
        <v>248</v>
      </c>
      <c r="B9" s="102" t="s">
        <v>494</v>
      </c>
      <c r="C9" s="1" t="s">
        <v>6</v>
      </c>
      <c r="D9" s="1" t="s">
        <v>97</v>
      </c>
      <c r="E9" s="12">
        <v>50866</v>
      </c>
    </row>
    <row r="10" spans="1:5" x14ac:dyDescent="0.35">
      <c r="A10" s="3" t="s">
        <v>249</v>
      </c>
      <c r="B10" s="102" t="s">
        <v>542</v>
      </c>
      <c r="C10" s="1" t="s">
        <v>7</v>
      </c>
      <c r="D10" s="1" t="s">
        <v>98</v>
      </c>
      <c r="E10" s="12">
        <v>109882</v>
      </c>
    </row>
    <row r="11" spans="1:5" x14ac:dyDescent="0.35">
      <c r="A11" s="3" t="s">
        <v>327</v>
      </c>
      <c r="B11" s="102" t="s">
        <v>499</v>
      </c>
      <c r="C11" s="4" t="s">
        <v>8</v>
      </c>
      <c r="D11" s="4" t="s">
        <v>99</v>
      </c>
      <c r="E11" s="12">
        <v>160748</v>
      </c>
    </row>
    <row r="12" spans="1:5" x14ac:dyDescent="0.35">
      <c r="A12" s="3" t="s">
        <v>375</v>
      </c>
      <c r="B12" s="102" t="s">
        <v>471</v>
      </c>
      <c r="C12" s="1" t="s">
        <v>9</v>
      </c>
      <c r="D12" s="1" t="s">
        <v>100</v>
      </c>
      <c r="E12" s="12">
        <v>6370999</v>
      </c>
    </row>
    <row r="13" spans="1:5" x14ac:dyDescent="0.35">
      <c r="A13" s="3" t="s">
        <v>376</v>
      </c>
      <c r="B13" s="102" t="s">
        <v>496</v>
      </c>
      <c r="C13" s="1" t="s">
        <v>10</v>
      </c>
      <c r="D13" s="1" t="s">
        <v>101</v>
      </c>
      <c r="E13" s="12">
        <v>264077872</v>
      </c>
    </row>
    <row r="14" spans="1:5" x14ac:dyDescent="0.35">
      <c r="A14" s="3" t="s">
        <v>377</v>
      </c>
      <c r="B14" s="102" t="s">
        <v>555</v>
      </c>
      <c r="C14" s="1" t="s">
        <v>11</v>
      </c>
      <c r="D14" s="1" t="s">
        <v>102</v>
      </c>
      <c r="E14" s="12">
        <v>1115517</v>
      </c>
    </row>
    <row r="15" spans="1:5" x14ac:dyDescent="0.35">
      <c r="A15" s="3" t="s">
        <v>378</v>
      </c>
      <c r="B15" s="102" t="s">
        <v>495</v>
      </c>
      <c r="C15" s="1" t="s">
        <v>12</v>
      </c>
      <c r="D15" s="1" t="s">
        <v>103</v>
      </c>
      <c r="E15" s="12">
        <v>154626050</v>
      </c>
    </row>
    <row r="16" spans="1:5" x14ac:dyDescent="0.35">
      <c r="A16" s="3" t="s">
        <v>379</v>
      </c>
      <c r="B16" s="102" t="s">
        <v>546</v>
      </c>
      <c r="C16" s="1" t="s">
        <v>13</v>
      </c>
      <c r="D16" s="1" t="s">
        <v>104</v>
      </c>
      <c r="E16" s="12">
        <v>1205443</v>
      </c>
    </row>
    <row r="17" spans="1:5" x14ac:dyDescent="0.35">
      <c r="A17" s="3" t="s">
        <v>251</v>
      </c>
      <c r="B17" s="102" t="s">
        <v>492</v>
      </c>
      <c r="C17" s="4" t="s">
        <v>14</v>
      </c>
      <c r="D17" s="4" t="s">
        <v>105</v>
      </c>
      <c r="E17" s="12">
        <v>421024882</v>
      </c>
    </row>
    <row r="18" spans="1:5" x14ac:dyDescent="0.35">
      <c r="A18" s="3" t="s">
        <v>252</v>
      </c>
      <c r="B18" s="102" t="s">
        <v>493</v>
      </c>
      <c r="C18" s="1" t="s">
        <v>15</v>
      </c>
      <c r="D18" s="1" t="s">
        <v>106</v>
      </c>
      <c r="E18" s="12">
        <v>81666575</v>
      </c>
    </row>
    <row r="19" spans="1:5" x14ac:dyDescent="0.35">
      <c r="A19" s="3" t="s">
        <v>253</v>
      </c>
      <c r="B19" s="102" t="s">
        <v>470</v>
      </c>
      <c r="C19" s="1" t="s">
        <v>16</v>
      </c>
      <c r="D19" s="1" t="s">
        <v>107</v>
      </c>
      <c r="E19" s="12">
        <v>45330594</v>
      </c>
    </row>
    <row r="20" spans="1:5" x14ac:dyDescent="0.35">
      <c r="A20" s="3" t="s">
        <v>399</v>
      </c>
      <c r="B20" s="102" t="s">
        <v>466</v>
      </c>
      <c r="C20" s="1" t="s">
        <v>17</v>
      </c>
      <c r="D20" s="1" t="s">
        <v>108</v>
      </c>
      <c r="E20" s="12">
        <v>115726700</v>
      </c>
    </row>
    <row r="21" spans="1:5" x14ac:dyDescent="0.35">
      <c r="A21" s="3" t="s">
        <v>254</v>
      </c>
      <c r="B21" s="102" t="s">
        <v>528</v>
      </c>
      <c r="C21" s="1" t="s">
        <v>18</v>
      </c>
      <c r="D21" s="1" t="s">
        <v>109</v>
      </c>
      <c r="E21" s="12">
        <v>0</v>
      </c>
    </row>
    <row r="22" spans="1:5" x14ac:dyDescent="0.35">
      <c r="A22" s="3" t="s">
        <v>255</v>
      </c>
      <c r="B22" s="102" t="s">
        <v>517</v>
      </c>
      <c r="C22" s="1" t="s">
        <v>19</v>
      </c>
      <c r="D22" s="1" t="s">
        <v>110</v>
      </c>
      <c r="E22" s="12">
        <v>67982</v>
      </c>
    </row>
    <row r="23" spans="1:5" x14ac:dyDescent="0.35">
      <c r="A23" s="3" t="s">
        <v>256</v>
      </c>
      <c r="B23" s="102" t="s">
        <v>520</v>
      </c>
      <c r="C23" s="1" t="s">
        <v>20</v>
      </c>
      <c r="D23" s="1" t="s">
        <v>111</v>
      </c>
      <c r="E23" s="12">
        <v>19329992</v>
      </c>
    </row>
    <row r="24" spans="1:5" x14ac:dyDescent="0.35">
      <c r="A24" s="3" t="s">
        <v>257</v>
      </c>
      <c r="B24" s="102" t="s">
        <v>534</v>
      </c>
      <c r="C24" s="1" t="s">
        <v>21</v>
      </c>
      <c r="D24" s="1" t="s">
        <v>112</v>
      </c>
      <c r="E24" s="12">
        <v>6767020</v>
      </c>
    </row>
    <row r="25" spans="1:5" x14ac:dyDescent="0.35">
      <c r="A25" s="3" t="s">
        <v>258</v>
      </c>
      <c r="B25" s="102" t="s">
        <v>510</v>
      </c>
      <c r="C25" s="1" t="s">
        <v>22</v>
      </c>
      <c r="D25" s="1" t="s">
        <v>113</v>
      </c>
      <c r="E25" s="12">
        <v>52220944</v>
      </c>
    </row>
    <row r="26" spans="1:5" x14ac:dyDescent="0.35">
      <c r="A26" s="3" t="s">
        <v>387</v>
      </c>
      <c r="B26" s="102" t="s">
        <v>489</v>
      </c>
      <c r="C26" s="4" t="s">
        <v>23</v>
      </c>
      <c r="D26" s="4" t="s">
        <v>203</v>
      </c>
      <c r="E26" s="12">
        <v>321109806</v>
      </c>
    </row>
    <row r="27" spans="1:5" x14ac:dyDescent="0.35">
      <c r="A27" s="3" t="s">
        <v>259</v>
      </c>
      <c r="B27" s="102" t="s">
        <v>540</v>
      </c>
      <c r="C27" s="1" t="s">
        <v>24</v>
      </c>
      <c r="D27" s="1" t="s">
        <v>114</v>
      </c>
      <c r="E27" s="12">
        <v>0</v>
      </c>
    </row>
    <row r="28" spans="1:5" x14ac:dyDescent="0.35">
      <c r="A28" s="3" t="s">
        <v>250</v>
      </c>
      <c r="B28" s="102" t="s">
        <v>472</v>
      </c>
      <c r="C28" s="4" t="s">
        <v>25</v>
      </c>
      <c r="D28" s="4" t="s">
        <v>115</v>
      </c>
      <c r="E28" s="12">
        <v>748505687</v>
      </c>
    </row>
    <row r="29" spans="1:5" x14ac:dyDescent="0.35">
      <c r="A29" s="3" t="s">
        <v>328</v>
      </c>
      <c r="B29" s="102" t="s">
        <v>473</v>
      </c>
      <c r="C29" s="1" t="s">
        <v>26</v>
      </c>
      <c r="D29" s="1" t="s">
        <v>204</v>
      </c>
      <c r="E29" s="12">
        <v>93620591</v>
      </c>
    </row>
    <row r="30" spans="1:5" x14ac:dyDescent="0.35">
      <c r="A30" s="3" t="s">
        <v>329</v>
      </c>
      <c r="B30" s="102" t="s">
        <v>537</v>
      </c>
      <c r="C30" s="1" t="s">
        <v>27</v>
      </c>
      <c r="D30" s="6" t="s">
        <v>221</v>
      </c>
      <c r="E30" s="12">
        <v>0</v>
      </c>
    </row>
    <row r="31" spans="1:5" x14ac:dyDescent="0.35">
      <c r="A31" s="3" t="s">
        <v>330</v>
      </c>
      <c r="B31" s="102" t="s">
        <v>538</v>
      </c>
      <c r="C31" s="1" t="s">
        <v>28</v>
      </c>
      <c r="D31" s="1" t="s">
        <v>116</v>
      </c>
      <c r="E31" s="12">
        <v>1097</v>
      </c>
    </row>
    <row r="32" spans="1:5" x14ac:dyDescent="0.35">
      <c r="A32" s="3" t="s">
        <v>331</v>
      </c>
      <c r="B32" s="102" t="s">
        <v>485</v>
      </c>
      <c r="C32" s="1" t="s">
        <v>29</v>
      </c>
      <c r="D32" s="1" t="s">
        <v>117</v>
      </c>
      <c r="E32" s="12">
        <v>0</v>
      </c>
    </row>
    <row r="33" spans="1:5" x14ac:dyDescent="0.35">
      <c r="A33" s="3" t="s">
        <v>332</v>
      </c>
      <c r="B33" s="102" t="s">
        <v>536</v>
      </c>
      <c r="C33" s="1" t="s">
        <v>30</v>
      </c>
      <c r="D33" s="1" t="s">
        <v>205</v>
      </c>
      <c r="E33" s="12">
        <v>0</v>
      </c>
    </row>
    <row r="34" spans="1:5" x14ac:dyDescent="0.35">
      <c r="A34" s="3" t="s">
        <v>333</v>
      </c>
      <c r="B34" s="102" t="s">
        <v>484</v>
      </c>
      <c r="C34" s="4" t="s">
        <v>31</v>
      </c>
      <c r="D34" s="4" t="s">
        <v>222</v>
      </c>
      <c r="E34" s="12">
        <v>1097</v>
      </c>
    </row>
    <row r="35" spans="1:5" x14ac:dyDescent="0.35">
      <c r="A35" s="3" t="s">
        <v>334</v>
      </c>
      <c r="B35" s="102" t="s">
        <v>518</v>
      </c>
      <c r="C35" s="1" t="s">
        <v>32</v>
      </c>
      <c r="D35" s="1" t="s">
        <v>118</v>
      </c>
      <c r="E35" s="12">
        <v>500341</v>
      </c>
    </row>
    <row r="36" spans="1:5" x14ac:dyDescent="0.35">
      <c r="A36" s="3" t="s">
        <v>335</v>
      </c>
      <c r="B36" s="102" t="s">
        <v>550</v>
      </c>
      <c r="C36" s="1" t="s">
        <v>33</v>
      </c>
      <c r="D36" s="1" t="s">
        <v>119</v>
      </c>
      <c r="E36" s="12">
        <v>0</v>
      </c>
    </row>
    <row r="37" spans="1:5" x14ac:dyDescent="0.35">
      <c r="A37" s="3" t="s">
        <v>336</v>
      </c>
      <c r="B37" s="102" t="s">
        <v>516</v>
      </c>
      <c r="C37" s="4" t="s">
        <v>34</v>
      </c>
      <c r="D37" s="4" t="s">
        <v>223</v>
      </c>
      <c r="E37" s="12">
        <v>500341</v>
      </c>
    </row>
    <row r="38" spans="1:5" x14ac:dyDescent="0.35">
      <c r="A38" s="3" t="s">
        <v>337</v>
      </c>
      <c r="B38" s="102" t="s">
        <v>507</v>
      </c>
      <c r="C38" s="1" t="s">
        <v>35</v>
      </c>
      <c r="D38" s="1" t="s">
        <v>120</v>
      </c>
      <c r="E38" s="12">
        <v>0</v>
      </c>
    </row>
    <row r="39" spans="1:5" x14ac:dyDescent="0.35">
      <c r="A39" s="3" t="s">
        <v>338</v>
      </c>
      <c r="B39" s="102" t="s">
        <v>504</v>
      </c>
      <c r="C39" s="1" t="s">
        <v>36</v>
      </c>
      <c r="D39" s="1" t="s">
        <v>121</v>
      </c>
      <c r="E39" s="12">
        <v>3578184</v>
      </c>
    </row>
    <row r="40" spans="1:5" x14ac:dyDescent="0.35">
      <c r="A40" s="3" t="s">
        <v>339</v>
      </c>
      <c r="B40" s="102" t="s">
        <v>547</v>
      </c>
      <c r="C40" s="1" t="s">
        <v>37</v>
      </c>
      <c r="D40" s="1" t="s">
        <v>122</v>
      </c>
      <c r="E40" s="12">
        <v>398555</v>
      </c>
    </row>
    <row r="41" spans="1:5" x14ac:dyDescent="0.35">
      <c r="A41" s="3" t="s">
        <v>390</v>
      </c>
      <c r="B41" s="102" t="s">
        <v>519</v>
      </c>
      <c r="C41" s="1" t="s">
        <v>38</v>
      </c>
      <c r="D41" s="1" t="s">
        <v>123</v>
      </c>
      <c r="E41" s="12">
        <v>4941832</v>
      </c>
    </row>
    <row r="42" spans="1:5" x14ac:dyDescent="0.35">
      <c r="A42" s="3" t="s">
        <v>340</v>
      </c>
      <c r="B42" s="102" t="s">
        <v>511</v>
      </c>
      <c r="C42" s="4" t="s">
        <v>39</v>
      </c>
      <c r="D42" s="4" t="s">
        <v>224</v>
      </c>
      <c r="E42" s="12">
        <v>9420009</v>
      </c>
    </row>
    <row r="43" spans="1:5" x14ac:dyDescent="0.35">
      <c r="A43" s="3" t="s">
        <v>341</v>
      </c>
      <c r="B43" s="102" t="s">
        <v>529</v>
      </c>
      <c r="C43" s="1" t="s">
        <v>40</v>
      </c>
      <c r="D43" s="1" t="s">
        <v>228</v>
      </c>
      <c r="E43" s="12">
        <v>0</v>
      </c>
    </row>
    <row r="44" spans="1:5" x14ac:dyDescent="0.35">
      <c r="A44" s="3" t="s">
        <v>342</v>
      </c>
      <c r="B44" s="102" t="s">
        <v>500</v>
      </c>
      <c r="C44" s="1" t="s">
        <v>41</v>
      </c>
      <c r="D44" s="1" t="s">
        <v>124</v>
      </c>
      <c r="E44" s="12">
        <v>1836316</v>
      </c>
    </row>
    <row r="45" spans="1:5" x14ac:dyDescent="0.35">
      <c r="A45" s="3" t="s">
        <v>343</v>
      </c>
      <c r="B45" s="102" t="s">
        <v>523</v>
      </c>
      <c r="C45" s="1" t="s">
        <v>42</v>
      </c>
      <c r="D45" s="1" t="s">
        <v>126</v>
      </c>
      <c r="E45" s="12">
        <v>645831</v>
      </c>
    </row>
    <row r="46" spans="1:5" x14ac:dyDescent="0.35">
      <c r="A46" s="3" t="s">
        <v>344</v>
      </c>
      <c r="B46" s="102" t="s">
        <v>469</v>
      </c>
      <c r="C46" s="1" t="s">
        <v>43</v>
      </c>
      <c r="D46" s="1" t="s">
        <v>125</v>
      </c>
      <c r="E46" s="12">
        <v>1737380</v>
      </c>
    </row>
    <row r="47" spans="1:5" x14ac:dyDescent="0.35">
      <c r="A47" s="3" t="s">
        <v>388</v>
      </c>
      <c r="B47" s="102" t="s">
        <v>462</v>
      </c>
      <c r="C47" s="1" t="s">
        <v>44</v>
      </c>
      <c r="D47" s="1" t="s">
        <v>113</v>
      </c>
      <c r="E47" s="12">
        <v>8620</v>
      </c>
    </row>
    <row r="48" spans="1:5" x14ac:dyDescent="0.35">
      <c r="A48" s="3" t="s">
        <v>389</v>
      </c>
      <c r="B48" s="102" t="s">
        <v>468</v>
      </c>
      <c r="C48" s="4" t="s">
        <v>45</v>
      </c>
      <c r="D48" s="4" t="s">
        <v>225</v>
      </c>
      <c r="E48" s="12">
        <v>4228147</v>
      </c>
    </row>
    <row r="49" spans="1:5" x14ac:dyDescent="0.35">
      <c r="A49" s="3" t="s">
        <v>393</v>
      </c>
      <c r="B49" s="102" t="s">
        <v>508</v>
      </c>
      <c r="C49" s="1" t="s">
        <v>66</v>
      </c>
      <c r="D49" s="1" t="s">
        <v>127</v>
      </c>
      <c r="E49" s="12">
        <v>1458987</v>
      </c>
    </row>
    <row r="50" spans="1:5" x14ac:dyDescent="0.35">
      <c r="A50" s="3" t="s">
        <v>391</v>
      </c>
      <c r="B50" s="102" t="s">
        <v>514</v>
      </c>
      <c r="C50" s="1" t="s">
        <v>67</v>
      </c>
      <c r="D50" s="1" t="s">
        <v>128</v>
      </c>
      <c r="E50" s="12">
        <v>1288536</v>
      </c>
    </row>
    <row r="51" spans="1:5" x14ac:dyDescent="0.35">
      <c r="A51" s="3" t="s">
        <v>392</v>
      </c>
      <c r="B51" s="102" t="s">
        <v>505</v>
      </c>
      <c r="C51" s="4" t="s">
        <v>68</v>
      </c>
      <c r="D51" s="4" t="s">
        <v>226</v>
      </c>
      <c r="E51" s="12">
        <v>2747523</v>
      </c>
    </row>
    <row r="52" spans="1:5" x14ac:dyDescent="0.35">
      <c r="A52" s="3" t="s">
        <v>260</v>
      </c>
      <c r="B52" s="102" t="s">
        <v>467</v>
      </c>
      <c r="C52" s="4" t="s">
        <v>69</v>
      </c>
      <c r="D52" s="4" t="s">
        <v>227</v>
      </c>
      <c r="E52" s="12">
        <v>858736387</v>
      </c>
    </row>
    <row r="53" spans="1:5" x14ac:dyDescent="0.35">
      <c r="A53" s="2"/>
      <c r="C53" s="1"/>
      <c r="D53" s="1"/>
      <c r="E53" s="2"/>
    </row>
    <row r="54" spans="1:5" ht="15" customHeight="1" x14ac:dyDescent="0.35">
      <c r="A54" s="2"/>
      <c r="C54" s="1"/>
      <c r="D54" s="4" t="s">
        <v>129</v>
      </c>
      <c r="E54" s="2"/>
    </row>
    <row r="55" spans="1:5" x14ac:dyDescent="0.35">
      <c r="A55" s="3" t="s">
        <v>261</v>
      </c>
      <c r="B55" s="102" t="s">
        <v>464</v>
      </c>
      <c r="C55" s="1" t="s">
        <v>70</v>
      </c>
      <c r="D55" s="1" t="s">
        <v>160</v>
      </c>
      <c r="E55" s="12">
        <v>770000</v>
      </c>
    </row>
    <row r="56" spans="1:5" x14ac:dyDescent="0.35">
      <c r="A56" s="3" t="s">
        <v>262</v>
      </c>
      <c r="B56" s="102" t="s">
        <v>533</v>
      </c>
      <c r="C56" s="1" t="s">
        <v>71</v>
      </c>
      <c r="D56" s="1" t="s">
        <v>161</v>
      </c>
      <c r="E56" s="12">
        <v>0</v>
      </c>
    </row>
    <row r="57" spans="1:5" x14ac:dyDescent="0.35">
      <c r="A57" s="3" t="s">
        <v>400</v>
      </c>
      <c r="B57" s="102" t="s">
        <v>530</v>
      </c>
      <c r="C57" s="1" t="s">
        <v>72</v>
      </c>
      <c r="D57" s="1" t="s">
        <v>162</v>
      </c>
      <c r="E57" s="12">
        <v>0</v>
      </c>
    </row>
    <row r="58" spans="1:5" x14ac:dyDescent="0.35">
      <c r="A58" s="3" t="s">
        <v>263</v>
      </c>
      <c r="B58" s="102" t="s">
        <v>543</v>
      </c>
      <c r="C58" s="1" t="s">
        <v>73</v>
      </c>
      <c r="D58" s="1" t="s">
        <v>163</v>
      </c>
      <c r="E58" s="12">
        <v>0</v>
      </c>
    </row>
    <row r="59" spans="1:5" x14ac:dyDescent="0.35">
      <c r="A59" s="3" t="s">
        <v>264</v>
      </c>
      <c r="B59" s="102" t="s">
        <v>544</v>
      </c>
      <c r="C59" s="1" t="s">
        <v>74</v>
      </c>
      <c r="D59" s="1" t="s">
        <v>164</v>
      </c>
      <c r="E59" s="12">
        <v>0</v>
      </c>
    </row>
    <row r="60" spans="1:5" x14ac:dyDescent="0.35">
      <c r="A60" s="3" t="s">
        <v>345</v>
      </c>
      <c r="B60" s="102" t="s">
        <v>548</v>
      </c>
      <c r="C60" s="1" t="s">
        <v>75</v>
      </c>
      <c r="D60" s="1" t="s">
        <v>165</v>
      </c>
      <c r="E60" s="12">
        <v>0</v>
      </c>
    </row>
    <row r="61" spans="1:5" x14ac:dyDescent="0.35">
      <c r="A61" s="3" t="s">
        <v>265</v>
      </c>
      <c r="B61" s="102" t="s">
        <v>497</v>
      </c>
      <c r="C61" s="4" t="s">
        <v>76</v>
      </c>
      <c r="D61" s="4" t="s">
        <v>236</v>
      </c>
      <c r="E61" s="12">
        <v>0</v>
      </c>
    </row>
    <row r="62" spans="1:5" x14ac:dyDescent="0.35">
      <c r="A62" s="3" t="s">
        <v>266</v>
      </c>
      <c r="B62" s="102" t="s">
        <v>506</v>
      </c>
      <c r="C62" s="1" t="s">
        <v>77</v>
      </c>
      <c r="D62" s="1" t="s">
        <v>166</v>
      </c>
      <c r="E62" s="12">
        <v>4406059</v>
      </c>
    </row>
    <row r="63" spans="1:5" x14ac:dyDescent="0.35">
      <c r="A63" s="3" t="s">
        <v>267</v>
      </c>
      <c r="B63" s="102" t="s">
        <v>551</v>
      </c>
      <c r="C63" s="1" t="s">
        <v>78</v>
      </c>
      <c r="D63" s="1" t="s">
        <v>167</v>
      </c>
      <c r="E63" s="12">
        <v>7568690</v>
      </c>
    </row>
    <row r="64" spans="1:5" x14ac:dyDescent="0.35">
      <c r="A64" s="3" t="s">
        <v>268</v>
      </c>
      <c r="B64" s="102" t="s">
        <v>556</v>
      </c>
      <c r="C64" s="1" t="s">
        <v>79</v>
      </c>
      <c r="D64" s="1" t="s">
        <v>168</v>
      </c>
      <c r="E64" s="12">
        <v>108</v>
      </c>
    </row>
    <row r="65" spans="1:5" x14ac:dyDescent="0.35">
      <c r="A65" s="3" t="s">
        <v>269</v>
      </c>
      <c r="B65" s="102" t="s">
        <v>521</v>
      </c>
      <c r="C65" s="4" t="s">
        <v>80</v>
      </c>
      <c r="D65" s="4" t="s">
        <v>237</v>
      </c>
      <c r="E65" s="12">
        <v>11974857</v>
      </c>
    </row>
    <row r="66" spans="1:5" x14ac:dyDescent="0.35">
      <c r="A66" s="3" t="s">
        <v>270</v>
      </c>
      <c r="B66" s="102" t="s">
        <v>525</v>
      </c>
      <c r="C66" s="1" t="s">
        <v>81</v>
      </c>
      <c r="D66" s="1" t="s">
        <v>169</v>
      </c>
      <c r="E66" s="12">
        <v>73001683</v>
      </c>
    </row>
    <row r="67" spans="1:5" x14ac:dyDescent="0.35">
      <c r="A67" s="3" t="s">
        <v>346</v>
      </c>
      <c r="B67" s="102" t="s">
        <v>487</v>
      </c>
      <c r="C67" s="1" t="s">
        <v>82</v>
      </c>
      <c r="D67" s="1" t="s">
        <v>230</v>
      </c>
      <c r="E67" s="12">
        <v>0</v>
      </c>
    </row>
    <row r="68" spans="1:5" x14ac:dyDescent="0.35">
      <c r="A68" s="3" t="s">
        <v>347</v>
      </c>
      <c r="B68" s="102" t="s">
        <v>558</v>
      </c>
      <c r="C68" s="1" t="s">
        <v>83</v>
      </c>
      <c r="D68" s="1" t="s">
        <v>229</v>
      </c>
      <c r="E68" s="12">
        <v>0</v>
      </c>
    </row>
    <row r="69" spans="1:5" x14ac:dyDescent="0.35">
      <c r="A69" s="3" t="s">
        <v>348</v>
      </c>
      <c r="B69" s="102" t="s">
        <v>490</v>
      </c>
      <c r="C69" s="4" t="s">
        <v>84</v>
      </c>
      <c r="D69" s="4" t="s">
        <v>238</v>
      </c>
      <c r="E69" s="12">
        <v>85746540</v>
      </c>
    </row>
    <row r="70" spans="1:5" x14ac:dyDescent="0.35">
      <c r="A70" s="3" t="s">
        <v>291</v>
      </c>
      <c r="B70" s="102" t="s">
        <v>465</v>
      </c>
      <c r="C70" s="1" t="s">
        <v>130</v>
      </c>
      <c r="D70" s="1" t="s">
        <v>206</v>
      </c>
      <c r="E70" s="12">
        <v>16763213</v>
      </c>
    </row>
    <row r="71" spans="1:5" x14ac:dyDescent="0.35">
      <c r="A71" s="3" t="s">
        <v>349</v>
      </c>
      <c r="B71" s="102" t="s">
        <v>502</v>
      </c>
      <c r="C71" s="1" t="s">
        <v>131</v>
      </c>
      <c r="D71" s="1" t="s">
        <v>207</v>
      </c>
      <c r="E71" s="12">
        <v>2336627</v>
      </c>
    </row>
    <row r="72" spans="1:5" x14ac:dyDescent="0.35">
      <c r="A72" s="3" t="s">
        <v>350</v>
      </c>
      <c r="B72" s="102" t="s">
        <v>461</v>
      </c>
      <c r="C72" s="4" t="s">
        <v>132</v>
      </c>
      <c r="D72" s="4" t="s">
        <v>239</v>
      </c>
      <c r="E72" s="12">
        <v>19099840</v>
      </c>
    </row>
    <row r="73" spans="1:5" x14ac:dyDescent="0.35">
      <c r="A73" s="3" t="s">
        <v>351</v>
      </c>
      <c r="B73" s="102" t="s">
        <v>524</v>
      </c>
      <c r="C73" s="1" t="s">
        <v>133</v>
      </c>
      <c r="D73" s="1" t="s">
        <v>232</v>
      </c>
      <c r="E73" s="12">
        <v>0</v>
      </c>
    </row>
    <row r="74" spans="1:5" x14ac:dyDescent="0.35">
      <c r="A74" s="3" t="s">
        <v>352</v>
      </c>
      <c r="B74" s="102" t="s">
        <v>557</v>
      </c>
      <c r="C74" s="1" t="s">
        <v>134</v>
      </c>
      <c r="D74" s="1" t="s">
        <v>233</v>
      </c>
      <c r="E74" s="12">
        <v>0</v>
      </c>
    </row>
    <row r="75" spans="1:5" x14ac:dyDescent="0.35">
      <c r="A75" s="3" t="s">
        <v>353</v>
      </c>
      <c r="B75" s="102" t="s">
        <v>479</v>
      </c>
      <c r="C75" s="1" t="s">
        <v>135</v>
      </c>
      <c r="D75" s="1" t="s">
        <v>170</v>
      </c>
      <c r="E75" s="12">
        <v>310477019</v>
      </c>
    </row>
    <row r="76" spans="1:5" x14ac:dyDescent="0.35">
      <c r="A76" s="3" t="s">
        <v>401</v>
      </c>
      <c r="B76" s="102" t="s">
        <v>527</v>
      </c>
      <c r="C76" s="1" t="s">
        <v>136</v>
      </c>
      <c r="D76" s="1" t="s">
        <v>208</v>
      </c>
      <c r="E76" s="12">
        <v>234532196</v>
      </c>
    </row>
    <row r="77" spans="1:5" x14ac:dyDescent="0.35">
      <c r="A77" s="3" t="s">
        <v>354</v>
      </c>
      <c r="B77" s="102" t="s">
        <v>526</v>
      </c>
      <c r="C77" s="1" t="s">
        <v>137</v>
      </c>
      <c r="D77" s="1" t="s">
        <v>209</v>
      </c>
      <c r="E77" s="12">
        <v>37371521</v>
      </c>
    </row>
    <row r="78" spans="1:5" x14ac:dyDescent="0.35">
      <c r="A78" s="3" t="s">
        <v>355</v>
      </c>
      <c r="B78" s="102" t="s">
        <v>553</v>
      </c>
      <c r="C78" s="1" t="s">
        <v>138</v>
      </c>
      <c r="D78" s="1" t="s">
        <v>210</v>
      </c>
      <c r="E78" s="12">
        <v>5308155</v>
      </c>
    </row>
    <row r="79" spans="1:5" x14ac:dyDescent="0.35">
      <c r="A79" s="3" t="s">
        <v>356</v>
      </c>
      <c r="B79" s="102" t="s">
        <v>475</v>
      </c>
      <c r="C79" s="4" t="s">
        <v>139</v>
      </c>
      <c r="D79" s="4" t="s">
        <v>240</v>
      </c>
      <c r="E79" s="12">
        <v>587688891</v>
      </c>
    </row>
    <row r="80" spans="1:5" x14ac:dyDescent="0.35">
      <c r="A80" s="3" t="s">
        <v>357</v>
      </c>
      <c r="B80" s="102" t="s">
        <v>474</v>
      </c>
      <c r="C80" s="1" t="s">
        <v>140</v>
      </c>
      <c r="D80" s="1" t="s">
        <v>211</v>
      </c>
      <c r="E80" s="12">
        <v>91459121</v>
      </c>
    </row>
    <row r="81" spans="1:5" x14ac:dyDescent="0.35">
      <c r="A81" s="3" t="s">
        <v>358</v>
      </c>
      <c r="B81" s="102" t="s">
        <v>554</v>
      </c>
      <c r="C81" s="1" t="s">
        <v>141</v>
      </c>
      <c r="D81" s="1" t="s">
        <v>212</v>
      </c>
      <c r="E81" s="12">
        <v>0</v>
      </c>
    </row>
    <row r="82" spans="1:5" x14ac:dyDescent="0.35">
      <c r="A82" s="3" t="s">
        <v>359</v>
      </c>
      <c r="B82" s="102" t="s">
        <v>501</v>
      </c>
      <c r="C82" s="4" t="s">
        <v>142</v>
      </c>
      <c r="D82" s="4" t="s">
        <v>241</v>
      </c>
      <c r="E82" s="12">
        <v>91459121</v>
      </c>
    </row>
    <row r="83" spans="1:5" x14ac:dyDescent="0.35">
      <c r="A83" s="3" t="s">
        <v>289</v>
      </c>
      <c r="B83" s="102" t="s">
        <v>498</v>
      </c>
      <c r="C83" s="4" t="s">
        <v>143</v>
      </c>
      <c r="D83" s="4" t="s">
        <v>242</v>
      </c>
      <c r="E83" s="12">
        <v>679148011</v>
      </c>
    </row>
    <row r="84" spans="1:5" x14ac:dyDescent="0.35">
      <c r="A84" s="3" t="s">
        <v>360</v>
      </c>
      <c r="B84" s="102" t="s">
        <v>488</v>
      </c>
      <c r="C84" s="1" t="s">
        <v>144</v>
      </c>
      <c r="D84" s="1" t="s">
        <v>213</v>
      </c>
      <c r="E84" s="12">
        <v>306406</v>
      </c>
    </row>
    <row r="85" spans="1:5" x14ac:dyDescent="0.35">
      <c r="A85" s="3" t="s">
        <v>361</v>
      </c>
      <c r="B85" s="102" t="s">
        <v>491</v>
      </c>
      <c r="C85" s="1" t="s">
        <v>145</v>
      </c>
      <c r="D85" s="1" t="s">
        <v>214</v>
      </c>
      <c r="E85" s="12">
        <v>0</v>
      </c>
    </row>
    <row r="86" spans="1:5" x14ac:dyDescent="0.35">
      <c r="A86" s="3" t="s">
        <v>362</v>
      </c>
      <c r="B86" s="102" t="s">
        <v>513</v>
      </c>
      <c r="C86" s="1" t="s">
        <v>146</v>
      </c>
      <c r="D86" s="1" t="s">
        <v>215</v>
      </c>
      <c r="E86" s="12">
        <v>0</v>
      </c>
    </row>
    <row r="87" spans="1:5" x14ac:dyDescent="0.35">
      <c r="A87" s="3" t="s">
        <v>271</v>
      </c>
      <c r="B87" s="102" t="s">
        <v>478</v>
      </c>
      <c r="C87" s="1" t="s">
        <v>147</v>
      </c>
      <c r="D87" s="1" t="s">
        <v>171</v>
      </c>
      <c r="E87" s="12">
        <v>0</v>
      </c>
    </row>
    <row r="88" spans="1:5" x14ac:dyDescent="0.35">
      <c r="A88" s="3" t="s">
        <v>363</v>
      </c>
      <c r="B88" s="102" t="s">
        <v>477</v>
      </c>
      <c r="C88" s="4" t="s">
        <v>148</v>
      </c>
      <c r="D88" s="4" t="s">
        <v>397</v>
      </c>
      <c r="E88" s="12">
        <v>679454417</v>
      </c>
    </row>
    <row r="89" spans="1:5" x14ac:dyDescent="0.35">
      <c r="A89" s="3" t="s">
        <v>364</v>
      </c>
      <c r="B89" s="102" t="s">
        <v>552</v>
      </c>
      <c r="C89" s="1" t="s">
        <v>149</v>
      </c>
      <c r="D89" s="1" t="s">
        <v>172</v>
      </c>
      <c r="E89" s="12">
        <v>0</v>
      </c>
    </row>
    <row r="90" spans="1:5" x14ac:dyDescent="0.35">
      <c r="A90" s="3" t="s">
        <v>365</v>
      </c>
      <c r="B90" s="102" t="s">
        <v>515</v>
      </c>
      <c r="C90" s="1" t="s">
        <v>150</v>
      </c>
      <c r="D90" s="1" t="s">
        <v>173</v>
      </c>
      <c r="E90" s="12">
        <v>36564</v>
      </c>
    </row>
    <row r="91" spans="1:5" x14ac:dyDescent="0.35">
      <c r="A91" s="3" t="s">
        <v>366</v>
      </c>
      <c r="B91" s="102" t="s">
        <v>509</v>
      </c>
      <c r="C91" s="1" t="s">
        <v>151</v>
      </c>
      <c r="D91" s="1" t="s">
        <v>174</v>
      </c>
      <c r="E91" s="12">
        <v>30451</v>
      </c>
    </row>
    <row r="92" spans="1:5" x14ac:dyDescent="0.35">
      <c r="A92" s="3" t="s">
        <v>367</v>
      </c>
      <c r="B92" s="102" t="s">
        <v>476</v>
      </c>
      <c r="C92" s="4" t="s">
        <v>152</v>
      </c>
      <c r="D92" s="4" t="s">
        <v>394</v>
      </c>
      <c r="E92" s="12">
        <v>67015</v>
      </c>
    </row>
    <row r="93" spans="1:5" x14ac:dyDescent="0.35">
      <c r="A93" s="3" t="s">
        <v>380</v>
      </c>
      <c r="B93" s="102" t="s">
        <v>539</v>
      </c>
      <c r="C93" s="1" t="s">
        <v>153</v>
      </c>
      <c r="D93" s="1" t="s">
        <v>114</v>
      </c>
      <c r="E93" s="12">
        <v>0</v>
      </c>
    </row>
    <row r="94" spans="1:5" x14ac:dyDescent="0.35">
      <c r="A94" s="3" t="s">
        <v>272</v>
      </c>
      <c r="B94" s="102" t="s">
        <v>486</v>
      </c>
      <c r="C94" s="1" t="s">
        <v>154</v>
      </c>
      <c r="D94" s="1" t="s">
        <v>175</v>
      </c>
      <c r="E94" s="12">
        <v>11</v>
      </c>
    </row>
    <row r="95" spans="1:5" x14ac:dyDescent="0.35">
      <c r="A95" s="3" t="s">
        <v>273</v>
      </c>
      <c r="B95" s="102" t="s">
        <v>483</v>
      </c>
      <c r="C95" s="1" t="s">
        <v>155</v>
      </c>
      <c r="D95" s="1" t="s">
        <v>176</v>
      </c>
      <c r="E95" s="12">
        <v>0</v>
      </c>
    </row>
    <row r="96" spans="1:5" x14ac:dyDescent="0.35">
      <c r="A96" s="3" t="s">
        <v>402</v>
      </c>
      <c r="B96" s="102" t="s">
        <v>531</v>
      </c>
      <c r="C96" s="1" t="s">
        <v>156</v>
      </c>
      <c r="D96" s="1" t="s">
        <v>177</v>
      </c>
      <c r="E96" s="12">
        <v>0</v>
      </c>
    </row>
    <row r="97" spans="1:5" x14ac:dyDescent="0.35">
      <c r="A97" s="3" t="s">
        <v>274</v>
      </c>
      <c r="B97" s="102" t="s">
        <v>532</v>
      </c>
      <c r="C97" s="1" t="s">
        <v>157</v>
      </c>
      <c r="D97" s="1" t="s">
        <v>178</v>
      </c>
      <c r="E97" s="12">
        <v>0</v>
      </c>
    </row>
    <row r="98" spans="1:5" x14ac:dyDescent="0.35">
      <c r="A98" s="3" t="s">
        <v>368</v>
      </c>
      <c r="B98" s="102" t="s">
        <v>549</v>
      </c>
      <c r="C98" s="1" t="s">
        <v>158</v>
      </c>
      <c r="D98" s="1" t="s">
        <v>186</v>
      </c>
      <c r="E98" s="12">
        <v>0</v>
      </c>
    </row>
    <row r="99" spans="1:5" x14ac:dyDescent="0.35">
      <c r="A99" s="3" t="s">
        <v>275</v>
      </c>
      <c r="B99" s="102" t="s">
        <v>482</v>
      </c>
      <c r="C99" s="1" t="s">
        <v>159</v>
      </c>
      <c r="D99" s="1" t="s">
        <v>179</v>
      </c>
      <c r="E99" s="12">
        <v>30393455</v>
      </c>
    </row>
    <row r="100" spans="1:5" x14ac:dyDescent="0.35">
      <c r="A100" s="3" t="s">
        <v>369</v>
      </c>
      <c r="B100" s="102" t="s">
        <v>480</v>
      </c>
      <c r="C100" s="1" t="s">
        <v>216</v>
      </c>
      <c r="D100" s="1" t="s">
        <v>180</v>
      </c>
      <c r="E100" s="12">
        <v>191014</v>
      </c>
    </row>
    <row r="101" spans="1:5" x14ac:dyDescent="0.35">
      <c r="A101" s="3" t="s">
        <v>370</v>
      </c>
      <c r="B101" s="102" t="s">
        <v>541</v>
      </c>
      <c r="C101" s="1" t="s">
        <v>217</v>
      </c>
      <c r="D101" s="1" t="s">
        <v>181</v>
      </c>
      <c r="E101" s="12">
        <v>0</v>
      </c>
    </row>
    <row r="102" spans="1:5" x14ac:dyDescent="0.35">
      <c r="A102" s="3" t="s">
        <v>371</v>
      </c>
      <c r="B102" s="102" t="s">
        <v>463</v>
      </c>
      <c r="C102" s="1" t="s">
        <v>218</v>
      </c>
      <c r="D102" s="1" t="s">
        <v>182</v>
      </c>
      <c r="E102" s="12">
        <v>5531356</v>
      </c>
    </row>
    <row r="103" spans="1:5" x14ac:dyDescent="0.35">
      <c r="A103" s="3" t="s">
        <v>276</v>
      </c>
      <c r="B103" s="102" t="s">
        <v>545</v>
      </c>
      <c r="C103" s="1" t="s">
        <v>219</v>
      </c>
      <c r="D103" s="1" t="s">
        <v>183</v>
      </c>
      <c r="E103" s="12">
        <v>0</v>
      </c>
    </row>
    <row r="104" spans="1:5" x14ac:dyDescent="0.35">
      <c r="A104" s="3" t="s">
        <v>372</v>
      </c>
      <c r="B104" s="102" t="s">
        <v>503</v>
      </c>
      <c r="C104" s="1" t="s">
        <v>220</v>
      </c>
      <c r="D104" s="1" t="s">
        <v>184</v>
      </c>
      <c r="E104" s="12">
        <v>38128538</v>
      </c>
    </row>
    <row r="105" spans="1:5" x14ac:dyDescent="0.35">
      <c r="A105" s="3" t="s">
        <v>277</v>
      </c>
      <c r="B105" s="102" t="s">
        <v>481</v>
      </c>
      <c r="C105" s="4" t="s">
        <v>231</v>
      </c>
      <c r="D105" s="4" t="s">
        <v>395</v>
      </c>
      <c r="E105" s="12">
        <v>74244374</v>
      </c>
    </row>
    <row r="106" spans="1:5" x14ac:dyDescent="0.35">
      <c r="A106" s="3" t="s">
        <v>373</v>
      </c>
      <c r="B106" s="102" t="s">
        <v>522</v>
      </c>
      <c r="C106" s="1" t="s">
        <v>234</v>
      </c>
      <c r="D106" s="1" t="s">
        <v>185</v>
      </c>
      <c r="E106" s="12">
        <v>124202</v>
      </c>
    </row>
    <row r="107" spans="1:5" x14ac:dyDescent="0.35">
      <c r="A107" s="3" t="s">
        <v>374</v>
      </c>
      <c r="B107" s="102" t="s">
        <v>512</v>
      </c>
      <c r="C107" s="4" t="s">
        <v>235</v>
      </c>
      <c r="D107" s="4" t="s">
        <v>396</v>
      </c>
      <c r="E107" s="12">
        <v>858736387</v>
      </c>
    </row>
    <row r="108" spans="1:5" x14ac:dyDescent="0.35"/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2" max="16383" man="1"/>
  </rowBreaks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4.5" zeroHeight="1" x14ac:dyDescent="0.35"/>
  <cols>
    <col min="1" max="4" width="0" style="102" hidden="1" customWidth="1"/>
    <col min="5" max="5" width="5.1796875" style="102" customWidth="1"/>
    <col min="6" max="6" width="45" style="16" customWidth="1"/>
    <col min="7" max="12" width="20.54296875" style="102" customWidth="1"/>
    <col min="13" max="13" width="9.1796875" style="102" customWidth="1"/>
    <col min="14" max="16384" width="9.1796875" style="102" hidden="1"/>
  </cols>
  <sheetData>
    <row r="1" spans="1:11" x14ac:dyDescent="0.35">
      <c r="E1" s="110" t="s">
        <v>913</v>
      </c>
      <c r="F1" s="110"/>
    </row>
    <row r="2" spans="1:11" x14ac:dyDescent="0.35"/>
    <row r="3" spans="1:11" x14ac:dyDescent="0.35"/>
    <row r="4" spans="1:11" ht="23.25" customHeight="1" x14ac:dyDescent="0.35">
      <c r="E4" s="117" t="s">
        <v>1137</v>
      </c>
      <c r="F4" s="118"/>
      <c r="G4" s="118"/>
      <c r="H4" s="118"/>
      <c r="I4" s="118"/>
    </row>
    <row r="5" spans="1:11" ht="15" customHeight="1" x14ac:dyDescent="0.35">
      <c r="E5" s="114" t="s">
        <v>187</v>
      </c>
      <c r="F5" s="115"/>
      <c r="G5" s="115"/>
      <c r="H5" s="115"/>
      <c r="I5" s="116"/>
    </row>
    <row r="6" spans="1:11" ht="66" customHeight="1" x14ac:dyDescent="0.35">
      <c r="E6" s="1"/>
      <c r="F6" s="5"/>
      <c r="G6" s="2" t="s">
        <v>917</v>
      </c>
      <c r="H6" s="2" t="s">
        <v>918</v>
      </c>
      <c r="I6" s="2" t="s">
        <v>919</v>
      </c>
      <c r="K6" s="13"/>
    </row>
    <row r="7" spans="1:11" ht="15" customHeight="1" x14ac:dyDescent="0.35">
      <c r="B7" s="15" t="s">
        <v>922</v>
      </c>
      <c r="C7" s="17" t="s">
        <v>923</v>
      </c>
      <c r="D7" s="15" t="s">
        <v>924</v>
      </c>
      <c r="E7" s="1"/>
      <c r="F7" s="5" t="s">
        <v>920</v>
      </c>
      <c r="G7" s="2"/>
      <c r="H7" s="2"/>
      <c r="I7" s="2"/>
    </row>
    <row r="8" spans="1:11" ht="15" customHeight="1" x14ac:dyDescent="0.35">
      <c r="A8" s="8" t="s">
        <v>951</v>
      </c>
      <c r="B8" s="102" t="s">
        <v>564</v>
      </c>
      <c r="C8" s="102" t="s">
        <v>565</v>
      </c>
      <c r="D8" s="102" t="s">
        <v>584</v>
      </c>
      <c r="E8" s="1" t="s">
        <v>5</v>
      </c>
      <c r="F8" s="77" t="s">
        <v>950</v>
      </c>
      <c r="G8" s="12">
        <v>-2577</v>
      </c>
      <c r="H8" s="12">
        <v>-132458</v>
      </c>
      <c r="I8" s="12">
        <v>-183560</v>
      </c>
    </row>
    <row r="9" spans="1:11" ht="15" customHeight="1" x14ac:dyDescent="0.35">
      <c r="A9" s="8" t="s">
        <v>953</v>
      </c>
      <c r="B9" s="102" t="s">
        <v>561</v>
      </c>
      <c r="C9" s="102" t="s">
        <v>566</v>
      </c>
      <c r="D9" s="102" t="s">
        <v>567</v>
      </c>
      <c r="E9" s="1" t="s">
        <v>6</v>
      </c>
      <c r="F9" s="77" t="s">
        <v>952</v>
      </c>
      <c r="G9" s="12">
        <v>0</v>
      </c>
      <c r="H9" s="12">
        <v>-224651</v>
      </c>
      <c r="I9" s="12">
        <v>-296741</v>
      </c>
    </row>
    <row r="10" spans="1:11" ht="15" customHeight="1" x14ac:dyDescent="0.35">
      <c r="A10" s="8" t="s">
        <v>955</v>
      </c>
      <c r="B10" s="102" t="s">
        <v>586</v>
      </c>
      <c r="C10" s="102" t="s">
        <v>587</v>
      </c>
      <c r="D10" s="102" t="s">
        <v>560</v>
      </c>
      <c r="E10" s="1" t="s">
        <v>7</v>
      </c>
      <c r="F10" s="77" t="s">
        <v>954</v>
      </c>
      <c r="G10" s="12">
        <v>-18457</v>
      </c>
      <c r="H10" s="12">
        <v>-408681</v>
      </c>
      <c r="I10" s="12">
        <v>0</v>
      </c>
    </row>
    <row r="11" spans="1:11" ht="15" customHeight="1" x14ac:dyDescent="0.35">
      <c r="A11" s="8" t="s">
        <v>957</v>
      </c>
      <c r="B11" s="102" t="s">
        <v>568</v>
      </c>
      <c r="C11" s="102" t="s">
        <v>569</v>
      </c>
      <c r="D11" s="102" t="s">
        <v>570</v>
      </c>
      <c r="E11" s="1" t="s">
        <v>8</v>
      </c>
      <c r="F11" s="77" t="s">
        <v>956</v>
      </c>
      <c r="G11" s="12">
        <v>-432906</v>
      </c>
      <c r="H11" s="12">
        <v>-17118474</v>
      </c>
      <c r="I11" s="12">
        <v>0</v>
      </c>
    </row>
    <row r="12" spans="1:11" ht="15" customHeight="1" x14ac:dyDescent="0.35">
      <c r="A12" s="8" t="s">
        <v>959</v>
      </c>
      <c r="B12" s="102" t="s">
        <v>559</v>
      </c>
      <c r="C12" s="102" t="s">
        <v>571</v>
      </c>
      <c r="D12" s="102" t="s">
        <v>572</v>
      </c>
      <c r="E12" s="1" t="s">
        <v>9</v>
      </c>
      <c r="F12" s="77" t="s">
        <v>958</v>
      </c>
      <c r="G12" s="12">
        <v>-9534</v>
      </c>
      <c r="H12" s="12">
        <v>-1843931</v>
      </c>
      <c r="I12" s="12">
        <v>0</v>
      </c>
    </row>
    <row r="13" spans="1:11" ht="15" customHeight="1" x14ac:dyDescent="0.35">
      <c r="A13" s="8" t="s">
        <v>961</v>
      </c>
      <c r="B13" s="102" t="s">
        <v>562</v>
      </c>
      <c r="C13" s="102" t="s">
        <v>573</v>
      </c>
      <c r="D13" s="102" t="s">
        <v>563</v>
      </c>
      <c r="E13" s="1" t="s">
        <v>10</v>
      </c>
      <c r="F13" s="77" t="s">
        <v>960</v>
      </c>
      <c r="G13" s="12">
        <v>0</v>
      </c>
      <c r="H13" s="12">
        <v>-9230</v>
      </c>
      <c r="I13" s="12">
        <v>0</v>
      </c>
    </row>
    <row r="14" spans="1:11" ht="15" customHeight="1" x14ac:dyDescent="0.35">
      <c r="A14" s="8" t="s">
        <v>963</v>
      </c>
      <c r="B14" s="102" t="s">
        <v>588</v>
      </c>
      <c r="C14" s="102" t="s">
        <v>585</v>
      </c>
      <c r="D14" s="102" t="s">
        <v>583</v>
      </c>
      <c r="E14" s="1" t="s">
        <v>11</v>
      </c>
      <c r="F14" s="77" t="s">
        <v>962</v>
      </c>
      <c r="G14" s="12">
        <v>0</v>
      </c>
      <c r="H14" s="12">
        <v>-64794</v>
      </c>
      <c r="I14" s="12">
        <v>-138569</v>
      </c>
    </row>
    <row r="15" spans="1:11" ht="15" customHeight="1" x14ac:dyDescent="0.35">
      <c r="A15" s="8" t="s">
        <v>965</v>
      </c>
      <c r="B15" s="102" t="s">
        <v>582</v>
      </c>
      <c r="C15" s="102" t="s">
        <v>581</v>
      </c>
      <c r="D15" s="102" t="s">
        <v>580</v>
      </c>
      <c r="E15" s="1" t="s">
        <v>12</v>
      </c>
      <c r="F15" s="77" t="s">
        <v>964</v>
      </c>
      <c r="G15" s="12">
        <v>-95</v>
      </c>
      <c r="H15" s="12">
        <v>-10543</v>
      </c>
      <c r="I15" s="12">
        <v>0</v>
      </c>
    </row>
    <row r="16" spans="1:11" ht="15" customHeight="1" x14ac:dyDescent="0.35">
      <c r="A16" s="8" t="s">
        <v>967</v>
      </c>
      <c r="B16" s="102" t="s">
        <v>579</v>
      </c>
      <c r="C16" s="102" t="s">
        <v>578</v>
      </c>
      <c r="D16" s="102" t="s">
        <v>577</v>
      </c>
      <c r="E16" s="1" t="s">
        <v>13</v>
      </c>
      <c r="F16" s="77" t="s">
        <v>966</v>
      </c>
      <c r="G16" s="12">
        <v>-2711</v>
      </c>
      <c r="H16" s="12">
        <v>-13984</v>
      </c>
      <c r="I16" s="12">
        <v>-198873</v>
      </c>
    </row>
    <row r="17" spans="1:12" ht="15" customHeight="1" x14ac:dyDescent="0.35">
      <c r="A17" s="8" t="s">
        <v>929</v>
      </c>
      <c r="B17" s="102" t="s">
        <v>575</v>
      </c>
      <c r="C17" s="102" t="s">
        <v>576</v>
      </c>
      <c r="D17" s="102" t="s">
        <v>574</v>
      </c>
      <c r="E17" s="4" t="s">
        <v>14</v>
      </c>
      <c r="F17" s="5" t="s">
        <v>968</v>
      </c>
      <c r="G17" s="12">
        <v>-466280</v>
      </c>
      <c r="H17" s="12">
        <v>-19826744</v>
      </c>
      <c r="I17" s="12">
        <v>-817743</v>
      </c>
    </row>
    <row r="18" spans="1:12" x14ac:dyDescent="0.35"/>
    <row r="19" spans="1:12" x14ac:dyDescent="0.35">
      <c r="G19" s="16"/>
    </row>
    <row r="20" spans="1:12" ht="40.5" x14ac:dyDescent="0.35">
      <c r="E20" s="5"/>
      <c r="F20" s="2" t="s">
        <v>1118</v>
      </c>
      <c r="G20" s="2" t="s">
        <v>969</v>
      </c>
      <c r="H20" s="2" t="s">
        <v>970</v>
      </c>
      <c r="I20" s="2" t="s">
        <v>971</v>
      </c>
      <c r="J20" s="2" t="s">
        <v>972</v>
      </c>
      <c r="K20" s="2" t="s">
        <v>944</v>
      </c>
      <c r="L20" s="2" t="s">
        <v>1119</v>
      </c>
    </row>
    <row r="21" spans="1:12" x14ac:dyDescent="0.35">
      <c r="A21" s="8" t="s">
        <v>949</v>
      </c>
      <c r="E21" s="77" t="s">
        <v>973</v>
      </c>
      <c r="F21" s="12">
        <v>-21166828</v>
      </c>
      <c r="G21" s="12">
        <v>-18566411</v>
      </c>
      <c r="H21" s="12">
        <v>-2544356</v>
      </c>
      <c r="I21" s="12">
        <v>0</v>
      </c>
      <c r="J21" s="12">
        <v>-56061</v>
      </c>
      <c r="K21" s="12">
        <v>0</v>
      </c>
      <c r="L21" s="12">
        <v>-21166828</v>
      </c>
    </row>
    <row r="22" spans="1:12" x14ac:dyDescent="0.35"/>
    <row r="23" spans="1:12" ht="15" hidden="1" customHeight="1" x14ac:dyDescent="0.35">
      <c r="F23" s="17" t="s">
        <v>974</v>
      </c>
      <c r="G23" s="17" t="s">
        <v>975</v>
      </c>
      <c r="H23" s="15" t="s">
        <v>976</v>
      </c>
      <c r="I23" s="15" t="s">
        <v>977</v>
      </c>
      <c r="J23" s="15" t="s">
        <v>978</v>
      </c>
      <c r="K23" s="15" t="s">
        <v>948</v>
      </c>
      <c r="L23" s="17" t="s">
        <v>979</v>
      </c>
    </row>
  </sheetData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" style="102" customWidth="1"/>
    <col min="4" max="4" width="71.1796875" style="16" customWidth="1"/>
    <col min="5" max="5" width="12.1796875" style="102" customWidth="1"/>
    <col min="6" max="6" width="9.1796875" style="102" customWidth="1"/>
    <col min="7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48" customHeight="1" x14ac:dyDescent="0.35">
      <c r="C4" s="119" t="s">
        <v>1132</v>
      </c>
      <c r="D4" s="120"/>
      <c r="E4" s="121"/>
    </row>
    <row r="5" spans="1:5" ht="15" customHeight="1" x14ac:dyDescent="0.35">
      <c r="C5" s="114" t="s">
        <v>187</v>
      </c>
      <c r="D5" s="115"/>
      <c r="E5" s="116"/>
    </row>
    <row r="6" spans="1:5" ht="22.5" customHeight="1" x14ac:dyDescent="0.35">
      <c r="C6" s="1"/>
      <c r="D6" s="5"/>
      <c r="E6" s="2" t="s">
        <v>980</v>
      </c>
    </row>
    <row r="7" spans="1:5" ht="15" customHeight="1" x14ac:dyDescent="0.35">
      <c r="B7" s="8" t="s">
        <v>1022</v>
      </c>
      <c r="C7" s="1"/>
      <c r="D7" s="5" t="s">
        <v>981</v>
      </c>
      <c r="E7" s="2"/>
    </row>
    <row r="8" spans="1:5" ht="15" customHeight="1" x14ac:dyDescent="0.35">
      <c r="A8" s="3" t="s">
        <v>983</v>
      </c>
      <c r="B8" s="102" t="s">
        <v>613</v>
      </c>
      <c r="C8" s="1" t="s">
        <v>5</v>
      </c>
      <c r="D8" s="77" t="s">
        <v>982</v>
      </c>
      <c r="E8" s="12">
        <v>15906</v>
      </c>
    </row>
    <row r="9" spans="1:5" ht="15" customHeight="1" x14ac:dyDescent="0.35">
      <c r="A9" s="3" t="s">
        <v>985</v>
      </c>
      <c r="B9" s="102" t="s">
        <v>617</v>
      </c>
      <c r="C9" s="1" t="s">
        <v>6</v>
      </c>
      <c r="D9" s="77" t="s">
        <v>984</v>
      </c>
      <c r="E9" s="12">
        <v>5402</v>
      </c>
    </row>
    <row r="10" spans="1:5" ht="15" customHeight="1" x14ac:dyDescent="0.35">
      <c r="A10" s="3" t="s">
        <v>987</v>
      </c>
      <c r="B10" s="102" t="s">
        <v>604</v>
      </c>
      <c r="C10" s="1" t="s">
        <v>7</v>
      </c>
      <c r="D10" s="77" t="s">
        <v>986</v>
      </c>
      <c r="E10" s="12">
        <v>5937168</v>
      </c>
    </row>
    <row r="11" spans="1:5" ht="15" customHeight="1" x14ac:dyDescent="0.35">
      <c r="A11" s="3" t="s">
        <v>989</v>
      </c>
      <c r="B11" s="102" t="s">
        <v>601</v>
      </c>
      <c r="C11" s="1" t="s">
        <v>8</v>
      </c>
      <c r="D11" s="77" t="s">
        <v>988</v>
      </c>
      <c r="E11" s="12">
        <v>1541591</v>
      </c>
    </row>
    <row r="12" spans="1:5" ht="15" customHeight="1" x14ac:dyDescent="0.35">
      <c r="A12" s="3" t="s">
        <v>991</v>
      </c>
      <c r="B12" s="102" t="s">
        <v>599</v>
      </c>
      <c r="C12" s="1" t="s">
        <v>9</v>
      </c>
      <c r="D12" s="77" t="s">
        <v>990</v>
      </c>
      <c r="E12" s="12">
        <v>1795376</v>
      </c>
    </row>
    <row r="13" spans="1:5" ht="15" customHeight="1" x14ac:dyDescent="0.35">
      <c r="A13" s="3" t="s">
        <v>993</v>
      </c>
      <c r="B13" s="102" t="s">
        <v>600</v>
      </c>
      <c r="C13" s="1" t="s">
        <v>10</v>
      </c>
      <c r="D13" s="77" t="s">
        <v>992</v>
      </c>
      <c r="E13" s="12">
        <v>175501</v>
      </c>
    </row>
    <row r="14" spans="1:5" ht="15" customHeight="1" x14ac:dyDescent="0.35">
      <c r="A14" s="3" t="s">
        <v>995</v>
      </c>
      <c r="B14" s="102" t="s">
        <v>618</v>
      </c>
      <c r="C14" s="1" t="s">
        <v>11</v>
      </c>
      <c r="D14" s="77" t="s">
        <v>994</v>
      </c>
      <c r="E14" s="12">
        <v>0</v>
      </c>
    </row>
    <row r="15" spans="1:5" ht="15" customHeight="1" x14ac:dyDescent="0.35">
      <c r="A15" s="3" t="s">
        <v>997</v>
      </c>
      <c r="B15" s="102" t="s">
        <v>598</v>
      </c>
      <c r="C15" s="1" t="s">
        <v>12</v>
      </c>
      <c r="D15" s="77" t="s">
        <v>996</v>
      </c>
      <c r="E15" s="12">
        <v>1451</v>
      </c>
    </row>
    <row r="16" spans="1:5" ht="15" customHeight="1" x14ac:dyDescent="0.35">
      <c r="A16" s="3" t="s">
        <v>999</v>
      </c>
      <c r="B16" s="102" t="s">
        <v>606</v>
      </c>
      <c r="C16" s="1" t="s">
        <v>13</v>
      </c>
      <c r="D16" s="77" t="s">
        <v>998</v>
      </c>
      <c r="E16" s="12">
        <v>392746</v>
      </c>
    </row>
    <row r="17" spans="1:5" ht="15" customHeight="1" x14ac:dyDescent="0.35">
      <c r="A17" s="3" t="s">
        <v>1001</v>
      </c>
      <c r="B17" s="102" t="s">
        <v>597</v>
      </c>
      <c r="C17" s="1" t="s">
        <v>14</v>
      </c>
      <c r="D17" s="77" t="s">
        <v>1000</v>
      </c>
      <c r="E17" s="12">
        <v>13300</v>
      </c>
    </row>
    <row r="18" spans="1:5" ht="15" customHeight="1" x14ac:dyDescent="0.35">
      <c r="A18" s="3" t="s">
        <v>1003</v>
      </c>
      <c r="B18" s="102" t="s">
        <v>619</v>
      </c>
      <c r="C18" s="1" t="s">
        <v>15</v>
      </c>
      <c r="D18" s="77" t="s">
        <v>1002</v>
      </c>
      <c r="E18" s="12">
        <v>0</v>
      </c>
    </row>
    <row r="19" spans="1:5" ht="15" customHeight="1" x14ac:dyDescent="0.35">
      <c r="A19" s="3" t="s">
        <v>1005</v>
      </c>
      <c r="B19" s="102" t="s">
        <v>616</v>
      </c>
      <c r="C19" s="1" t="s">
        <v>16</v>
      </c>
      <c r="D19" s="77" t="s">
        <v>1004</v>
      </c>
      <c r="E19" s="12">
        <v>-2547</v>
      </c>
    </row>
    <row r="20" spans="1:5" ht="15" customHeight="1" x14ac:dyDescent="0.35">
      <c r="A20" s="3" t="s">
        <v>1007</v>
      </c>
      <c r="B20" s="102" t="s">
        <v>614</v>
      </c>
      <c r="C20" s="1" t="s">
        <v>17</v>
      </c>
      <c r="D20" s="77" t="s">
        <v>1006</v>
      </c>
      <c r="E20" s="12">
        <v>1256224</v>
      </c>
    </row>
    <row r="21" spans="1:5" ht="25.5" customHeight="1" x14ac:dyDescent="0.35">
      <c r="A21" s="3" t="s">
        <v>1009</v>
      </c>
      <c r="B21" s="102" t="s">
        <v>607</v>
      </c>
      <c r="C21" s="4" t="s">
        <v>18</v>
      </c>
      <c r="D21" s="5" t="s">
        <v>1008</v>
      </c>
      <c r="E21" s="12">
        <v>11132119</v>
      </c>
    </row>
    <row r="22" spans="1:5" ht="15" customHeight="1" x14ac:dyDescent="0.35">
      <c r="A22" s="77"/>
      <c r="C22" s="1"/>
      <c r="D22" s="77"/>
      <c r="E22" s="77"/>
    </row>
    <row r="23" spans="1:5" ht="15" customHeight="1" x14ac:dyDescent="0.35">
      <c r="A23" s="77"/>
      <c r="C23" s="1"/>
      <c r="D23" s="5" t="s">
        <v>1010</v>
      </c>
      <c r="E23" s="77"/>
    </row>
    <row r="24" spans="1:5" ht="15" customHeight="1" x14ac:dyDescent="0.35">
      <c r="A24" s="3" t="s">
        <v>249</v>
      </c>
      <c r="B24" s="102" t="s">
        <v>621</v>
      </c>
      <c r="C24" s="1" t="s">
        <v>19</v>
      </c>
      <c r="D24" s="77" t="s">
        <v>98</v>
      </c>
      <c r="E24" s="12">
        <v>5368</v>
      </c>
    </row>
    <row r="25" spans="1:5" ht="15" customHeight="1" x14ac:dyDescent="0.35">
      <c r="A25" s="3" t="s">
        <v>1011</v>
      </c>
      <c r="B25" s="102" t="s">
        <v>608</v>
      </c>
      <c r="C25" s="1" t="s">
        <v>20</v>
      </c>
      <c r="D25" s="77" t="s">
        <v>100</v>
      </c>
      <c r="E25" s="12">
        <v>228495</v>
      </c>
    </row>
    <row r="26" spans="1:5" ht="15" customHeight="1" x14ac:dyDescent="0.35">
      <c r="A26" s="3" t="s">
        <v>1012</v>
      </c>
      <c r="B26" s="102" t="s">
        <v>602</v>
      </c>
      <c r="C26" s="1" t="s">
        <v>21</v>
      </c>
      <c r="D26" s="77" t="s">
        <v>106</v>
      </c>
      <c r="E26" s="12">
        <v>-2403608</v>
      </c>
    </row>
    <row r="27" spans="1:5" ht="15" customHeight="1" x14ac:dyDescent="0.35">
      <c r="A27" s="3" t="s">
        <v>1013</v>
      </c>
      <c r="B27" s="102" t="s">
        <v>596</v>
      </c>
      <c r="C27" s="1" t="s">
        <v>22</v>
      </c>
      <c r="D27" s="77" t="s">
        <v>107</v>
      </c>
      <c r="E27" s="12">
        <v>3217092</v>
      </c>
    </row>
    <row r="28" spans="1:5" ht="15" customHeight="1" x14ac:dyDescent="0.35">
      <c r="A28" s="3" t="s">
        <v>399</v>
      </c>
      <c r="B28" s="102" t="s">
        <v>609</v>
      </c>
      <c r="C28" s="1" t="s">
        <v>23</v>
      </c>
      <c r="D28" s="77" t="s">
        <v>108</v>
      </c>
      <c r="E28" s="12">
        <v>123646</v>
      </c>
    </row>
    <row r="29" spans="1:5" ht="15" customHeight="1" x14ac:dyDescent="0.35">
      <c r="A29" s="3" t="s">
        <v>1014</v>
      </c>
      <c r="B29" s="102" t="s">
        <v>620</v>
      </c>
      <c r="C29" s="1" t="s">
        <v>24</v>
      </c>
      <c r="D29" s="77" t="s">
        <v>109</v>
      </c>
      <c r="E29" s="12">
        <v>0</v>
      </c>
    </row>
    <row r="30" spans="1:5" ht="15" customHeight="1" x14ac:dyDescent="0.35">
      <c r="A30" s="3" t="s">
        <v>1015</v>
      </c>
      <c r="B30" s="102" t="s">
        <v>610</v>
      </c>
      <c r="C30" s="1" t="s">
        <v>25</v>
      </c>
      <c r="D30" s="77" t="s">
        <v>110</v>
      </c>
      <c r="E30" s="12">
        <v>-3185</v>
      </c>
    </row>
    <row r="31" spans="1:5" ht="15" customHeight="1" x14ac:dyDescent="0.35">
      <c r="A31" s="3" t="s">
        <v>1016</v>
      </c>
      <c r="B31" s="102" t="s">
        <v>603</v>
      </c>
      <c r="C31" s="1" t="s">
        <v>26</v>
      </c>
      <c r="D31" s="77" t="s">
        <v>111</v>
      </c>
      <c r="E31" s="12">
        <v>-261680</v>
      </c>
    </row>
    <row r="32" spans="1:5" ht="15" customHeight="1" x14ac:dyDescent="0.35">
      <c r="A32" s="3" t="s">
        <v>257</v>
      </c>
      <c r="B32" s="102" t="s">
        <v>611</v>
      </c>
      <c r="C32" s="1" t="s">
        <v>27</v>
      </c>
      <c r="D32" s="77" t="s">
        <v>112</v>
      </c>
      <c r="E32" s="12">
        <v>741467</v>
      </c>
    </row>
    <row r="33" spans="1:5" ht="15" customHeight="1" x14ac:dyDescent="0.35">
      <c r="A33" s="18" t="s">
        <v>1018</v>
      </c>
      <c r="B33" s="102" t="s">
        <v>612</v>
      </c>
      <c r="C33" s="1" t="s">
        <v>28</v>
      </c>
      <c r="D33" s="77" t="s">
        <v>1017</v>
      </c>
      <c r="E33" s="12">
        <v>18944268</v>
      </c>
    </row>
    <row r="34" spans="1:5" ht="15" customHeight="1" x14ac:dyDescent="0.35">
      <c r="A34" s="3" t="s">
        <v>259</v>
      </c>
      <c r="B34" s="102" t="s">
        <v>622</v>
      </c>
      <c r="C34" s="1" t="s">
        <v>29</v>
      </c>
      <c r="D34" s="77" t="s">
        <v>114</v>
      </c>
      <c r="E34" s="12">
        <v>0</v>
      </c>
    </row>
    <row r="35" spans="1:5" ht="15" customHeight="1" x14ac:dyDescent="0.35">
      <c r="A35" s="3" t="s">
        <v>1019</v>
      </c>
      <c r="B35" s="102" t="s">
        <v>615</v>
      </c>
      <c r="C35" s="1" t="s">
        <v>30</v>
      </c>
      <c r="D35" s="77" t="s">
        <v>113</v>
      </c>
      <c r="E35" s="12">
        <v>81421</v>
      </c>
    </row>
    <row r="36" spans="1:5" ht="25.5" customHeight="1" x14ac:dyDescent="0.35">
      <c r="A36" s="3" t="s">
        <v>1021</v>
      </c>
      <c r="B36" s="102" t="s">
        <v>605</v>
      </c>
      <c r="C36" s="4" t="s">
        <v>31</v>
      </c>
      <c r="D36" s="5" t="s">
        <v>1020</v>
      </c>
      <c r="E36" s="12">
        <v>20673282</v>
      </c>
    </row>
    <row r="37" spans="1:5" x14ac:dyDescent="0.35"/>
    <row r="38" spans="1:5" ht="15" hidden="1" customHeight="1" x14ac:dyDescent="0.35">
      <c r="D38" s="13"/>
    </row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1" width="9.1796875" style="102" hidden="1" customWidth="1"/>
    <col min="2" max="2" width="16.81640625" style="102" hidden="1" customWidth="1"/>
    <col min="3" max="3" width="5.1796875" style="102" customWidth="1"/>
    <col min="4" max="4" width="83.26953125" style="16" customWidth="1"/>
    <col min="5" max="5" width="19.54296875" style="102" customWidth="1"/>
    <col min="6" max="6" width="6.26953125" style="102" customWidth="1"/>
    <col min="7" max="7" width="13.26953125" style="102" hidden="1" customWidth="1"/>
    <col min="8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25.5" customHeight="1" x14ac:dyDescent="0.35">
      <c r="C4" s="117" t="s">
        <v>1133</v>
      </c>
      <c r="D4" s="118"/>
      <c r="E4" s="118"/>
    </row>
    <row r="5" spans="1:5" ht="15" customHeight="1" x14ac:dyDescent="0.35">
      <c r="C5" s="114" t="s">
        <v>187</v>
      </c>
      <c r="D5" s="115"/>
      <c r="E5" s="116"/>
    </row>
    <row r="6" spans="1:5" ht="43.5" customHeight="1" x14ac:dyDescent="0.35">
      <c r="A6" s="13" t="s">
        <v>245</v>
      </c>
      <c r="C6" s="1"/>
      <c r="D6" s="5"/>
      <c r="E6" s="2" t="s">
        <v>1075</v>
      </c>
    </row>
    <row r="7" spans="1:5" ht="15" customHeight="1" x14ac:dyDescent="0.35">
      <c r="A7" s="13"/>
      <c r="B7" s="102" t="s">
        <v>1078</v>
      </c>
      <c r="C7" s="1"/>
      <c r="D7" s="5" t="s">
        <v>1076</v>
      </c>
      <c r="E7" s="2"/>
    </row>
    <row r="8" spans="1:5" ht="15" customHeight="1" x14ac:dyDescent="0.35">
      <c r="A8" s="8" t="s">
        <v>1079</v>
      </c>
      <c r="B8" s="102" t="s">
        <v>632</v>
      </c>
      <c r="C8" s="1" t="s">
        <v>5</v>
      </c>
      <c r="D8" s="77" t="s">
        <v>1077</v>
      </c>
      <c r="E8" s="12">
        <v>49709300</v>
      </c>
    </row>
    <row r="9" spans="1:5" ht="15" customHeight="1" x14ac:dyDescent="0.35">
      <c r="A9" s="8" t="s">
        <v>1081</v>
      </c>
      <c r="B9" s="102" t="s">
        <v>633</v>
      </c>
      <c r="C9" s="1" t="s">
        <v>6</v>
      </c>
      <c r="D9" s="77" t="s">
        <v>1080</v>
      </c>
      <c r="E9" s="12">
        <v>150326925</v>
      </c>
    </row>
    <row r="10" spans="1:5" ht="15" customHeight="1" x14ac:dyDescent="0.35">
      <c r="A10" s="8" t="s">
        <v>1083</v>
      </c>
      <c r="B10" s="102" t="s">
        <v>634</v>
      </c>
      <c r="C10" s="1" t="s">
        <v>7</v>
      </c>
      <c r="D10" s="77" t="s">
        <v>1082</v>
      </c>
      <c r="E10" s="12">
        <v>127859798</v>
      </c>
    </row>
    <row r="11" spans="1:5" ht="15" customHeight="1" x14ac:dyDescent="0.35">
      <c r="A11" s="8" t="s">
        <v>1085</v>
      </c>
      <c r="B11" s="102" t="s">
        <v>635</v>
      </c>
      <c r="C11" s="4" t="s">
        <v>8</v>
      </c>
      <c r="D11" s="5" t="s">
        <v>1084</v>
      </c>
      <c r="E11" s="12">
        <v>278186724</v>
      </c>
    </row>
    <row r="12" spans="1:5" ht="15" customHeight="1" x14ac:dyDescent="0.35">
      <c r="A12" s="8" t="s">
        <v>1087</v>
      </c>
      <c r="B12" s="102" t="s">
        <v>627</v>
      </c>
      <c r="C12" s="1" t="s">
        <v>9</v>
      </c>
      <c r="D12" s="77" t="s">
        <v>1086</v>
      </c>
      <c r="E12" s="12">
        <v>150661332</v>
      </c>
    </row>
    <row r="13" spans="1:5" ht="15" customHeight="1" x14ac:dyDescent="0.35">
      <c r="A13" s="8" t="s">
        <v>1089</v>
      </c>
      <c r="B13" s="102" t="s">
        <v>642</v>
      </c>
      <c r="C13" s="1" t="s">
        <v>10</v>
      </c>
      <c r="D13" s="77" t="s">
        <v>1088</v>
      </c>
      <c r="E13" s="12">
        <v>3664175</v>
      </c>
    </row>
    <row r="14" spans="1:5" ht="15" customHeight="1" x14ac:dyDescent="0.35">
      <c r="A14" s="8" t="s">
        <v>1091</v>
      </c>
      <c r="B14" s="102" t="s">
        <v>636</v>
      </c>
      <c r="C14" s="1" t="s">
        <v>11</v>
      </c>
      <c r="D14" s="77" t="s">
        <v>1090</v>
      </c>
      <c r="E14" s="12">
        <v>148252062</v>
      </c>
    </row>
    <row r="15" spans="1:5" ht="15" customHeight="1" x14ac:dyDescent="0.35">
      <c r="A15" s="8" t="s">
        <v>1093</v>
      </c>
      <c r="B15" s="102" t="s">
        <v>637</v>
      </c>
      <c r="C15" s="1" t="s">
        <v>12</v>
      </c>
      <c r="D15" s="77" t="s">
        <v>1092</v>
      </c>
      <c r="E15" s="12">
        <v>18437111</v>
      </c>
    </row>
    <row r="16" spans="1:5" ht="15" customHeight="1" x14ac:dyDescent="0.35">
      <c r="A16" s="8" t="s">
        <v>1095</v>
      </c>
      <c r="B16" s="102" t="s">
        <v>626</v>
      </c>
      <c r="C16" s="4" t="s">
        <v>13</v>
      </c>
      <c r="D16" s="5" t="s">
        <v>1094</v>
      </c>
      <c r="E16" s="12">
        <v>321014682</v>
      </c>
    </row>
    <row r="17" spans="1:5" ht="15" customHeight="1" x14ac:dyDescent="0.35">
      <c r="A17" s="8" t="s">
        <v>1097</v>
      </c>
      <c r="B17" s="102" t="s">
        <v>638</v>
      </c>
      <c r="C17" s="1" t="s">
        <v>14</v>
      </c>
      <c r="D17" s="77" t="s">
        <v>1096</v>
      </c>
      <c r="E17" s="12">
        <v>4301248</v>
      </c>
    </row>
    <row r="18" spans="1:5" ht="15" customHeight="1" x14ac:dyDescent="0.35">
      <c r="A18" s="8" t="s">
        <v>1099</v>
      </c>
      <c r="B18" s="102" t="s">
        <v>639</v>
      </c>
      <c r="C18" s="1" t="s">
        <v>15</v>
      </c>
      <c r="D18" s="77" t="s">
        <v>1098</v>
      </c>
      <c r="E18" s="12">
        <v>18428098</v>
      </c>
    </row>
    <row r="19" spans="1:5" ht="15" customHeight="1" x14ac:dyDescent="0.35">
      <c r="A19" s="8" t="s">
        <v>1101</v>
      </c>
      <c r="B19" s="102" t="s">
        <v>628</v>
      </c>
      <c r="C19" s="1" t="s">
        <v>16</v>
      </c>
      <c r="D19" s="77" t="s">
        <v>1100</v>
      </c>
      <c r="E19" s="12">
        <v>22441490</v>
      </c>
    </row>
    <row r="20" spans="1:5" ht="15" customHeight="1" x14ac:dyDescent="0.35">
      <c r="A20" s="8"/>
      <c r="C20" s="20"/>
      <c r="D20" s="20"/>
      <c r="E20" s="2"/>
    </row>
    <row r="21" spans="1:5" x14ac:dyDescent="0.35">
      <c r="A21" s="8"/>
      <c r="C21" s="21"/>
      <c r="D21" s="5" t="s">
        <v>1102</v>
      </c>
      <c r="E21" s="2"/>
    </row>
    <row r="22" spans="1:5" x14ac:dyDescent="0.35">
      <c r="A22" s="8" t="s">
        <v>1103</v>
      </c>
      <c r="B22" s="102" t="s">
        <v>623</v>
      </c>
      <c r="C22" s="1" t="s">
        <v>17</v>
      </c>
      <c r="D22" s="77" t="s">
        <v>1077</v>
      </c>
      <c r="E22" s="12">
        <v>7025204</v>
      </c>
    </row>
    <row r="23" spans="1:5" x14ac:dyDescent="0.35">
      <c r="A23" s="8" t="s">
        <v>1104</v>
      </c>
      <c r="B23" s="102" t="s">
        <v>629</v>
      </c>
      <c r="C23" s="1" t="s">
        <v>18</v>
      </c>
      <c r="D23" s="77" t="s">
        <v>1080</v>
      </c>
      <c r="E23" s="12">
        <v>38843144</v>
      </c>
    </row>
    <row r="24" spans="1:5" x14ac:dyDescent="0.35">
      <c r="A24" s="8" t="s">
        <v>1105</v>
      </c>
      <c r="B24" s="102" t="s">
        <v>640</v>
      </c>
      <c r="C24" s="1" t="s">
        <v>19</v>
      </c>
      <c r="D24" s="77" t="s">
        <v>1082</v>
      </c>
      <c r="E24" s="12">
        <v>5706210</v>
      </c>
    </row>
    <row r="25" spans="1:5" x14ac:dyDescent="0.35">
      <c r="A25" s="8" t="s">
        <v>1107</v>
      </c>
      <c r="B25" s="102" t="s">
        <v>624</v>
      </c>
      <c r="C25" s="1" t="s">
        <v>20</v>
      </c>
      <c r="D25" s="5" t="s">
        <v>1106</v>
      </c>
      <c r="E25" s="12">
        <v>44549356</v>
      </c>
    </row>
    <row r="26" spans="1:5" x14ac:dyDescent="0.35">
      <c r="A26" s="8" t="s">
        <v>1108</v>
      </c>
      <c r="B26" s="102" t="s">
        <v>641</v>
      </c>
      <c r="C26" s="1" t="s">
        <v>21</v>
      </c>
      <c r="D26" s="77" t="s">
        <v>1086</v>
      </c>
      <c r="E26" s="12">
        <v>19017400</v>
      </c>
    </row>
    <row r="27" spans="1:5" x14ac:dyDescent="0.35">
      <c r="A27" s="8" t="s">
        <v>1109</v>
      </c>
      <c r="B27" s="102" t="s">
        <v>643</v>
      </c>
      <c r="C27" s="1" t="s">
        <v>22</v>
      </c>
      <c r="D27" s="77" t="s">
        <v>1088</v>
      </c>
      <c r="E27" s="12">
        <v>2737766</v>
      </c>
    </row>
    <row r="28" spans="1:5" x14ac:dyDescent="0.35">
      <c r="A28" s="8" t="s">
        <v>1110</v>
      </c>
      <c r="B28" s="102" t="s">
        <v>630</v>
      </c>
      <c r="C28" s="1" t="s">
        <v>23</v>
      </c>
      <c r="D28" s="77" t="s">
        <v>1090</v>
      </c>
      <c r="E28" s="12">
        <v>12238424</v>
      </c>
    </row>
    <row r="29" spans="1:5" x14ac:dyDescent="0.35">
      <c r="A29" s="8" t="s">
        <v>1111</v>
      </c>
      <c r="B29" s="102" t="s">
        <v>644</v>
      </c>
      <c r="C29" s="1" t="s">
        <v>24</v>
      </c>
      <c r="D29" s="77" t="s">
        <v>1092</v>
      </c>
      <c r="E29" s="12">
        <v>4286555</v>
      </c>
    </row>
    <row r="30" spans="1:5" x14ac:dyDescent="0.35">
      <c r="A30" s="8" t="s">
        <v>1113</v>
      </c>
      <c r="B30" s="102" t="s">
        <v>625</v>
      </c>
      <c r="C30" s="1" t="s">
        <v>25</v>
      </c>
      <c r="D30" s="5" t="s">
        <v>1112</v>
      </c>
      <c r="E30" s="12">
        <v>38280143</v>
      </c>
    </row>
    <row r="31" spans="1:5" x14ac:dyDescent="0.35">
      <c r="A31" s="8" t="s">
        <v>1114</v>
      </c>
      <c r="B31" s="102" t="s">
        <v>645</v>
      </c>
      <c r="C31" s="1" t="s">
        <v>26</v>
      </c>
      <c r="D31" s="77" t="s">
        <v>1096</v>
      </c>
      <c r="E31" s="12">
        <v>158206</v>
      </c>
    </row>
    <row r="32" spans="1:5" x14ac:dyDescent="0.35">
      <c r="A32" s="8" t="s">
        <v>1115</v>
      </c>
      <c r="B32" s="102" t="s">
        <v>631</v>
      </c>
      <c r="C32" s="1" t="s">
        <v>27</v>
      </c>
      <c r="D32" s="77" t="s">
        <v>1098</v>
      </c>
      <c r="E32" s="12">
        <v>3136049</v>
      </c>
    </row>
    <row r="33" spans="1:5" ht="15" customHeight="1" x14ac:dyDescent="0.35">
      <c r="A33" s="8" t="s">
        <v>1116</v>
      </c>
      <c r="B33" s="102" t="s">
        <v>646</v>
      </c>
      <c r="C33" s="1" t="s">
        <v>28</v>
      </c>
      <c r="D33" s="77" t="s">
        <v>1100</v>
      </c>
      <c r="E33" s="12">
        <v>569784</v>
      </c>
    </row>
    <row r="34" spans="1:5" x14ac:dyDescent="0.35"/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" style="102" customWidth="1"/>
    <col min="4" max="4" width="77.7265625" style="16" customWidth="1"/>
    <col min="5" max="5" width="14.26953125" style="102" customWidth="1"/>
    <col min="6" max="6" width="9.1796875" style="102" customWidth="1"/>
    <col min="7" max="16384" width="9.1796875" style="102" hidden="1"/>
  </cols>
  <sheetData>
    <row r="1" spans="1:6" x14ac:dyDescent="0.35">
      <c r="C1" s="110" t="s">
        <v>913</v>
      </c>
      <c r="D1" s="110"/>
    </row>
    <row r="2" spans="1:6" x14ac:dyDescent="0.35"/>
    <row r="3" spans="1:6" x14ac:dyDescent="0.35"/>
    <row r="4" spans="1:6" ht="23.25" customHeight="1" x14ac:dyDescent="0.35">
      <c r="C4" s="119" t="s">
        <v>1136</v>
      </c>
      <c r="D4" s="120"/>
      <c r="E4" s="121"/>
    </row>
    <row r="5" spans="1:6" ht="15" customHeight="1" x14ac:dyDescent="0.35">
      <c r="C5" s="114" t="s">
        <v>187</v>
      </c>
      <c r="D5" s="115"/>
      <c r="E5" s="116"/>
    </row>
    <row r="6" spans="1:6" ht="22.5" customHeight="1" x14ac:dyDescent="0.35">
      <c r="B6" s="8" t="s">
        <v>1042</v>
      </c>
      <c r="C6" s="1"/>
      <c r="D6" s="5"/>
      <c r="E6" s="2" t="s">
        <v>980</v>
      </c>
    </row>
    <row r="7" spans="1:6" ht="15" customHeight="1" x14ac:dyDescent="0.35">
      <c r="A7" s="3" t="s">
        <v>1024</v>
      </c>
      <c r="B7" s="102" t="s">
        <v>651</v>
      </c>
      <c r="C7" s="1" t="s">
        <v>5</v>
      </c>
      <c r="D7" s="77" t="s">
        <v>1023</v>
      </c>
      <c r="E7" s="12">
        <v>0</v>
      </c>
      <c r="F7" s="19"/>
    </row>
    <row r="8" spans="1:6" ht="15" customHeight="1" x14ac:dyDescent="0.35">
      <c r="A8" s="3" t="s">
        <v>1026</v>
      </c>
      <c r="B8" s="102" t="s">
        <v>655</v>
      </c>
      <c r="C8" s="1" t="s">
        <v>6</v>
      </c>
      <c r="D8" s="77" t="s">
        <v>1025</v>
      </c>
      <c r="E8" s="12">
        <v>0</v>
      </c>
    </row>
    <row r="9" spans="1:6" ht="15" customHeight="1" x14ac:dyDescent="0.35">
      <c r="A9" s="3" t="s">
        <v>1028</v>
      </c>
      <c r="B9" s="102" t="s">
        <v>650</v>
      </c>
      <c r="C9" s="1" t="s">
        <v>7</v>
      </c>
      <c r="D9" s="77" t="s">
        <v>1027</v>
      </c>
      <c r="E9" s="12">
        <v>-125772</v>
      </c>
    </row>
    <row r="10" spans="1:6" ht="15" customHeight="1" x14ac:dyDescent="0.35">
      <c r="A10" s="3" t="s">
        <v>1030</v>
      </c>
      <c r="B10" s="102" t="s">
        <v>656</v>
      </c>
      <c r="C10" s="1" t="s">
        <v>8</v>
      </c>
      <c r="D10" s="77" t="s">
        <v>1029</v>
      </c>
      <c r="E10" s="12">
        <v>-140367</v>
      </c>
    </row>
    <row r="11" spans="1:6" ht="15" customHeight="1" x14ac:dyDescent="0.35">
      <c r="A11" s="3" t="s">
        <v>1032</v>
      </c>
      <c r="B11" s="102" t="s">
        <v>647</v>
      </c>
      <c r="C11" s="1" t="s">
        <v>9</v>
      </c>
      <c r="D11" s="77" t="s">
        <v>1031</v>
      </c>
      <c r="E11" s="12">
        <v>-4406</v>
      </c>
    </row>
    <row r="12" spans="1:6" ht="15" customHeight="1" x14ac:dyDescent="0.35">
      <c r="A12" s="3" t="s">
        <v>1034</v>
      </c>
      <c r="B12" s="102" t="s">
        <v>657</v>
      </c>
      <c r="C12" s="1" t="s">
        <v>10</v>
      </c>
      <c r="D12" s="77" t="s">
        <v>1033</v>
      </c>
      <c r="E12" s="12">
        <v>-4600</v>
      </c>
    </row>
    <row r="13" spans="1:6" ht="15" customHeight="1" x14ac:dyDescent="0.35">
      <c r="A13" s="3" t="s">
        <v>1036</v>
      </c>
      <c r="B13" s="102" t="s">
        <v>648</v>
      </c>
      <c r="C13" s="1" t="s">
        <v>11</v>
      </c>
      <c r="D13" s="77" t="s">
        <v>1035</v>
      </c>
      <c r="E13" s="12">
        <v>-25023</v>
      </c>
    </row>
    <row r="14" spans="1:6" ht="15" customHeight="1" x14ac:dyDescent="0.35">
      <c r="A14" s="3" t="s">
        <v>386</v>
      </c>
      <c r="B14" s="102" t="s">
        <v>652</v>
      </c>
      <c r="C14" s="1" t="s">
        <v>12</v>
      </c>
      <c r="D14" s="77" t="s">
        <v>1037</v>
      </c>
      <c r="E14" s="12">
        <v>-116812</v>
      </c>
    </row>
    <row r="15" spans="1:6" ht="15" customHeight="1" x14ac:dyDescent="0.35">
      <c r="A15" s="3" t="s">
        <v>1038</v>
      </c>
      <c r="B15" s="102" t="s">
        <v>649</v>
      </c>
      <c r="C15" s="1" t="s">
        <v>13</v>
      </c>
      <c r="D15" s="77" t="s">
        <v>58</v>
      </c>
      <c r="E15" s="12">
        <v>20452</v>
      </c>
    </row>
    <row r="16" spans="1:6" ht="15" customHeight="1" x14ac:dyDescent="0.35">
      <c r="A16" s="3" t="s">
        <v>1039</v>
      </c>
      <c r="B16" s="102" t="s">
        <v>654</v>
      </c>
      <c r="C16" s="1" t="s">
        <v>14</v>
      </c>
      <c r="D16" s="77" t="s">
        <v>93</v>
      </c>
      <c r="E16" s="12">
        <v>0</v>
      </c>
    </row>
    <row r="17" spans="1:5" ht="27.75" customHeight="1" x14ac:dyDescent="0.35">
      <c r="A17" s="3" t="s">
        <v>1041</v>
      </c>
      <c r="B17" s="102" t="s">
        <v>653</v>
      </c>
      <c r="C17" s="4" t="s">
        <v>15</v>
      </c>
      <c r="D17" s="5" t="s">
        <v>1040</v>
      </c>
      <c r="E17" s="12">
        <v>-396528</v>
      </c>
    </row>
    <row r="18" spans="1:5" x14ac:dyDescent="0.35"/>
    <row r="19" spans="1:5" ht="15" hidden="1" customHeight="1" x14ac:dyDescent="0.35">
      <c r="D19" s="13"/>
    </row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F27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" style="102" customWidth="1"/>
    <col min="4" max="4" width="77.7265625" style="16" customWidth="1"/>
    <col min="5" max="5" width="15.7265625" style="102" customWidth="1"/>
    <col min="6" max="6" width="9.1796875" style="102" customWidth="1"/>
    <col min="7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25.5" customHeight="1" x14ac:dyDescent="0.35">
      <c r="C4" s="119" t="s">
        <v>1134</v>
      </c>
      <c r="D4" s="120"/>
      <c r="E4" s="121"/>
    </row>
    <row r="5" spans="1:5" ht="15.75" customHeight="1" x14ac:dyDescent="0.35">
      <c r="C5" s="114" t="s">
        <v>1043</v>
      </c>
      <c r="D5" s="115"/>
      <c r="E5" s="116"/>
    </row>
    <row r="6" spans="1:5" ht="22.5" customHeight="1" x14ac:dyDescent="0.35">
      <c r="C6" s="1"/>
      <c r="D6" s="5"/>
      <c r="E6" s="2" t="s">
        <v>980</v>
      </c>
    </row>
    <row r="7" spans="1:5" ht="15" customHeight="1" x14ac:dyDescent="0.35">
      <c r="B7" s="8" t="s">
        <v>1073</v>
      </c>
      <c r="C7" s="1"/>
      <c r="D7" s="5" t="s">
        <v>1044</v>
      </c>
      <c r="E7" s="2"/>
    </row>
    <row r="8" spans="1:5" ht="15" customHeight="1" x14ac:dyDescent="0.35">
      <c r="A8" s="3" t="s">
        <v>1046</v>
      </c>
      <c r="B8" s="102" t="s">
        <v>662</v>
      </c>
      <c r="C8" s="1" t="s">
        <v>5</v>
      </c>
      <c r="D8" s="77" t="s">
        <v>1045</v>
      </c>
      <c r="E8" s="12">
        <v>235</v>
      </c>
    </row>
    <row r="9" spans="1:5" ht="15" customHeight="1" x14ac:dyDescent="0.35">
      <c r="A9" s="77"/>
      <c r="C9" s="1"/>
      <c r="D9" s="77"/>
      <c r="E9" s="77"/>
    </row>
    <row r="10" spans="1:5" ht="15" customHeight="1" x14ac:dyDescent="0.35">
      <c r="A10" s="77"/>
      <c r="C10" s="1"/>
      <c r="D10" s="5" t="s">
        <v>1047</v>
      </c>
      <c r="E10" s="77"/>
    </row>
    <row r="11" spans="1:5" ht="15" customHeight="1" x14ac:dyDescent="0.35">
      <c r="A11" s="3" t="s">
        <v>1049</v>
      </c>
      <c r="B11" s="102" t="s">
        <v>663</v>
      </c>
      <c r="C11" s="1" t="s">
        <v>6</v>
      </c>
      <c r="D11" s="77" t="s">
        <v>1048</v>
      </c>
      <c r="E11" s="12">
        <v>199172</v>
      </c>
    </row>
    <row r="12" spans="1:5" ht="15" customHeight="1" x14ac:dyDescent="0.35">
      <c r="A12" s="3" t="s">
        <v>1051</v>
      </c>
      <c r="B12" s="102" t="s">
        <v>659</v>
      </c>
      <c r="C12" s="1" t="s">
        <v>7</v>
      </c>
      <c r="D12" s="77" t="s">
        <v>1050</v>
      </c>
      <c r="E12" s="12">
        <v>21650</v>
      </c>
    </row>
    <row r="13" spans="1:5" ht="15" customHeight="1" x14ac:dyDescent="0.35">
      <c r="A13" s="3" t="s">
        <v>1053</v>
      </c>
      <c r="B13" s="102" t="s">
        <v>667</v>
      </c>
      <c r="C13" s="1" t="s">
        <v>8</v>
      </c>
      <c r="D13" s="77" t="s">
        <v>1052</v>
      </c>
      <c r="E13" s="12">
        <v>1622</v>
      </c>
    </row>
    <row r="14" spans="1:5" ht="15" customHeight="1" x14ac:dyDescent="0.35">
      <c r="A14" s="3" t="s">
        <v>1055</v>
      </c>
      <c r="B14" s="102" t="s">
        <v>664</v>
      </c>
      <c r="C14" s="1" t="s">
        <v>9</v>
      </c>
      <c r="D14" s="77" t="s">
        <v>1054</v>
      </c>
      <c r="E14" s="12">
        <v>28445</v>
      </c>
    </row>
    <row r="15" spans="1:5" ht="15" customHeight="1" x14ac:dyDescent="0.35">
      <c r="A15" s="3" t="s">
        <v>1057</v>
      </c>
      <c r="B15" s="102" t="s">
        <v>665</v>
      </c>
      <c r="C15" s="4" t="s">
        <v>10</v>
      </c>
      <c r="D15" s="5" t="s">
        <v>1056</v>
      </c>
      <c r="E15" s="12">
        <v>250888</v>
      </c>
    </row>
    <row r="16" spans="1:5" ht="15" customHeight="1" x14ac:dyDescent="0.35">
      <c r="A16" s="77"/>
      <c r="C16" s="1"/>
      <c r="D16" s="5" t="s">
        <v>1058</v>
      </c>
      <c r="E16" s="77"/>
    </row>
    <row r="17" spans="1:5" ht="15" customHeight="1" x14ac:dyDescent="0.35">
      <c r="A17" s="3" t="s">
        <v>1060</v>
      </c>
      <c r="B17" s="102" t="s">
        <v>668</v>
      </c>
      <c r="C17" s="1" t="s">
        <v>11</v>
      </c>
      <c r="D17" s="77" t="s">
        <v>1059</v>
      </c>
      <c r="E17" s="12">
        <v>0</v>
      </c>
    </row>
    <row r="18" spans="1:5" ht="15" customHeight="1" x14ac:dyDescent="0.35">
      <c r="A18" s="3" t="s">
        <v>1062</v>
      </c>
      <c r="B18" s="102" t="s">
        <v>660</v>
      </c>
      <c r="C18" s="1" t="s">
        <v>12</v>
      </c>
      <c r="D18" s="77" t="s">
        <v>1061</v>
      </c>
      <c r="E18" s="12">
        <v>8079</v>
      </c>
    </row>
    <row r="19" spans="1:5" ht="15" customHeight="1" x14ac:dyDescent="0.35">
      <c r="A19" s="3" t="s">
        <v>1064</v>
      </c>
      <c r="B19" s="102" t="s">
        <v>661</v>
      </c>
      <c r="C19" s="1" t="s">
        <v>13</v>
      </c>
      <c r="D19" s="77" t="s">
        <v>1063</v>
      </c>
      <c r="E19" s="12">
        <v>13927</v>
      </c>
    </row>
    <row r="20" spans="1:5" ht="15" customHeight="1" x14ac:dyDescent="0.35">
      <c r="A20" s="77"/>
      <c r="C20" s="1"/>
      <c r="D20" s="5" t="s">
        <v>1065</v>
      </c>
      <c r="E20" s="77"/>
    </row>
    <row r="21" spans="1:5" ht="15" customHeight="1" x14ac:dyDescent="0.35">
      <c r="A21" s="3" t="s">
        <v>1067</v>
      </c>
      <c r="B21" s="102" t="s">
        <v>669</v>
      </c>
      <c r="C21" s="1" t="s">
        <v>14</v>
      </c>
      <c r="D21" s="77" t="s">
        <v>1066</v>
      </c>
      <c r="E21" s="12">
        <v>0</v>
      </c>
    </row>
    <row r="22" spans="1:5" ht="15" customHeight="1" x14ac:dyDescent="0.35">
      <c r="A22" s="77"/>
      <c r="C22" s="1"/>
      <c r="D22" s="77"/>
      <c r="E22" s="77"/>
    </row>
    <row r="23" spans="1:5" ht="15" customHeight="1" x14ac:dyDescent="0.35">
      <c r="A23" s="77"/>
      <c r="C23" s="1"/>
      <c r="D23" s="5" t="s">
        <v>1068</v>
      </c>
      <c r="E23" s="77"/>
    </row>
    <row r="24" spans="1:5" ht="28.5" customHeight="1" x14ac:dyDescent="0.35">
      <c r="A24" s="3" t="s">
        <v>1070</v>
      </c>
      <c r="B24" s="102" t="s">
        <v>658</v>
      </c>
      <c r="C24" s="4" t="s">
        <v>21</v>
      </c>
      <c r="D24" s="5" t="s">
        <v>1069</v>
      </c>
      <c r="E24" s="12">
        <v>1551613</v>
      </c>
    </row>
    <row r="25" spans="1:5" ht="15" customHeight="1" x14ac:dyDescent="0.35">
      <c r="A25" s="3" t="s">
        <v>1072</v>
      </c>
      <c r="B25" s="102" t="s">
        <v>666</v>
      </c>
      <c r="C25" s="4" t="s">
        <v>22</v>
      </c>
      <c r="D25" s="5" t="s">
        <v>1071</v>
      </c>
      <c r="E25" s="12">
        <v>27654</v>
      </c>
    </row>
    <row r="26" spans="1:5" x14ac:dyDescent="0.35"/>
    <row r="27" spans="1:5" ht="15" hidden="1" customHeight="1" x14ac:dyDescent="0.35">
      <c r="D27" s="13"/>
    </row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L20"/>
  <sheetViews>
    <sheetView showGridLines="0" topLeftCell="B1" zoomScaleNormal="100" workbookViewId="0">
      <selection activeCell="B1" sqref="B1:C1"/>
    </sheetView>
  </sheetViews>
  <sheetFormatPr defaultColWidth="0" defaultRowHeight="14.5" zeroHeight="1" x14ac:dyDescent="0.35"/>
  <cols>
    <col min="1" max="1" width="0" style="102" hidden="1" customWidth="1"/>
    <col min="2" max="2" width="5.1796875" style="102" customWidth="1"/>
    <col min="3" max="3" width="42" style="16" customWidth="1"/>
    <col min="4" max="11" width="19.81640625" style="102" customWidth="1"/>
    <col min="12" max="12" width="9.1796875" style="102" customWidth="1"/>
    <col min="13" max="16384" width="9.1796875" style="102" hidden="1"/>
  </cols>
  <sheetData>
    <row r="1" spans="1:11" x14ac:dyDescent="0.35">
      <c r="B1" s="110" t="s">
        <v>913</v>
      </c>
      <c r="C1" s="110"/>
    </row>
    <row r="2" spans="1:11" x14ac:dyDescent="0.35"/>
    <row r="3" spans="1:11" x14ac:dyDescent="0.35"/>
    <row r="4" spans="1:11" ht="23.25" customHeight="1" x14ac:dyDescent="0.35">
      <c r="B4" s="117" t="s">
        <v>1135</v>
      </c>
      <c r="C4" s="118"/>
      <c r="D4" s="118"/>
      <c r="E4" s="118"/>
      <c r="F4" s="122"/>
      <c r="G4" s="99"/>
      <c r="H4" s="99"/>
      <c r="I4" s="99"/>
      <c r="J4" s="99"/>
      <c r="K4" s="99"/>
    </row>
    <row r="5" spans="1:11" ht="15" customHeight="1" x14ac:dyDescent="0.35">
      <c r="B5" s="114" t="s">
        <v>916</v>
      </c>
      <c r="C5" s="115"/>
      <c r="D5" s="115"/>
      <c r="E5" s="115"/>
      <c r="F5" s="116"/>
      <c r="G5" s="99"/>
      <c r="H5" s="99"/>
      <c r="I5" s="99"/>
      <c r="J5" s="99"/>
      <c r="K5" s="99"/>
    </row>
    <row r="6" spans="1:11" ht="66" customHeight="1" x14ac:dyDescent="0.35">
      <c r="B6" s="1"/>
      <c r="C6" s="5"/>
      <c r="D6" s="2" t="s">
        <v>917</v>
      </c>
      <c r="E6" s="2" t="s">
        <v>918</v>
      </c>
      <c r="F6" s="2" t="s">
        <v>919</v>
      </c>
      <c r="G6" s="2" t="s">
        <v>941</v>
      </c>
      <c r="H6" s="2" t="s">
        <v>942</v>
      </c>
      <c r="I6" s="2" t="s">
        <v>943</v>
      </c>
      <c r="J6" s="2" t="s">
        <v>944</v>
      </c>
      <c r="K6" s="2" t="s">
        <v>1128</v>
      </c>
    </row>
    <row r="7" spans="1:11" ht="16.5" customHeight="1" x14ac:dyDescent="0.35">
      <c r="B7" s="1"/>
      <c r="C7" s="5" t="s">
        <v>920</v>
      </c>
      <c r="D7" s="77"/>
      <c r="E7" s="77"/>
      <c r="F7" s="77"/>
      <c r="G7" s="2"/>
      <c r="H7" s="2"/>
      <c r="I7" s="2"/>
      <c r="J7" s="2"/>
      <c r="K7" s="2"/>
    </row>
    <row r="8" spans="1:11" x14ac:dyDescent="0.35">
      <c r="A8" s="8" t="s">
        <v>925</v>
      </c>
      <c r="B8" s="1" t="s">
        <v>5</v>
      </c>
      <c r="C8" s="77" t="s">
        <v>921</v>
      </c>
      <c r="D8" s="12">
        <v>1212975</v>
      </c>
      <c r="E8" s="12">
        <v>22547890</v>
      </c>
      <c r="F8" s="12">
        <v>612029</v>
      </c>
      <c r="G8" s="12">
        <v>24372894</v>
      </c>
      <c r="H8" s="12">
        <v>24299711</v>
      </c>
      <c r="I8" s="12">
        <v>73183</v>
      </c>
      <c r="J8" s="5"/>
      <c r="K8" s="5"/>
    </row>
    <row r="9" spans="1:11" x14ac:dyDescent="0.35">
      <c r="A9" s="8" t="s">
        <v>927</v>
      </c>
      <c r="B9" s="1" t="s">
        <v>6</v>
      </c>
      <c r="C9" s="77" t="s">
        <v>926</v>
      </c>
      <c r="D9" s="12">
        <v>292538</v>
      </c>
      <c r="E9" s="12">
        <v>2256968</v>
      </c>
      <c r="F9" s="12">
        <v>0</v>
      </c>
      <c r="G9" s="12">
        <v>2549506</v>
      </c>
      <c r="H9" s="12">
        <v>2372309</v>
      </c>
      <c r="I9" s="12">
        <v>177197</v>
      </c>
      <c r="J9" s="5"/>
      <c r="K9" s="5"/>
    </row>
    <row r="10" spans="1:11" x14ac:dyDescent="0.35">
      <c r="A10" s="8" t="s">
        <v>929</v>
      </c>
      <c r="B10" s="4" t="s">
        <v>7</v>
      </c>
      <c r="C10" s="5" t="s">
        <v>928</v>
      </c>
      <c r="D10" s="12">
        <v>1505513</v>
      </c>
      <c r="E10" s="12">
        <v>24804860</v>
      </c>
      <c r="F10" s="12">
        <v>612029</v>
      </c>
      <c r="G10" s="12">
        <v>26922401</v>
      </c>
      <c r="H10" s="12">
        <v>26672021</v>
      </c>
      <c r="I10" s="12">
        <v>250380</v>
      </c>
      <c r="J10" s="12">
        <v>0</v>
      </c>
      <c r="K10" s="12">
        <v>26922401</v>
      </c>
    </row>
    <row r="11" spans="1:11" x14ac:dyDescent="0.35">
      <c r="A11" s="8"/>
      <c r="B11" s="1"/>
      <c r="C11" s="5" t="s">
        <v>930</v>
      </c>
      <c r="D11" s="5"/>
      <c r="E11" s="5"/>
      <c r="F11" s="5"/>
      <c r="G11" s="5"/>
      <c r="H11" s="5"/>
      <c r="I11" s="5"/>
      <c r="J11" s="5"/>
      <c r="K11" s="5"/>
    </row>
    <row r="12" spans="1:11" ht="15" customHeight="1" x14ac:dyDescent="0.35">
      <c r="A12" s="8" t="s">
        <v>932</v>
      </c>
      <c r="B12" s="1" t="s">
        <v>8</v>
      </c>
      <c r="C12" s="77" t="s">
        <v>931</v>
      </c>
      <c r="D12" s="12">
        <v>1372689</v>
      </c>
      <c r="E12" s="12">
        <v>20437345</v>
      </c>
      <c r="F12" s="12">
        <v>0</v>
      </c>
      <c r="G12" s="12">
        <v>21810034</v>
      </c>
      <c r="H12" s="12">
        <v>21810034</v>
      </c>
      <c r="I12" s="12">
        <v>0</v>
      </c>
      <c r="J12" s="5"/>
      <c r="K12" s="5"/>
    </row>
    <row r="13" spans="1:11" ht="15" customHeight="1" x14ac:dyDescent="0.35">
      <c r="A13" s="8" t="s">
        <v>934</v>
      </c>
      <c r="B13" s="1" t="s">
        <v>9</v>
      </c>
      <c r="C13" s="77" t="s">
        <v>933</v>
      </c>
      <c r="D13" s="12">
        <v>0</v>
      </c>
      <c r="E13" s="12">
        <v>288410</v>
      </c>
      <c r="F13" s="12">
        <v>328408</v>
      </c>
      <c r="G13" s="12">
        <v>616818</v>
      </c>
      <c r="H13" s="12">
        <v>616818</v>
      </c>
      <c r="I13" s="12">
        <v>0</v>
      </c>
      <c r="J13" s="5"/>
      <c r="K13" s="5"/>
    </row>
    <row r="14" spans="1:11" ht="27" x14ac:dyDescent="0.35">
      <c r="A14" s="8" t="s">
        <v>936</v>
      </c>
      <c r="B14" s="1" t="s">
        <v>10</v>
      </c>
      <c r="C14" s="77" t="s">
        <v>935</v>
      </c>
      <c r="D14" s="12">
        <v>0</v>
      </c>
      <c r="E14" s="12">
        <v>-82</v>
      </c>
      <c r="F14" s="12">
        <v>0</v>
      </c>
      <c r="G14" s="12">
        <v>-82</v>
      </c>
      <c r="H14" s="12">
        <v>-82</v>
      </c>
      <c r="I14" s="12">
        <v>0</v>
      </c>
      <c r="J14" s="5"/>
      <c r="K14" s="5"/>
    </row>
    <row r="15" spans="1:11" ht="27" x14ac:dyDescent="0.35">
      <c r="A15" s="8" t="s">
        <v>938</v>
      </c>
      <c r="B15" s="1" t="s">
        <v>11</v>
      </c>
      <c r="C15" s="77" t="s">
        <v>937</v>
      </c>
      <c r="D15" s="12">
        <v>132824</v>
      </c>
      <c r="E15" s="12">
        <v>4079187</v>
      </c>
      <c r="F15" s="12">
        <v>283621</v>
      </c>
      <c r="G15" s="12">
        <v>4495632</v>
      </c>
      <c r="H15" s="12">
        <v>4245252</v>
      </c>
      <c r="I15" s="12">
        <v>250380</v>
      </c>
      <c r="J15" s="5"/>
      <c r="K15" s="5"/>
    </row>
    <row r="16" spans="1:11" x14ac:dyDescent="0.35">
      <c r="A16" s="8" t="s">
        <v>940</v>
      </c>
      <c r="B16" s="1" t="s">
        <v>12</v>
      </c>
      <c r="C16" s="77" t="s">
        <v>939</v>
      </c>
      <c r="D16" s="12">
        <v>66278</v>
      </c>
      <c r="E16" s="12">
        <v>765387</v>
      </c>
      <c r="F16" s="12">
        <v>263900</v>
      </c>
      <c r="G16" s="12">
        <v>1095565</v>
      </c>
      <c r="H16" s="12">
        <v>1071227</v>
      </c>
      <c r="I16" s="12">
        <v>24338</v>
      </c>
      <c r="J16" s="5"/>
      <c r="K16" s="5"/>
    </row>
    <row r="17" spans="3:11" x14ac:dyDescent="0.35"/>
    <row r="18" spans="3:11" ht="15" hidden="1" customHeight="1" x14ac:dyDescent="0.35">
      <c r="D18" s="16"/>
    </row>
    <row r="19" spans="3:11" ht="15" hidden="1" customHeight="1" x14ac:dyDescent="0.35">
      <c r="C19" s="16" t="s">
        <v>1125</v>
      </c>
      <c r="D19" s="22" t="s">
        <v>1126</v>
      </c>
      <c r="E19" s="22" t="s">
        <v>1126</v>
      </c>
      <c r="F19" s="22" t="s">
        <v>1126</v>
      </c>
      <c r="G19" s="22" t="s">
        <v>1127</v>
      </c>
      <c r="H19" s="22" t="s">
        <v>1127</v>
      </c>
      <c r="I19" s="22" t="s">
        <v>1127</v>
      </c>
      <c r="J19" s="22" t="s">
        <v>1127</v>
      </c>
      <c r="K19" s="22" t="s">
        <v>1127</v>
      </c>
    </row>
    <row r="20" spans="3:11" ht="15" hidden="1" customHeight="1" x14ac:dyDescent="0.35">
      <c r="C20" s="16" t="s">
        <v>1124</v>
      </c>
      <c r="D20" s="15" t="s">
        <v>922</v>
      </c>
      <c r="E20" s="15" t="s">
        <v>923</v>
      </c>
      <c r="F20" s="15" t="s">
        <v>924</v>
      </c>
      <c r="G20" s="15" t="s">
        <v>945</v>
      </c>
      <c r="H20" s="15" t="s">
        <v>946</v>
      </c>
      <c r="I20" s="15" t="s">
        <v>947</v>
      </c>
      <c r="J20" s="15" t="s">
        <v>948</v>
      </c>
      <c r="K20" s="15" t="s">
        <v>949</v>
      </c>
    </row>
  </sheetData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2"/>
  <sheetViews>
    <sheetView workbookViewId="0">
      <selection activeCell="D17" sqref="D17"/>
    </sheetView>
  </sheetViews>
  <sheetFormatPr defaultRowHeight="14.5" x14ac:dyDescent="0.35"/>
  <cols>
    <col min="1" max="1" width="7.1796875" bestFit="1" customWidth="1"/>
    <col min="2" max="2" width="7.54296875" bestFit="1" customWidth="1"/>
    <col min="3" max="4" width="19.26953125" bestFit="1" customWidth="1"/>
    <col min="5" max="5" width="17.26953125" bestFit="1" customWidth="1"/>
    <col min="6" max="7" width="19.26953125" bestFit="1" customWidth="1"/>
    <col min="8" max="8" width="20" bestFit="1" customWidth="1"/>
    <col min="9" max="9" width="17.1796875" bestFit="1" customWidth="1"/>
    <col min="10" max="10" width="20" bestFit="1" customWidth="1"/>
    <col min="11" max="11" width="18.453125" bestFit="1" customWidth="1"/>
    <col min="12" max="12" width="19.1796875" bestFit="1" customWidth="1"/>
    <col min="13" max="14" width="19.81640625" bestFit="1" customWidth="1"/>
    <col min="15" max="17" width="19.26953125" bestFit="1" customWidth="1"/>
    <col min="18" max="18" width="16.54296875" bestFit="1" customWidth="1"/>
    <col min="19" max="19" width="17.7265625" bestFit="1" customWidth="1"/>
    <col min="20" max="20" width="17.1796875" bestFit="1" customWidth="1"/>
    <col min="21" max="21" width="18.26953125" bestFit="1" customWidth="1"/>
    <col min="22" max="22" width="18.453125" bestFit="1" customWidth="1"/>
    <col min="23" max="23" width="18.26953125" bestFit="1" customWidth="1"/>
    <col min="24" max="24" width="16.7265625" bestFit="1" customWidth="1"/>
    <col min="25" max="25" width="15.54296875" bestFit="1" customWidth="1"/>
    <col min="26" max="26" width="17.54296875" bestFit="1" customWidth="1"/>
    <col min="27" max="27" width="17.7265625" bestFit="1" customWidth="1"/>
    <col min="28" max="28" width="16.54296875" bestFit="1" customWidth="1"/>
    <col min="29" max="29" width="17.1796875" bestFit="1" customWidth="1"/>
    <col min="30" max="30" width="17.26953125" bestFit="1" customWidth="1"/>
    <col min="31" max="31" width="14.54296875" bestFit="1" customWidth="1"/>
    <col min="32" max="32" width="15.81640625" bestFit="1" customWidth="1"/>
    <col min="33" max="33" width="17.26953125" bestFit="1" customWidth="1"/>
    <col min="34" max="34" width="13.7265625" bestFit="1" customWidth="1"/>
    <col min="35" max="35" width="15.453125" bestFit="1" customWidth="1"/>
    <col min="36" max="36" width="15.26953125" bestFit="1" customWidth="1"/>
    <col min="37" max="37" width="15.54296875" bestFit="1" customWidth="1"/>
    <col min="38" max="38" width="16.54296875" bestFit="1" customWidth="1"/>
    <col min="39" max="39" width="16.26953125" bestFit="1" customWidth="1"/>
    <col min="40" max="42" width="20.26953125" bestFit="1" customWidth="1"/>
    <col min="43" max="43" width="20.1796875" bestFit="1" customWidth="1"/>
    <col min="44" max="44" width="17.453125" bestFit="1" customWidth="1"/>
    <col min="45" max="45" width="17.54296875" bestFit="1" customWidth="1"/>
    <col min="46" max="46" width="17.7265625" bestFit="1" customWidth="1"/>
    <col min="47" max="47" width="17.54296875" bestFit="1" customWidth="1"/>
    <col min="48" max="49" width="17.7265625" bestFit="1" customWidth="1"/>
    <col min="50" max="50" width="20.1796875" bestFit="1" customWidth="1"/>
    <col min="51" max="51" width="20" bestFit="1" customWidth="1"/>
    <col min="52" max="52" width="20.26953125" bestFit="1" customWidth="1"/>
    <col min="53" max="53" width="19.1796875" bestFit="1" customWidth="1"/>
    <col min="54" max="55" width="20.1796875" bestFit="1" customWidth="1"/>
    <col min="56" max="58" width="20.26953125" bestFit="1" customWidth="1"/>
    <col min="59" max="59" width="17.7265625" bestFit="1" customWidth="1"/>
    <col min="60" max="61" width="20.26953125" bestFit="1" customWidth="1"/>
    <col min="62" max="62" width="20" bestFit="1" customWidth="1"/>
    <col min="63" max="63" width="20.26953125" bestFit="1" customWidth="1"/>
    <col min="64" max="64" width="20.1796875" bestFit="1" customWidth="1"/>
    <col min="65" max="65" width="20" bestFit="1" customWidth="1"/>
    <col min="66" max="67" width="16.54296875" bestFit="1" customWidth="1"/>
    <col min="68" max="68" width="13.1796875" bestFit="1" customWidth="1"/>
    <col min="69" max="69" width="19.1796875" bestFit="1" customWidth="1"/>
    <col min="70" max="71" width="19.26953125" bestFit="1" customWidth="1"/>
    <col min="72" max="72" width="17.7265625" bestFit="1" customWidth="1"/>
    <col min="73" max="73" width="19.26953125" bestFit="1" customWidth="1"/>
    <col min="74" max="74" width="19.1796875" bestFit="1" customWidth="1"/>
    <col min="75" max="75" width="20.1796875" bestFit="1" customWidth="1"/>
    <col min="76" max="76" width="20" bestFit="1" customWidth="1"/>
    <col min="77" max="77" width="19.1796875" bestFit="1" customWidth="1"/>
    <col min="78" max="78" width="19" bestFit="1" customWidth="1"/>
    <col min="79" max="79" width="19.26953125" bestFit="1" customWidth="1"/>
    <col min="80" max="80" width="19.1796875" bestFit="1" customWidth="1"/>
    <col min="81" max="81" width="19" bestFit="1" customWidth="1"/>
    <col min="82" max="82" width="16.54296875" bestFit="1" customWidth="1"/>
    <col min="83" max="83" width="17.7265625" bestFit="1" customWidth="1"/>
    <col min="84" max="84" width="16.54296875" bestFit="1" customWidth="1"/>
    <col min="85" max="85" width="19.26953125" bestFit="1" customWidth="1"/>
    <col min="86" max="86" width="16.453125" bestFit="1" customWidth="1"/>
    <col min="87" max="87" width="16.26953125" bestFit="1" customWidth="1"/>
    <col min="88" max="88" width="19.26953125" bestFit="1" customWidth="1"/>
    <col min="89" max="90" width="17.7265625" bestFit="1" customWidth="1"/>
    <col min="91" max="91" width="14.26953125" bestFit="1" customWidth="1"/>
    <col min="92" max="92" width="17.453125" bestFit="1" customWidth="1"/>
    <col min="93" max="93" width="19.26953125" bestFit="1" customWidth="1"/>
    <col min="94" max="94" width="17.7265625" bestFit="1" customWidth="1"/>
    <col min="95" max="95" width="14.81640625" bestFit="1" customWidth="1"/>
    <col min="96" max="96" width="19.1796875" bestFit="1" customWidth="1"/>
    <col min="97" max="97" width="16.54296875" bestFit="1" customWidth="1"/>
    <col min="98" max="98" width="15.81640625" bestFit="1" customWidth="1"/>
    <col min="99" max="99" width="14.26953125" bestFit="1" customWidth="1"/>
    <col min="100" max="100" width="14.1796875" bestFit="1" customWidth="1"/>
    <col min="101" max="101" width="15.1796875" bestFit="1" customWidth="1"/>
    <col min="102" max="102" width="12.81640625" bestFit="1" customWidth="1"/>
    <col min="103" max="103" width="15.453125" bestFit="1" customWidth="1"/>
    <col min="104" max="105" width="16.453125" bestFit="1" customWidth="1"/>
    <col min="106" max="106" width="16.81640625" bestFit="1" customWidth="1"/>
    <col min="107" max="107" width="14.81640625" bestFit="1" customWidth="1"/>
    <col min="108" max="108" width="15.54296875" bestFit="1" customWidth="1"/>
    <col min="109" max="109" width="15.1796875" bestFit="1" customWidth="1"/>
    <col min="110" max="110" width="15" bestFit="1" customWidth="1"/>
    <col min="111" max="111" width="15.54296875" bestFit="1" customWidth="1"/>
    <col min="112" max="112" width="16.81640625" bestFit="1" customWidth="1"/>
    <col min="113" max="113" width="15.1796875" bestFit="1" customWidth="1"/>
    <col min="114" max="115" width="15.54296875" bestFit="1" customWidth="1"/>
    <col min="116" max="116" width="16.54296875" bestFit="1" customWidth="1"/>
    <col min="117" max="120" width="20.26953125" bestFit="1" customWidth="1"/>
    <col min="121" max="121" width="19.26953125" bestFit="1" customWidth="1"/>
    <col min="122" max="122" width="17.7265625" bestFit="1" customWidth="1"/>
    <col min="123" max="124" width="19.1796875" bestFit="1" customWidth="1"/>
    <col min="125" max="125" width="17.54296875" bestFit="1" customWidth="1"/>
    <col min="126" max="126" width="15" bestFit="1" customWidth="1"/>
    <col min="127" max="127" width="15.1796875" bestFit="1" customWidth="1"/>
    <col min="128" max="128" width="13.7265625" bestFit="1" customWidth="1"/>
    <col min="129" max="130" width="19.26953125" bestFit="1" customWidth="1"/>
    <col min="131" max="131" width="20" bestFit="1" customWidth="1"/>
    <col min="132" max="132" width="16.54296875" bestFit="1" customWidth="1"/>
    <col min="133" max="133" width="17.7265625" bestFit="1" customWidth="1"/>
    <col min="134" max="134" width="16.54296875" bestFit="1" customWidth="1"/>
    <col min="135" max="136" width="19.26953125" bestFit="1" customWidth="1"/>
    <col min="137" max="137" width="20" bestFit="1" customWidth="1"/>
    <col min="138" max="139" width="19.26953125" bestFit="1" customWidth="1"/>
    <col min="140" max="140" width="18.453125" bestFit="1" customWidth="1"/>
    <col min="141" max="142" width="19.26953125" bestFit="1" customWidth="1"/>
    <col min="143" max="143" width="18.453125" bestFit="1" customWidth="1"/>
    <col min="144" max="145" width="19.26953125" bestFit="1" customWidth="1"/>
    <col min="146" max="146" width="18.1796875" bestFit="1" customWidth="1"/>
    <col min="147" max="148" width="20.1796875" bestFit="1" customWidth="1"/>
    <col min="149" max="149" width="19.1796875" bestFit="1" customWidth="1"/>
    <col min="150" max="151" width="19.26953125" bestFit="1" customWidth="1"/>
    <col min="152" max="152" width="19" bestFit="1" customWidth="1"/>
    <col min="153" max="153" width="19.1796875" bestFit="1" customWidth="1"/>
    <col min="154" max="155" width="19.26953125" bestFit="1" customWidth="1"/>
    <col min="156" max="156" width="19.1796875" bestFit="1" customWidth="1"/>
    <col min="157" max="157" width="19.26953125" bestFit="1" customWidth="1"/>
    <col min="158" max="158" width="19.81640625" bestFit="1" customWidth="1"/>
    <col min="159" max="160" width="19.26953125" bestFit="1" customWidth="1"/>
    <col min="161" max="161" width="17.7265625" bestFit="1" customWidth="1"/>
    <col min="162" max="163" width="20.1796875" bestFit="1" customWidth="1"/>
    <col min="164" max="166" width="19.26953125" bestFit="1" customWidth="1"/>
    <col min="167" max="167" width="18.26953125" bestFit="1" customWidth="1"/>
    <col min="168" max="169" width="17.54296875" bestFit="1" customWidth="1"/>
    <col min="170" max="170" width="18.453125" bestFit="1" customWidth="1"/>
    <col min="171" max="172" width="19.1796875" bestFit="1" customWidth="1"/>
    <col min="173" max="173" width="13.81640625" bestFit="1" customWidth="1"/>
    <col min="174" max="174" width="15.54296875" bestFit="1" customWidth="1"/>
    <col min="175" max="175" width="17.7265625" bestFit="1" customWidth="1"/>
    <col min="176" max="176" width="19.1796875" bestFit="1" customWidth="1"/>
    <col min="177" max="177" width="17.7265625" bestFit="1" customWidth="1"/>
    <col min="178" max="178" width="15.54296875" bestFit="1" customWidth="1"/>
    <col min="179" max="179" width="17.54296875" bestFit="1" customWidth="1"/>
    <col min="180" max="180" width="15.54296875" bestFit="1" customWidth="1"/>
    <col min="181" max="181" width="19.26953125" bestFit="1" customWidth="1"/>
    <col min="182" max="182" width="14.81640625" bestFit="1" customWidth="1"/>
    <col min="183" max="183" width="17.7265625" bestFit="1" customWidth="1"/>
    <col min="184" max="184" width="15.453125" bestFit="1" customWidth="1"/>
    <col min="185" max="185" width="16.54296875" bestFit="1" customWidth="1"/>
    <col min="186" max="186" width="15.453125" bestFit="1" customWidth="1"/>
    <col min="187" max="187" width="19.1796875" bestFit="1" customWidth="1"/>
    <col min="188" max="188" width="16.54296875" bestFit="1" customWidth="1"/>
    <col min="189" max="189" width="15.453125" bestFit="1" customWidth="1"/>
    <col min="190" max="190" width="17.54296875" bestFit="1" customWidth="1"/>
    <col min="191" max="191" width="14.7265625" bestFit="1" customWidth="1"/>
    <col min="192" max="192" width="15.453125" bestFit="1" customWidth="1"/>
    <col min="193" max="193" width="17.54296875" bestFit="1" customWidth="1"/>
    <col min="194" max="194" width="14" bestFit="1" customWidth="1"/>
    <col min="195" max="195" width="16.453125" bestFit="1" customWidth="1"/>
    <col min="196" max="196" width="14" bestFit="1" customWidth="1"/>
    <col min="197" max="197" width="15.453125" bestFit="1" customWidth="1"/>
    <col min="198" max="198" width="14" bestFit="1" customWidth="1"/>
    <col min="199" max="199" width="16.54296875" bestFit="1" customWidth="1"/>
    <col min="200" max="200" width="12.81640625" bestFit="1" customWidth="1"/>
    <col min="201" max="201" width="15.54296875" bestFit="1" customWidth="1"/>
    <col min="202" max="202" width="15.453125" bestFit="1" customWidth="1"/>
    <col min="203" max="203" width="16.54296875" bestFit="1" customWidth="1"/>
    <col min="204" max="204" width="13.81640625" bestFit="1" customWidth="1"/>
    <col min="205" max="205" width="13" bestFit="1" customWidth="1"/>
    <col min="206" max="206" width="12.26953125" bestFit="1" customWidth="1"/>
    <col min="207" max="207" width="12.7265625" bestFit="1" customWidth="1"/>
    <col min="208" max="208" width="14" bestFit="1" customWidth="1"/>
    <col min="209" max="209" width="16.453125" bestFit="1" customWidth="1"/>
    <col min="210" max="210" width="15.7265625" bestFit="1" customWidth="1"/>
    <col min="211" max="211" width="19.26953125" bestFit="1" customWidth="1"/>
    <col min="212" max="212" width="15" bestFit="1" customWidth="1"/>
    <col min="213" max="213" width="17.7265625" bestFit="1" customWidth="1"/>
    <col min="214" max="215" width="15.54296875" bestFit="1" customWidth="1"/>
    <col min="216" max="216" width="14.26953125" bestFit="1" customWidth="1"/>
    <col min="217" max="217" width="14.1796875" bestFit="1" customWidth="1"/>
    <col min="218" max="218" width="15.54296875" bestFit="1" customWidth="1"/>
    <col min="219" max="219" width="12.54296875" bestFit="1" customWidth="1"/>
    <col min="220" max="222" width="14" bestFit="1" customWidth="1"/>
    <col min="223" max="223" width="13.81640625" bestFit="1" customWidth="1"/>
    <col min="224" max="224" width="15.453125" bestFit="1" customWidth="1"/>
    <col min="225" max="225" width="17.54296875" bestFit="1" customWidth="1"/>
    <col min="226" max="226" width="11.7265625" bestFit="1" customWidth="1"/>
    <col min="227" max="227" width="15.26953125" bestFit="1" customWidth="1"/>
    <col min="228" max="231" width="11.7265625" bestFit="1" customWidth="1"/>
  </cols>
  <sheetData>
    <row r="1" spans="1:231" x14ac:dyDescent="0.35">
      <c r="A1" s="93" t="s">
        <v>722</v>
      </c>
      <c r="B1" s="93" t="s">
        <v>405</v>
      </c>
      <c r="C1" s="93" t="s">
        <v>725</v>
      </c>
      <c r="D1" s="93" t="s">
        <v>733</v>
      </c>
      <c r="E1" s="93" t="s">
        <v>738</v>
      </c>
      <c r="F1" s="93" t="s">
        <v>744</v>
      </c>
      <c r="G1" s="93" t="s">
        <v>741</v>
      </c>
      <c r="H1" s="93" t="s">
        <v>739</v>
      </c>
      <c r="I1" s="93" t="s">
        <v>734</v>
      </c>
      <c r="J1" s="93" t="s">
        <v>745</v>
      </c>
      <c r="K1" s="93" t="s">
        <v>751</v>
      </c>
      <c r="L1" s="93" t="s">
        <v>755</v>
      </c>
      <c r="M1" s="93" t="s">
        <v>752</v>
      </c>
      <c r="N1" s="93" t="s">
        <v>753</v>
      </c>
      <c r="O1" s="93" t="s">
        <v>727</v>
      </c>
      <c r="P1" s="93" t="s">
        <v>726</v>
      </c>
      <c r="Q1" s="93" t="s">
        <v>748</v>
      </c>
      <c r="R1" s="93" t="s">
        <v>749</v>
      </c>
      <c r="S1" s="93" t="s">
        <v>746</v>
      </c>
      <c r="T1" s="93" t="s">
        <v>747</v>
      </c>
      <c r="U1" s="93" t="s">
        <v>743</v>
      </c>
      <c r="V1" s="93" t="s">
        <v>724</v>
      </c>
      <c r="W1" s="93" t="s">
        <v>729</v>
      </c>
      <c r="X1" s="93" t="s">
        <v>742</v>
      </c>
      <c r="Y1" s="93" t="s">
        <v>740</v>
      </c>
      <c r="Z1" s="93" t="s">
        <v>756</v>
      </c>
      <c r="AA1" s="93" t="s">
        <v>731</v>
      </c>
      <c r="AB1" s="93" t="s">
        <v>732</v>
      </c>
      <c r="AC1" s="93" t="s">
        <v>735</v>
      </c>
      <c r="AD1" s="93" t="s">
        <v>730</v>
      </c>
      <c r="AE1" s="93" t="s">
        <v>737</v>
      </c>
      <c r="AF1" s="93" t="s">
        <v>736</v>
      </c>
      <c r="AG1" s="93" t="s">
        <v>723</v>
      </c>
      <c r="AH1" s="93" t="s">
        <v>750</v>
      </c>
      <c r="AI1" s="93" t="s">
        <v>754</v>
      </c>
      <c r="AJ1" s="93" t="s">
        <v>728</v>
      </c>
      <c r="AK1" s="93" t="s">
        <v>757</v>
      </c>
      <c r="AL1" s="93" t="s">
        <v>758</v>
      </c>
      <c r="AM1" s="93" t="s">
        <v>759</v>
      </c>
      <c r="AN1" s="93" t="s">
        <v>529</v>
      </c>
      <c r="AO1" s="93" t="s">
        <v>467</v>
      </c>
      <c r="AP1" s="93" t="s">
        <v>462</v>
      </c>
      <c r="AQ1" s="93" t="s">
        <v>468</v>
      </c>
      <c r="AR1" s="93" t="s">
        <v>528</v>
      </c>
      <c r="AS1" s="93" t="s">
        <v>502</v>
      </c>
      <c r="AT1" s="93" t="s">
        <v>768</v>
      </c>
      <c r="AU1" s="93" t="s">
        <v>770</v>
      </c>
      <c r="AV1" s="93" t="s">
        <v>542</v>
      </c>
      <c r="AW1" s="93" t="s">
        <v>494</v>
      </c>
      <c r="AX1" s="93" t="s">
        <v>490</v>
      </c>
      <c r="AY1" s="93" t="s">
        <v>765</v>
      </c>
      <c r="AZ1" s="93" t="s">
        <v>489</v>
      </c>
      <c r="BA1" s="93" t="s">
        <v>541</v>
      </c>
      <c r="BB1" s="93" t="s">
        <v>539</v>
      </c>
      <c r="BC1" s="93" t="s">
        <v>485</v>
      </c>
      <c r="BD1" s="93" t="s">
        <v>537</v>
      </c>
      <c r="BE1" s="93" t="s">
        <v>484</v>
      </c>
      <c r="BF1" s="93" t="s">
        <v>482</v>
      </c>
      <c r="BG1" s="93" t="s">
        <v>766</v>
      </c>
      <c r="BH1" s="93" t="s">
        <v>481</v>
      </c>
      <c r="BI1" s="93" t="s">
        <v>480</v>
      </c>
      <c r="BJ1" s="93" t="s">
        <v>479</v>
      </c>
      <c r="BK1" s="93" t="s">
        <v>476</v>
      </c>
      <c r="BL1" s="93" t="s">
        <v>535</v>
      </c>
      <c r="BM1" s="93" t="s">
        <v>472</v>
      </c>
      <c r="BN1" s="93" t="s">
        <v>471</v>
      </c>
      <c r="BO1" s="93" t="s">
        <v>534</v>
      </c>
      <c r="BP1" s="93" t="s">
        <v>470</v>
      </c>
      <c r="BQ1" s="93" t="s">
        <v>492</v>
      </c>
      <c r="BR1" s="93" t="s">
        <v>493</v>
      </c>
      <c r="BS1" s="93" t="s">
        <v>495</v>
      </c>
      <c r="BT1" s="93" t="s">
        <v>496</v>
      </c>
      <c r="BU1" s="93" t="s">
        <v>526</v>
      </c>
      <c r="BV1" s="93" t="s">
        <v>532</v>
      </c>
      <c r="BW1" s="93" t="s">
        <v>469</v>
      </c>
      <c r="BX1" s="93" t="s">
        <v>499</v>
      </c>
      <c r="BY1" s="93" t="s">
        <v>558</v>
      </c>
      <c r="BZ1" s="93" t="s">
        <v>466</v>
      </c>
      <c r="CA1" s="93" t="s">
        <v>531</v>
      </c>
      <c r="CB1" s="93" t="s">
        <v>530</v>
      </c>
      <c r="CC1" s="93" t="s">
        <v>525</v>
      </c>
      <c r="CD1" s="93" t="s">
        <v>522</v>
      </c>
      <c r="CE1" s="93" t="s">
        <v>505</v>
      </c>
      <c r="CF1" s="93" t="s">
        <v>512</v>
      </c>
      <c r="CG1" s="93" t="s">
        <v>761</v>
      </c>
      <c r="CH1" s="93" t="s">
        <v>552</v>
      </c>
      <c r="CI1" s="93" t="s">
        <v>762</v>
      </c>
      <c r="CJ1" s="93" t="s">
        <v>517</v>
      </c>
      <c r="CK1" s="93" t="s">
        <v>760</v>
      </c>
      <c r="CL1" s="93" t="s">
        <v>547</v>
      </c>
      <c r="CM1" s="93" t="s">
        <v>767</v>
      </c>
      <c r="CN1" s="93" t="s">
        <v>508</v>
      </c>
      <c r="CO1" s="93" t="s">
        <v>511</v>
      </c>
      <c r="CP1" s="93" t="s">
        <v>504</v>
      </c>
      <c r="CQ1" s="93" t="s">
        <v>763</v>
      </c>
      <c r="CR1" s="93" t="s">
        <v>546</v>
      </c>
      <c r="CS1" s="93" t="s">
        <v>549</v>
      </c>
      <c r="CT1" s="93" t="s">
        <v>769</v>
      </c>
      <c r="CU1" s="93" t="s">
        <v>764</v>
      </c>
      <c r="CV1" s="93" t="s">
        <v>555</v>
      </c>
      <c r="CW1" s="93" t="s">
        <v>503</v>
      </c>
      <c r="CX1" s="93" t="s">
        <v>509</v>
      </c>
      <c r="CY1" s="93" t="s">
        <v>510</v>
      </c>
      <c r="CZ1" s="93" t="s">
        <v>514</v>
      </c>
      <c r="DA1" s="93" t="s">
        <v>520</v>
      </c>
      <c r="DB1" s="93" t="s">
        <v>776</v>
      </c>
      <c r="DC1" s="93" t="s">
        <v>779</v>
      </c>
      <c r="DD1" s="93" t="s">
        <v>780</v>
      </c>
      <c r="DE1" s="93" t="s">
        <v>772</v>
      </c>
      <c r="DF1" s="93" t="s">
        <v>773</v>
      </c>
      <c r="DG1" s="93" t="s">
        <v>774</v>
      </c>
      <c r="DH1" s="93" t="s">
        <v>777</v>
      </c>
      <c r="DI1" s="93" t="s">
        <v>778</v>
      </c>
      <c r="DJ1" s="93" t="s">
        <v>771</v>
      </c>
      <c r="DK1" s="93" t="s">
        <v>781</v>
      </c>
      <c r="DL1" s="93" t="s">
        <v>775</v>
      </c>
      <c r="DM1" s="93" t="s">
        <v>834</v>
      </c>
      <c r="DN1" s="93" t="s">
        <v>790</v>
      </c>
      <c r="DO1" s="93" t="s">
        <v>796</v>
      </c>
      <c r="DP1" s="93" t="s">
        <v>836</v>
      </c>
      <c r="DQ1" s="93" t="s">
        <v>837</v>
      </c>
      <c r="DR1" s="93" t="s">
        <v>787</v>
      </c>
      <c r="DS1" s="93" t="s">
        <v>808</v>
      </c>
      <c r="DT1" s="93" t="s">
        <v>802</v>
      </c>
      <c r="DU1" s="93" t="s">
        <v>811</v>
      </c>
      <c r="DV1" s="93" t="s">
        <v>814</v>
      </c>
      <c r="DW1" s="93" t="s">
        <v>818</v>
      </c>
      <c r="DX1" s="93" t="s">
        <v>821</v>
      </c>
      <c r="DY1" s="93" t="s">
        <v>826</v>
      </c>
      <c r="DZ1" s="93" t="s">
        <v>805</v>
      </c>
      <c r="EA1" s="93" t="s">
        <v>793</v>
      </c>
      <c r="EB1" s="93" t="s">
        <v>799</v>
      </c>
      <c r="EC1" s="93" t="s">
        <v>832</v>
      </c>
      <c r="ED1" s="93" t="s">
        <v>835</v>
      </c>
      <c r="EE1" s="93" t="s">
        <v>817</v>
      </c>
      <c r="EF1" s="93" t="s">
        <v>824</v>
      </c>
      <c r="EG1" s="93" t="s">
        <v>788</v>
      </c>
      <c r="EH1" s="93" t="s">
        <v>794</v>
      </c>
      <c r="EI1" s="93" t="s">
        <v>830</v>
      </c>
      <c r="EJ1" s="93" t="s">
        <v>828</v>
      </c>
      <c r="EK1" s="93" t="s">
        <v>786</v>
      </c>
      <c r="EL1" s="93" t="s">
        <v>806</v>
      </c>
      <c r="EM1" s="93" t="s">
        <v>800</v>
      </c>
      <c r="EN1" s="93" t="s">
        <v>809</v>
      </c>
      <c r="EO1" s="93" t="s">
        <v>812</v>
      </c>
      <c r="EP1" s="93" t="s">
        <v>784</v>
      </c>
      <c r="EQ1" s="93" t="s">
        <v>819</v>
      </c>
      <c r="ER1" s="93" t="s">
        <v>782</v>
      </c>
      <c r="ES1" s="93" t="s">
        <v>803</v>
      </c>
      <c r="ET1" s="93" t="s">
        <v>791</v>
      </c>
      <c r="EU1" s="93" t="s">
        <v>797</v>
      </c>
      <c r="EV1" s="93" t="s">
        <v>833</v>
      </c>
      <c r="EW1" s="93" t="s">
        <v>822</v>
      </c>
      <c r="EX1" s="93" t="s">
        <v>815</v>
      </c>
      <c r="EY1" s="93" t="s">
        <v>825</v>
      </c>
      <c r="EZ1" s="93" t="s">
        <v>789</v>
      </c>
      <c r="FA1" s="93" t="s">
        <v>795</v>
      </c>
      <c r="FB1" s="93" t="s">
        <v>831</v>
      </c>
      <c r="FC1" s="93" t="s">
        <v>829</v>
      </c>
      <c r="FD1" s="93" t="s">
        <v>827</v>
      </c>
      <c r="FE1" s="93" t="s">
        <v>807</v>
      </c>
      <c r="FF1" s="93" t="s">
        <v>801</v>
      </c>
      <c r="FG1" s="93" t="s">
        <v>810</v>
      </c>
      <c r="FH1" s="93" t="s">
        <v>813</v>
      </c>
      <c r="FI1" s="93" t="s">
        <v>785</v>
      </c>
      <c r="FJ1" s="93" t="s">
        <v>820</v>
      </c>
      <c r="FK1" s="93" t="s">
        <v>783</v>
      </c>
      <c r="FL1" s="93" t="s">
        <v>804</v>
      </c>
      <c r="FM1" s="93" t="s">
        <v>792</v>
      </c>
      <c r="FN1" s="93" t="s">
        <v>798</v>
      </c>
      <c r="FO1" s="93" t="s">
        <v>838</v>
      </c>
      <c r="FP1" s="93" t="s">
        <v>823</v>
      </c>
      <c r="FQ1" s="93" t="s">
        <v>816</v>
      </c>
      <c r="FR1" s="93" t="s">
        <v>863</v>
      </c>
      <c r="FS1" s="93" t="s">
        <v>1452</v>
      </c>
      <c r="FT1" s="93" t="s">
        <v>888</v>
      </c>
      <c r="FU1" s="93" t="s">
        <v>845</v>
      </c>
      <c r="FV1" s="93" t="s">
        <v>852</v>
      </c>
      <c r="FW1" s="93" t="s">
        <v>875</v>
      </c>
      <c r="FX1" s="93" t="s">
        <v>864</v>
      </c>
      <c r="FY1" s="93" t="s">
        <v>881</v>
      </c>
      <c r="FZ1" s="93" t="s">
        <v>886</v>
      </c>
      <c r="GA1" s="93" t="s">
        <v>846</v>
      </c>
      <c r="GB1" s="93" t="s">
        <v>858</v>
      </c>
      <c r="GC1" s="93" t="s">
        <v>853</v>
      </c>
      <c r="GD1" s="93" t="s">
        <v>876</v>
      </c>
      <c r="GE1" s="93" t="s">
        <v>869</v>
      </c>
      <c r="GF1" s="93" t="s">
        <v>1449</v>
      </c>
      <c r="GG1" s="93" t="s">
        <v>873</v>
      </c>
      <c r="GH1" s="93" t="s">
        <v>849</v>
      </c>
      <c r="GI1" s="93" t="s">
        <v>856</v>
      </c>
      <c r="GJ1" s="93" t="s">
        <v>879</v>
      </c>
      <c r="GK1" s="93" t="s">
        <v>870</v>
      </c>
      <c r="GL1" s="93" t="s">
        <v>1450</v>
      </c>
      <c r="GM1" s="93" t="s">
        <v>874</v>
      </c>
      <c r="GN1" s="93" t="s">
        <v>850</v>
      </c>
      <c r="GO1" s="93" t="s">
        <v>887</v>
      </c>
      <c r="GP1" s="93" t="s">
        <v>857</v>
      </c>
      <c r="GQ1" s="93" t="s">
        <v>880</v>
      </c>
      <c r="GR1" s="93" t="s">
        <v>865</v>
      </c>
      <c r="GS1" s="93" t="s">
        <v>1453</v>
      </c>
      <c r="GT1" s="93" t="s">
        <v>884</v>
      </c>
      <c r="GU1" s="93" t="s">
        <v>847</v>
      </c>
      <c r="GV1" s="93" t="s">
        <v>882</v>
      </c>
      <c r="GW1" s="93" t="s">
        <v>877</v>
      </c>
      <c r="GX1" s="93" t="s">
        <v>866</v>
      </c>
      <c r="GY1" s="93" t="s">
        <v>889</v>
      </c>
      <c r="GZ1" s="93" t="s">
        <v>885</v>
      </c>
      <c r="HA1" s="93" t="s">
        <v>848</v>
      </c>
      <c r="HB1" s="93" t="s">
        <v>859</v>
      </c>
      <c r="HC1" s="93" t="s">
        <v>883</v>
      </c>
      <c r="HD1" s="93" t="s">
        <v>878</v>
      </c>
      <c r="HE1" s="93" t="s">
        <v>867</v>
      </c>
      <c r="HF1" s="93" t="s">
        <v>1454</v>
      </c>
      <c r="HG1" s="93" t="s">
        <v>872</v>
      </c>
      <c r="HH1" s="93" t="s">
        <v>839</v>
      </c>
      <c r="HI1" s="93" t="s">
        <v>854</v>
      </c>
      <c r="HJ1" s="93" t="s">
        <v>841</v>
      </c>
      <c r="HK1" s="93" t="s">
        <v>868</v>
      </c>
      <c r="HL1" s="93" t="s">
        <v>1455</v>
      </c>
      <c r="HM1" s="93" t="s">
        <v>1451</v>
      </c>
      <c r="HN1" s="93" t="s">
        <v>840</v>
      </c>
      <c r="HO1" s="93" t="s">
        <v>860</v>
      </c>
      <c r="HP1" s="93" t="s">
        <v>855</v>
      </c>
      <c r="HQ1" s="93" t="s">
        <v>842</v>
      </c>
      <c r="HR1" s="93" t="s">
        <v>862</v>
      </c>
      <c r="HS1" s="93" t="s">
        <v>861</v>
      </c>
      <c r="HT1" s="93" t="s">
        <v>871</v>
      </c>
      <c r="HU1" s="93" t="s">
        <v>843</v>
      </c>
      <c r="HV1" s="93" t="s">
        <v>851</v>
      </c>
      <c r="HW1" s="93" t="s">
        <v>844</v>
      </c>
    </row>
    <row r="2" spans="1:231" x14ac:dyDescent="0.35">
      <c r="A2" s="94">
        <v>0</v>
      </c>
      <c r="B2" s="94">
        <v>18</v>
      </c>
      <c r="C2" s="95">
        <v>-49446</v>
      </c>
      <c r="D2" s="95">
        <v>-27637</v>
      </c>
      <c r="E2" s="95">
        <v>7861</v>
      </c>
      <c r="F2" s="95">
        <v>0</v>
      </c>
      <c r="G2" s="95">
        <v>100664</v>
      </c>
      <c r="H2" s="95">
        <v>98643</v>
      </c>
      <c r="I2" s="95">
        <v>-27637</v>
      </c>
      <c r="J2" s="95">
        <v>4294</v>
      </c>
      <c r="K2" s="95">
        <v>0</v>
      </c>
      <c r="L2" s="95">
        <v>0</v>
      </c>
      <c r="M2" s="95">
        <v>0</v>
      </c>
      <c r="N2" s="95">
        <v>-9342</v>
      </c>
      <c r="O2" s="95">
        <v>2586947</v>
      </c>
      <c r="P2" s="95">
        <v>3037520</v>
      </c>
      <c r="Q2" s="95">
        <v>42468</v>
      </c>
      <c r="R2" s="95">
        <v>50485</v>
      </c>
      <c r="S2" s="95">
        <v>0</v>
      </c>
      <c r="T2" s="95">
        <v>12918</v>
      </c>
      <c r="U2" s="95">
        <v>0</v>
      </c>
      <c r="V2" s="95">
        <v>1358122</v>
      </c>
      <c r="W2" s="95">
        <v>90444</v>
      </c>
      <c r="X2" s="95">
        <v>-450573</v>
      </c>
      <c r="Y2" s="95">
        <v>-10134</v>
      </c>
      <c r="Z2" s="95">
        <v>0</v>
      </c>
      <c r="AA2" s="95">
        <v>-423531</v>
      </c>
      <c r="AB2" s="95">
        <v>-432873</v>
      </c>
      <c r="AC2" s="95">
        <v>530022</v>
      </c>
      <c r="AD2" s="95">
        <v>-1697077</v>
      </c>
      <c r="AE2" s="95">
        <v>534711</v>
      </c>
      <c r="AF2" s="95">
        <v>530022</v>
      </c>
      <c r="AG2" s="95">
        <v>1652576</v>
      </c>
      <c r="AH2" s="95">
        <v>-29605</v>
      </c>
      <c r="AI2" s="95">
        <v>0</v>
      </c>
      <c r="AJ2" s="95">
        <v>-1787523</v>
      </c>
      <c r="AK2" s="95">
        <v>0</v>
      </c>
      <c r="AL2" s="95">
        <v>0</v>
      </c>
      <c r="AM2" s="95">
        <v>4689</v>
      </c>
      <c r="AN2" s="95">
        <v>0</v>
      </c>
      <c r="AO2" s="95">
        <v>69375839</v>
      </c>
      <c r="AP2" s="95">
        <v>251</v>
      </c>
      <c r="AQ2" s="95">
        <v>652450</v>
      </c>
      <c r="AR2" s="95">
        <v>0</v>
      </c>
      <c r="AS2" s="95">
        <v>159000</v>
      </c>
      <c r="AT2" s="95">
        <v>3</v>
      </c>
      <c r="AU2" s="95">
        <v>0</v>
      </c>
      <c r="AV2" s="95">
        <v>0</v>
      </c>
      <c r="AW2" s="95">
        <v>0</v>
      </c>
      <c r="AX2" s="95">
        <v>8528162</v>
      </c>
      <c r="AY2" s="95">
        <v>3486606</v>
      </c>
      <c r="AZ2" s="95">
        <v>63066712</v>
      </c>
      <c r="BA2" s="95">
        <v>0</v>
      </c>
      <c r="BB2" s="95">
        <v>0</v>
      </c>
      <c r="BC2" s="95">
        <v>0</v>
      </c>
      <c r="BD2" s="95">
        <v>0</v>
      </c>
      <c r="BE2" s="95">
        <v>0</v>
      </c>
      <c r="BF2" s="95">
        <v>17416050</v>
      </c>
      <c r="BG2" s="95">
        <v>73</v>
      </c>
      <c r="BH2" s="95">
        <v>18281584</v>
      </c>
      <c r="BI2" s="95">
        <v>1240</v>
      </c>
      <c r="BJ2" s="95">
        <v>38871743</v>
      </c>
      <c r="BK2" s="95">
        <v>35898</v>
      </c>
      <c r="BL2" s="95">
        <v>0</v>
      </c>
      <c r="BM2" s="95">
        <v>67637690</v>
      </c>
      <c r="BN2" s="95">
        <v>1574084</v>
      </c>
      <c r="BO2" s="95">
        <v>497889</v>
      </c>
      <c r="BP2" s="95">
        <v>10860155</v>
      </c>
      <c r="BQ2" s="95">
        <v>2996894</v>
      </c>
      <c r="BR2" s="95">
        <v>2758520</v>
      </c>
      <c r="BS2" s="95">
        <v>818148</v>
      </c>
      <c r="BT2" s="95">
        <v>1460096</v>
      </c>
      <c r="BU2" s="95">
        <v>0</v>
      </c>
      <c r="BV2" s="95">
        <v>0</v>
      </c>
      <c r="BW2" s="95">
        <v>652196</v>
      </c>
      <c r="BX2" s="95">
        <v>0</v>
      </c>
      <c r="BY2" s="95">
        <v>0</v>
      </c>
      <c r="BZ2" s="95">
        <v>35584033</v>
      </c>
      <c r="CA2" s="95">
        <v>0</v>
      </c>
      <c r="CB2" s="95">
        <v>0</v>
      </c>
      <c r="CC2" s="95">
        <v>7274511</v>
      </c>
      <c r="CD2" s="95">
        <v>12846</v>
      </c>
      <c r="CE2" s="95">
        <v>255120</v>
      </c>
      <c r="CF2" s="95">
        <v>69375839</v>
      </c>
      <c r="CG2" s="95">
        <v>38871743</v>
      </c>
      <c r="CH2" s="95">
        <v>0</v>
      </c>
      <c r="CI2" s="95">
        <v>42358349</v>
      </c>
      <c r="CJ2" s="95">
        <v>1530521</v>
      </c>
      <c r="CK2" s="95">
        <v>885651</v>
      </c>
      <c r="CL2" s="95">
        <v>23554</v>
      </c>
      <c r="CM2" s="95">
        <v>28</v>
      </c>
      <c r="CN2" s="95">
        <v>135905</v>
      </c>
      <c r="CO2" s="95">
        <v>830579</v>
      </c>
      <c r="CP2" s="95">
        <v>35654</v>
      </c>
      <c r="CQ2" s="95">
        <v>771343</v>
      </c>
      <c r="CR2" s="95">
        <v>0</v>
      </c>
      <c r="CS2" s="95">
        <v>0</v>
      </c>
      <c r="CT2" s="95">
        <v>368000</v>
      </c>
      <c r="CU2" s="95">
        <v>34459</v>
      </c>
      <c r="CV2" s="95">
        <v>718650</v>
      </c>
      <c r="CW2" s="95">
        <v>864220</v>
      </c>
      <c r="CX2" s="95">
        <v>1439</v>
      </c>
      <c r="CY2" s="95">
        <v>11763693</v>
      </c>
      <c r="CZ2" s="95">
        <v>119215</v>
      </c>
      <c r="DA2" s="95">
        <v>71901</v>
      </c>
      <c r="DB2" s="95">
        <v>1059</v>
      </c>
      <c r="DC2" s="95">
        <v>1801</v>
      </c>
      <c r="DD2" s="95">
        <v>7827</v>
      </c>
      <c r="DE2" s="95">
        <v>36</v>
      </c>
      <c r="DF2" s="95">
        <v>8257</v>
      </c>
      <c r="DG2" s="95">
        <v>596</v>
      </c>
      <c r="DH2" s="95">
        <v>10121</v>
      </c>
      <c r="DI2" s="95">
        <v>0</v>
      </c>
      <c r="DJ2" s="95">
        <v>1759</v>
      </c>
      <c r="DK2" s="95">
        <v>0</v>
      </c>
      <c r="DL2" s="95">
        <v>209</v>
      </c>
      <c r="DM2" s="95">
        <v>0</v>
      </c>
      <c r="DN2" s="95">
        <v>-177534</v>
      </c>
      <c r="DO2" s="95">
        <v>-122291</v>
      </c>
      <c r="DP2" s="95">
        <v>21659</v>
      </c>
      <c r="DQ2" s="95">
        <v>39247</v>
      </c>
      <c r="DR2" s="95">
        <v>60906</v>
      </c>
      <c r="DS2" s="95">
        <v>505783</v>
      </c>
      <c r="DT2" s="95">
        <v>-122946</v>
      </c>
      <c r="DU2" s="95">
        <v>208193</v>
      </c>
      <c r="DV2" s="95">
        <v>683193</v>
      </c>
      <c r="DW2" s="95">
        <v>571194</v>
      </c>
      <c r="DX2" s="95">
        <v>-509505</v>
      </c>
      <c r="DY2" s="95">
        <v>-1493840</v>
      </c>
      <c r="DZ2" s="95">
        <v>230200</v>
      </c>
      <c r="EA2" s="95">
        <v>3000</v>
      </c>
      <c r="EB2" s="95">
        <v>173879</v>
      </c>
      <c r="EC2" s="95">
        <v>0</v>
      </c>
      <c r="ED2" s="95">
        <v>-69069</v>
      </c>
      <c r="EE2" s="95">
        <v>437665</v>
      </c>
      <c r="EF2" s="95">
        <v>2043136</v>
      </c>
      <c r="EG2" s="95">
        <v>380359</v>
      </c>
      <c r="EH2" s="95">
        <v>2693596</v>
      </c>
      <c r="EI2" s="95">
        <v>1935398</v>
      </c>
      <c r="EJ2" s="95">
        <v>2605386</v>
      </c>
      <c r="EK2" s="95">
        <v>4540784</v>
      </c>
      <c r="EL2" s="95">
        <v>6708154</v>
      </c>
      <c r="EM2" s="95">
        <v>3591445</v>
      </c>
      <c r="EN2" s="95">
        <v>1345550</v>
      </c>
      <c r="EO2" s="95">
        <v>3640946</v>
      </c>
      <c r="EP2" s="95">
        <v>41932190</v>
      </c>
      <c r="EQ2" s="95">
        <v>2077680</v>
      </c>
      <c r="ER2" s="95">
        <v>14648766</v>
      </c>
      <c r="ES2" s="95">
        <v>6337012</v>
      </c>
      <c r="ET2" s="95">
        <v>10052</v>
      </c>
      <c r="EU2" s="95">
        <v>507438</v>
      </c>
      <c r="EV2" s="95">
        <v>0</v>
      </c>
      <c r="EW2" s="95">
        <v>778360</v>
      </c>
      <c r="EX2" s="95">
        <v>9251762</v>
      </c>
      <c r="EY2" s="95">
        <v>2448348</v>
      </c>
      <c r="EZ2" s="95">
        <v>155681</v>
      </c>
      <c r="FA2" s="95">
        <v>2541822</v>
      </c>
      <c r="FB2" s="95">
        <v>1917414</v>
      </c>
      <c r="FC2" s="95">
        <v>2742844</v>
      </c>
      <c r="FD2" s="95">
        <v>4660258</v>
      </c>
      <c r="FE2" s="95">
        <v>6845465</v>
      </c>
      <c r="FF2" s="95">
        <v>3303184</v>
      </c>
      <c r="FG2" s="95">
        <v>1550653</v>
      </c>
      <c r="FH2" s="95">
        <v>4068589</v>
      </c>
      <c r="FI2" s="95">
        <v>42759505</v>
      </c>
      <c r="FJ2" s="95">
        <v>1455075</v>
      </c>
      <c r="FK2" s="95">
        <v>13962174</v>
      </c>
      <c r="FL2" s="95">
        <v>7077195</v>
      </c>
      <c r="FM2" s="95">
        <v>16122</v>
      </c>
      <c r="FN2" s="95">
        <v>589559</v>
      </c>
      <c r="FO2" s="95">
        <v>0</v>
      </c>
      <c r="FP2" s="95">
        <v>722731</v>
      </c>
      <c r="FQ2" s="95">
        <v>9255429</v>
      </c>
      <c r="FR2" s="95">
        <v>230</v>
      </c>
      <c r="FS2" s="95">
        <v>0</v>
      </c>
      <c r="FT2" s="95">
        <v>1</v>
      </c>
      <c r="FU2" s="95">
        <v>7141</v>
      </c>
      <c r="FV2" s="95">
        <v>196</v>
      </c>
      <c r="FW2" s="95">
        <v>7106</v>
      </c>
      <c r="FX2" s="95">
        <v>40656</v>
      </c>
      <c r="FY2" s="95">
        <v>0</v>
      </c>
      <c r="FZ2" s="95">
        <v>1239</v>
      </c>
      <c r="GA2" s="95">
        <v>1336374</v>
      </c>
      <c r="GB2" s="95">
        <v>5493</v>
      </c>
      <c r="GC2" s="95">
        <v>42444</v>
      </c>
      <c r="GD2" s="95">
        <v>1342416</v>
      </c>
      <c r="GE2" s="95">
        <v>0</v>
      </c>
      <c r="GF2" s="95">
        <v>0</v>
      </c>
      <c r="GG2" s="95">
        <v>73</v>
      </c>
      <c r="GH2" s="95">
        <v>260</v>
      </c>
      <c r="GI2" s="95">
        <v>6</v>
      </c>
      <c r="GJ2" s="95">
        <v>193</v>
      </c>
      <c r="GK2" s="95">
        <v>0</v>
      </c>
      <c r="GL2" s="95">
        <v>0</v>
      </c>
      <c r="GM2" s="95">
        <v>1364</v>
      </c>
      <c r="GN2" s="95">
        <v>4918</v>
      </c>
      <c r="GO2" s="95">
        <v>71</v>
      </c>
      <c r="GP2" s="95">
        <v>134</v>
      </c>
      <c r="GQ2" s="95">
        <v>3759</v>
      </c>
      <c r="GR2" s="95">
        <v>20</v>
      </c>
      <c r="GS2" s="95">
        <v>0</v>
      </c>
      <c r="GT2" s="95">
        <v>0</v>
      </c>
      <c r="GU2" s="95">
        <v>655</v>
      </c>
      <c r="GV2" s="95">
        <v>5</v>
      </c>
      <c r="GW2" s="95">
        <v>640</v>
      </c>
      <c r="GX2" s="95">
        <v>2940</v>
      </c>
      <c r="GY2" s="95">
        <v>0</v>
      </c>
      <c r="GZ2" s="95">
        <v>0</v>
      </c>
      <c r="HA2" s="95">
        <v>102558</v>
      </c>
      <c r="HB2" s="95">
        <v>316</v>
      </c>
      <c r="HC2" s="95">
        <v>746</v>
      </c>
      <c r="HD2" s="95">
        <v>100680</v>
      </c>
      <c r="HE2" s="95">
        <v>135</v>
      </c>
      <c r="HF2" s="95">
        <v>0</v>
      </c>
      <c r="HG2" s="95">
        <v>0</v>
      </c>
      <c r="HH2" s="95">
        <v>1977</v>
      </c>
      <c r="HI2" s="95">
        <v>124</v>
      </c>
      <c r="HJ2" s="95">
        <v>1966</v>
      </c>
      <c r="HK2" s="95">
        <v>25971</v>
      </c>
      <c r="HL2" s="95">
        <v>0</v>
      </c>
      <c r="HM2" s="95">
        <v>0</v>
      </c>
      <c r="HN2" s="95">
        <v>297512</v>
      </c>
      <c r="HO2" s="95">
        <v>2682</v>
      </c>
      <c r="HP2" s="95">
        <v>18523</v>
      </c>
      <c r="HQ2" s="95">
        <v>292747</v>
      </c>
      <c r="HR2" s="95">
        <v>8</v>
      </c>
      <c r="HS2" s="95">
        <v>195</v>
      </c>
      <c r="HT2" s="95">
        <v>10</v>
      </c>
      <c r="HU2" s="95">
        <v>2100</v>
      </c>
      <c r="HV2" s="95">
        <v>0</v>
      </c>
      <c r="HW2" s="95">
        <v>1887</v>
      </c>
    </row>
  </sheetData>
  <sheetProtection algorithmName="SHA-512" hashValue="dIjj/MYYpjKXhVinQ6hMRzD4w5Voy9jxcRNHxoqrDoMBMH5XBPm/OZgDTrFqRtP/g9hD5ZACpJJbp0s5iAQtjQ==" saltValue="+j1Tv+ENeUwGH3tVtRj98g==" spinCount="100000" sheet="1" objects="1" scenarios="1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45"/>
  <sheetViews>
    <sheetView showGridLines="0" topLeftCell="C1" zoomScaleNormal="100" zoomScaleSheetLayoutView="9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" style="102" customWidth="1"/>
    <col min="4" max="4" width="70" style="16" customWidth="1"/>
    <col min="5" max="5" width="12.1796875" style="102" customWidth="1"/>
    <col min="6" max="6" width="9.1796875" style="102" customWidth="1"/>
    <col min="7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30" customHeight="1" x14ac:dyDescent="0.35">
      <c r="C4" s="119" t="s">
        <v>1291</v>
      </c>
      <c r="D4" s="120"/>
      <c r="E4" s="121"/>
    </row>
    <row r="5" spans="1:5" ht="15" customHeight="1" x14ac:dyDescent="0.35">
      <c r="C5" s="114" t="s">
        <v>187</v>
      </c>
      <c r="D5" s="115"/>
      <c r="E5" s="115"/>
    </row>
    <row r="6" spans="1:5" ht="26.25" customHeight="1" x14ac:dyDescent="0.35">
      <c r="B6" s="8" t="s">
        <v>1180</v>
      </c>
      <c r="C6" s="1"/>
      <c r="D6" s="5"/>
      <c r="E6" s="2" t="s">
        <v>980</v>
      </c>
    </row>
    <row r="7" spans="1:5" ht="15" customHeight="1" x14ac:dyDescent="0.35">
      <c r="A7" s="3" t="s">
        <v>279</v>
      </c>
      <c r="B7" s="102" t="s">
        <v>738</v>
      </c>
      <c r="C7" s="1" t="s">
        <v>5</v>
      </c>
      <c r="D7" s="77" t="s">
        <v>1138</v>
      </c>
      <c r="E7" s="12">
        <v>7861</v>
      </c>
    </row>
    <row r="8" spans="1:5" ht="15" customHeight="1" x14ac:dyDescent="0.35">
      <c r="A8" s="3" t="s">
        <v>1140</v>
      </c>
      <c r="B8" s="102" t="s">
        <v>739</v>
      </c>
      <c r="C8" s="1" t="s">
        <v>6</v>
      </c>
      <c r="D8" s="77" t="s">
        <v>1139</v>
      </c>
      <c r="E8" s="12">
        <v>98643</v>
      </c>
    </row>
    <row r="9" spans="1:5" ht="15" customHeight="1" x14ac:dyDescent="0.35">
      <c r="A9" s="23" t="s">
        <v>1142</v>
      </c>
      <c r="B9" s="102" t="s">
        <v>745</v>
      </c>
      <c r="C9" s="1" t="s">
        <v>7</v>
      </c>
      <c r="D9" s="77" t="s">
        <v>1141</v>
      </c>
      <c r="E9" s="12">
        <v>4294</v>
      </c>
    </row>
    <row r="10" spans="1:5" ht="15" customHeight="1" x14ac:dyDescent="0.35">
      <c r="A10" s="3" t="s">
        <v>1144</v>
      </c>
      <c r="B10" s="102" t="s">
        <v>746</v>
      </c>
      <c r="C10" s="1" t="s">
        <v>8</v>
      </c>
      <c r="D10" s="77" t="s">
        <v>1143</v>
      </c>
      <c r="E10" s="12">
        <v>0</v>
      </c>
    </row>
    <row r="11" spans="1:5" ht="15" customHeight="1" x14ac:dyDescent="0.35">
      <c r="A11" s="3" t="s">
        <v>1146</v>
      </c>
      <c r="B11" s="102" t="s">
        <v>740</v>
      </c>
      <c r="C11" s="1" t="s">
        <v>9</v>
      </c>
      <c r="D11" s="77" t="s">
        <v>1145</v>
      </c>
      <c r="E11" s="12">
        <v>-10134</v>
      </c>
    </row>
    <row r="12" spans="1:5" ht="15" customHeight="1" x14ac:dyDescent="0.35">
      <c r="A12" s="3" t="s">
        <v>1148</v>
      </c>
      <c r="B12" s="102" t="s">
        <v>741</v>
      </c>
      <c r="C12" s="4" t="s">
        <v>10</v>
      </c>
      <c r="D12" s="5" t="s">
        <v>1147</v>
      </c>
      <c r="E12" s="12">
        <v>100664</v>
      </c>
    </row>
    <row r="13" spans="1:5" ht="15" customHeight="1" x14ac:dyDescent="0.35">
      <c r="A13" s="3" t="s">
        <v>1149</v>
      </c>
      <c r="B13" s="102" t="s">
        <v>747</v>
      </c>
      <c r="C13" s="1" t="s">
        <v>11</v>
      </c>
      <c r="D13" s="77" t="s">
        <v>2</v>
      </c>
      <c r="E13" s="12">
        <v>12918</v>
      </c>
    </row>
    <row r="14" spans="1:5" ht="15" customHeight="1" x14ac:dyDescent="0.35">
      <c r="A14" s="3" t="s">
        <v>1150</v>
      </c>
      <c r="B14" s="102" t="s">
        <v>748</v>
      </c>
      <c r="C14" s="1" t="s">
        <v>12</v>
      </c>
      <c r="D14" s="77" t="s">
        <v>3</v>
      </c>
      <c r="E14" s="12">
        <v>42468</v>
      </c>
    </row>
    <row r="15" spans="1:5" ht="15" customHeight="1" x14ac:dyDescent="0.35">
      <c r="A15" s="3" t="s">
        <v>375</v>
      </c>
      <c r="B15" s="102" t="s">
        <v>749</v>
      </c>
      <c r="C15" s="1" t="s">
        <v>13</v>
      </c>
      <c r="D15" s="77" t="s">
        <v>4</v>
      </c>
      <c r="E15" s="12">
        <v>50485</v>
      </c>
    </row>
    <row r="16" spans="1:5" ht="15" customHeight="1" x14ac:dyDescent="0.35">
      <c r="A16" s="3" t="s">
        <v>315</v>
      </c>
      <c r="B16" s="102" t="s">
        <v>723</v>
      </c>
      <c r="C16" s="1" t="s">
        <v>14</v>
      </c>
      <c r="D16" s="77" t="s">
        <v>46</v>
      </c>
      <c r="E16" s="12">
        <v>1652576</v>
      </c>
    </row>
    <row r="17" spans="1:5" ht="15" customHeight="1" x14ac:dyDescent="0.35">
      <c r="A17" s="3" t="s">
        <v>283</v>
      </c>
      <c r="B17" s="102" t="s">
        <v>724</v>
      </c>
      <c r="C17" s="1" t="s">
        <v>15</v>
      </c>
      <c r="D17" s="77" t="s">
        <v>47</v>
      </c>
      <c r="E17" s="12">
        <v>1358122</v>
      </c>
    </row>
    <row r="18" spans="1:5" ht="15" customHeight="1" x14ac:dyDescent="0.35">
      <c r="A18" s="3" t="s">
        <v>316</v>
      </c>
      <c r="B18" s="102" t="s">
        <v>750</v>
      </c>
      <c r="C18" s="1" t="s">
        <v>16</v>
      </c>
      <c r="D18" s="77" t="s">
        <v>48</v>
      </c>
      <c r="E18" s="12">
        <v>-29605</v>
      </c>
    </row>
    <row r="19" spans="1:5" ht="15" customHeight="1" x14ac:dyDescent="0.35">
      <c r="A19" s="3" t="s">
        <v>284</v>
      </c>
      <c r="B19" s="102" t="s">
        <v>725</v>
      </c>
      <c r="C19" s="1" t="s">
        <v>17</v>
      </c>
      <c r="D19" s="77" t="s">
        <v>49</v>
      </c>
      <c r="E19" s="12">
        <v>-49446</v>
      </c>
    </row>
    <row r="20" spans="1:5" ht="15" customHeight="1" x14ac:dyDescent="0.35">
      <c r="A20" s="3" t="s">
        <v>381</v>
      </c>
      <c r="B20" s="102" t="s">
        <v>726</v>
      </c>
      <c r="C20" s="4" t="s">
        <v>18</v>
      </c>
      <c r="D20" s="5" t="s">
        <v>1151</v>
      </c>
      <c r="E20" s="12">
        <v>3037520</v>
      </c>
    </row>
    <row r="21" spans="1:5" ht="15" customHeight="1" x14ac:dyDescent="0.35">
      <c r="A21" s="3" t="s">
        <v>285</v>
      </c>
      <c r="B21" s="102" t="s">
        <v>742</v>
      </c>
      <c r="C21" s="1" t="s">
        <v>19</v>
      </c>
      <c r="D21" s="77" t="s">
        <v>51</v>
      </c>
      <c r="E21" s="12">
        <v>-450573</v>
      </c>
    </row>
    <row r="22" spans="1:5" ht="15" customHeight="1" x14ac:dyDescent="0.35">
      <c r="A22" s="3" t="s">
        <v>1153</v>
      </c>
      <c r="B22" s="102" t="s">
        <v>727</v>
      </c>
      <c r="C22" s="4" t="s">
        <v>20</v>
      </c>
      <c r="D22" s="5" t="s">
        <v>1152</v>
      </c>
      <c r="E22" s="12">
        <v>2586947</v>
      </c>
    </row>
    <row r="23" spans="1:5" ht="15" customHeight="1" x14ac:dyDescent="0.35">
      <c r="A23" s="3" t="s">
        <v>1155</v>
      </c>
      <c r="B23" s="102" t="s">
        <v>728</v>
      </c>
      <c r="C23" s="1" t="s">
        <v>21</v>
      </c>
      <c r="D23" s="77" t="s">
        <v>1154</v>
      </c>
      <c r="E23" s="12">
        <v>-1787523</v>
      </c>
    </row>
    <row r="24" spans="1:5" ht="15" customHeight="1" x14ac:dyDescent="0.35">
      <c r="A24" s="3" t="s">
        <v>318</v>
      </c>
      <c r="B24" s="102" t="s">
        <v>729</v>
      </c>
      <c r="C24" s="1" t="s">
        <v>22</v>
      </c>
      <c r="D24" s="77" t="s">
        <v>53</v>
      </c>
      <c r="E24" s="12">
        <v>90444</v>
      </c>
    </row>
    <row r="25" spans="1:5" ht="15" customHeight="1" x14ac:dyDescent="0.35">
      <c r="A25" s="3" t="s">
        <v>1156</v>
      </c>
      <c r="B25" s="102" t="s">
        <v>751</v>
      </c>
      <c r="C25" s="1" t="s">
        <v>23</v>
      </c>
      <c r="D25" s="77" t="s">
        <v>54</v>
      </c>
      <c r="E25" s="12">
        <v>0</v>
      </c>
    </row>
    <row r="26" spans="1:5" ht="15" customHeight="1" x14ac:dyDescent="0.35">
      <c r="A26" s="3" t="s">
        <v>1157</v>
      </c>
      <c r="B26" s="102" t="s">
        <v>752</v>
      </c>
      <c r="C26" s="1" t="s">
        <v>24</v>
      </c>
      <c r="D26" s="77" t="s">
        <v>55</v>
      </c>
      <c r="E26" s="12">
        <v>0</v>
      </c>
    </row>
    <row r="27" spans="1:5" ht="15" customHeight="1" x14ac:dyDescent="0.35">
      <c r="A27" s="3" t="s">
        <v>1159</v>
      </c>
      <c r="B27" s="102" t="s">
        <v>730</v>
      </c>
      <c r="C27" s="4" t="s">
        <v>25</v>
      </c>
      <c r="D27" s="5" t="s">
        <v>1158</v>
      </c>
      <c r="E27" s="12">
        <v>-1697077</v>
      </c>
    </row>
    <row r="28" spans="1:5" ht="15" customHeight="1" x14ac:dyDescent="0.35">
      <c r="A28" s="3" t="s">
        <v>351</v>
      </c>
      <c r="B28" s="102" t="s">
        <v>731</v>
      </c>
      <c r="C28" s="1" t="s">
        <v>26</v>
      </c>
      <c r="D28" s="77" t="s">
        <v>1160</v>
      </c>
      <c r="E28" s="12">
        <v>-423531</v>
      </c>
    </row>
    <row r="29" spans="1:5" ht="15" customHeight="1" x14ac:dyDescent="0.35">
      <c r="A29" s="3" t="s">
        <v>1162</v>
      </c>
      <c r="B29" s="102" t="s">
        <v>753</v>
      </c>
      <c r="C29" s="1" t="s">
        <v>27</v>
      </c>
      <c r="D29" s="77" t="s">
        <v>1161</v>
      </c>
      <c r="E29" s="12">
        <v>-9342</v>
      </c>
    </row>
    <row r="30" spans="1:5" ht="15" customHeight="1" x14ac:dyDescent="0.35">
      <c r="A30" s="3" t="s">
        <v>1164</v>
      </c>
      <c r="B30" s="102" t="s">
        <v>732</v>
      </c>
      <c r="C30" s="4" t="s">
        <v>28</v>
      </c>
      <c r="D30" s="5" t="s">
        <v>1163</v>
      </c>
      <c r="E30" s="12">
        <v>-432873</v>
      </c>
    </row>
    <row r="31" spans="1:5" ht="15" customHeight="1" x14ac:dyDescent="0.35">
      <c r="A31" s="3" t="s">
        <v>1166</v>
      </c>
      <c r="B31" s="102" t="s">
        <v>754</v>
      </c>
      <c r="C31" s="1" t="s">
        <v>29</v>
      </c>
      <c r="D31" s="77" t="s">
        <v>1165</v>
      </c>
      <c r="E31" s="12">
        <v>0</v>
      </c>
    </row>
    <row r="32" spans="1:5" ht="15" customHeight="1" x14ac:dyDescent="0.35">
      <c r="A32" s="3" t="s">
        <v>1168</v>
      </c>
      <c r="B32" s="102" t="s">
        <v>743</v>
      </c>
      <c r="C32" s="1" t="s">
        <v>30</v>
      </c>
      <c r="D32" s="77" t="s">
        <v>1167</v>
      </c>
      <c r="E32" s="12">
        <v>0</v>
      </c>
    </row>
    <row r="33" spans="1:5" ht="15" customHeight="1" x14ac:dyDescent="0.35">
      <c r="A33" s="3" t="s">
        <v>1170</v>
      </c>
      <c r="B33" s="102" t="s">
        <v>744</v>
      </c>
      <c r="C33" s="4" t="s">
        <v>31</v>
      </c>
      <c r="D33" s="5" t="s">
        <v>1169</v>
      </c>
      <c r="E33" s="12">
        <v>0</v>
      </c>
    </row>
    <row r="34" spans="1:5" ht="15" customHeight="1" x14ac:dyDescent="0.35">
      <c r="A34" s="3" t="s">
        <v>292</v>
      </c>
      <c r="B34" s="102" t="s">
        <v>755</v>
      </c>
      <c r="C34" s="1" t="s">
        <v>32</v>
      </c>
      <c r="D34" s="77" t="s">
        <v>57</v>
      </c>
      <c r="E34" s="12">
        <v>0</v>
      </c>
    </row>
    <row r="35" spans="1:5" ht="15" customHeight="1" x14ac:dyDescent="0.35">
      <c r="A35" s="3" t="s">
        <v>293</v>
      </c>
      <c r="B35" s="102" t="s">
        <v>733</v>
      </c>
      <c r="C35" s="1" t="s">
        <v>33</v>
      </c>
      <c r="D35" s="77" t="s">
        <v>92</v>
      </c>
      <c r="E35" s="12">
        <v>-27637</v>
      </c>
    </row>
    <row r="36" spans="1:5" ht="15" customHeight="1" x14ac:dyDescent="0.35">
      <c r="A36" s="3" t="s">
        <v>319</v>
      </c>
      <c r="B36" s="102" t="s">
        <v>756</v>
      </c>
      <c r="C36" s="1" t="s">
        <v>34</v>
      </c>
      <c r="D36" s="77" t="s">
        <v>1171</v>
      </c>
      <c r="E36" s="12">
        <v>0</v>
      </c>
    </row>
    <row r="37" spans="1:5" ht="15" customHeight="1" x14ac:dyDescent="0.35">
      <c r="A37" s="3" t="s">
        <v>294</v>
      </c>
      <c r="B37" s="102" t="s">
        <v>734</v>
      </c>
      <c r="C37" s="4" t="s">
        <v>35</v>
      </c>
      <c r="D37" s="5" t="s">
        <v>1172</v>
      </c>
      <c r="E37" s="12">
        <v>-27637</v>
      </c>
    </row>
    <row r="38" spans="1:5" ht="15" customHeight="1" x14ac:dyDescent="0.35">
      <c r="A38" s="3" t="s">
        <v>1174</v>
      </c>
      <c r="B38" s="102" t="s">
        <v>735</v>
      </c>
      <c r="C38" s="4" t="s">
        <v>36</v>
      </c>
      <c r="D38" s="5" t="s">
        <v>1173</v>
      </c>
      <c r="E38" s="12">
        <v>530022</v>
      </c>
    </row>
    <row r="39" spans="1:5" ht="15" customHeight="1" x14ac:dyDescent="0.35">
      <c r="A39" s="3" t="s">
        <v>385</v>
      </c>
      <c r="B39" s="102" t="s">
        <v>757</v>
      </c>
      <c r="C39" s="1" t="s">
        <v>37</v>
      </c>
      <c r="D39" s="77" t="s">
        <v>62</v>
      </c>
      <c r="E39" s="12">
        <v>0</v>
      </c>
    </row>
    <row r="40" spans="1:5" ht="15" customHeight="1" x14ac:dyDescent="0.35">
      <c r="A40" s="3" t="s">
        <v>386</v>
      </c>
      <c r="B40" s="102" t="s">
        <v>758</v>
      </c>
      <c r="C40" s="1" t="s">
        <v>38</v>
      </c>
      <c r="D40" s="77" t="s">
        <v>194</v>
      </c>
      <c r="E40" s="12">
        <v>0</v>
      </c>
    </row>
    <row r="41" spans="1:5" ht="15" customHeight="1" x14ac:dyDescent="0.35">
      <c r="A41" s="3" t="s">
        <v>269</v>
      </c>
      <c r="B41" s="102" t="s">
        <v>736</v>
      </c>
      <c r="C41" s="4" t="s">
        <v>39</v>
      </c>
      <c r="D41" s="5" t="s">
        <v>1175</v>
      </c>
      <c r="E41" s="12">
        <v>530022</v>
      </c>
    </row>
    <row r="42" spans="1:5" ht="15" customHeight="1" x14ac:dyDescent="0.35">
      <c r="A42" s="3" t="s">
        <v>1177</v>
      </c>
      <c r="B42" s="102" t="s">
        <v>759</v>
      </c>
      <c r="C42" s="1" t="s">
        <v>40</v>
      </c>
      <c r="D42" s="77" t="s">
        <v>1176</v>
      </c>
      <c r="E42" s="12">
        <v>4689</v>
      </c>
    </row>
    <row r="43" spans="1:5" ht="15" customHeight="1" x14ac:dyDescent="0.35">
      <c r="A43" s="3" t="s">
        <v>1179</v>
      </c>
      <c r="B43" s="102" t="s">
        <v>737</v>
      </c>
      <c r="C43" s="4" t="s">
        <v>41</v>
      </c>
      <c r="D43" s="5" t="s">
        <v>1178</v>
      </c>
      <c r="E43" s="12">
        <v>534711</v>
      </c>
    </row>
    <row r="44" spans="1:5" x14ac:dyDescent="0.35"/>
    <row r="45" spans="1:5" ht="15" hidden="1" customHeight="1" x14ac:dyDescent="0.35">
      <c r="D45" s="13"/>
    </row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77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" style="102" customWidth="1"/>
    <col min="4" max="4" width="85.7265625" style="16" customWidth="1"/>
    <col min="5" max="5" width="12.1796875" style="102" customWidth="1"/>
    <col min="6" max="6" width="9.1796875" style="102" customWidth="1"/>
    <col min="7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30" customHeight="1" x14ac:dyDescent="0.35">
      <c r="C4" s="119" t="s">
        <v>1292</v>
      </c>
      <c r="D4" s="120"/>
      <c r="E4" s="121"/>
    </row>
    <row r="5" spans="1:5" ht="15" customHeight="1" x14ac:dyDescent="0.35">
      <c r="C5" s="114" t="s">
        <v>187</v>
      </c>
      <c r="D5" s="115"/>
      <c r="E5" s="116"/>
    </row>
    <row r="6" spans="1:5" ht="26.25" customHeight="1" x14ac:dyDescent="0.35">
      <c r="C6" s="1"/>
      <c r="D6" s="5"/>
      <c r="E6" s="2" t="s">
        <v>980</v>
      </c>
    </row>
    <row r="7" spans="1:5" ht="15" customHeight="1" x14ac:dyDescent="0.35">
      <c r="B7" s="8" t="s">
        <v>278</v>
      </c>
      <c r="C7" s="1"/>
      <c r="D7" s="5" t="s">
        <v>95</v>
      </c>
      <c r="E7" s="2"/>
    </row>
    <row r="8" spans="1:5" ht="15" customHeight="1" x14ac:dyDescent="0.35">
      <c r="A8" s="3" t="s">
        <v>247</v>
      </c>
      <c r="B8" s="102" t="s">
        <v>535</v>
      </c>
      <c r="C8" s="1" t="s">
        <v>5</v>
      </c>
      <c r="D8" s="77" t="s">
        <v>96</v>
      </c>
      <c r="E8" s="12">
        <v>0</v>
      </c>
    </row>
    <row r="9" spans="1:5" ht="15" customHeight="1" x14ac:dyDescent="0.35">
      <c r="A9" s="3" t="s">
        <v>248</v>
      </c>
      <c r="B9" s="102" t="s">
        <v>494</v>
      </c>
      <c r="C9" s="1" t="s">
        <v>6</v>
      </c>
      <c r="D9" s="77" t="s">
        <v>97</v>
      </c>
      <c r="E9" s="12">
        <v>0</v>
      </c>
    </row>
    <row r="10" spans="1:5" ht="15" customHeight="1" x14ac:dyDescent="0.35">
      <c r="A10" s="3" t="s">
        <v>249</v>
      </c>
      <c r="B10" s="102" t="s">
        <v>542</v>
      </c>
      <c r="C10" s="1" t="s">
        <v>7</v>
      </c>
      <c r="D10" s="77" t="s">
        <v>98</v>
      </c>
      <c r="E10" s="12">
        <v>0</v>
      </c>
    </row>
    <row r="11" spans="1:5" ht="15" customHeight="1" x14ac:dyDescent="0.35">
      <c r="A11" s="3" t="s">
        <v>327</v>
      </c>
      <c r="B11" s="102" t="s">
        <v>499</v>
      </c>
      <c r="C11" s="4" t="s">
        <v>8</v>
      </c>
      <c r="D11" s="5" t="s">
        <v>99</v>
      </c>
      <c r="E11" s="12">
        <v>0</v>
      </c>
    </row>
    <row r="12" spans="1:5" ht="15" customHeight="1" x14ac:dyDescent="0.35">
      <c r="A12" s="3" t="s">
        <v>375</v>
      </c>
      <c r="B12" s="102" t="s">
        <v>471</v>
      </c>
      <c r="C12" s="1" t="s">
        <v>9</v>
      </c>
      <c r="D12" s="77" t="s">
        <v>100</v>
      </c>
      <c r="E12" s="12">
        <v>1574084</v>
      </c>
    </row>
    <row r="13" spans="1:5" ht="15" customHeight="1" x14ac:dyDescent="0.35">
      <c r="A13" s="3" t="s">
        <v>376</v>
      </c>
      <c r="B13" s="102" t="s">
        <v>496</v>
      </c>
      <c r="C13" s="1" t="s">
        <v>10</v>
      </c>
      <c r="D13" s="77" t="s">
        <v>101</v>
      </c>
      <c r="E13" s="12">
        <v>1460096</v>
      </c>
    </row>
    <row r="14" spans="1:5" ht="15" customHeight="1" x14ac:dyDescent="0.35">
      <c r="A14" s="3" t="s">
        <v>377</v>
      </c>
      <c r="B14" s="102" t="s">
        <v>555</v>
      </c>
      <c r="C14" s="1" t="s">
        <v>11</v>
      </c>
      <c r="D14" s="77" t="s">
        <v>102</v>
      </c>
      <c r="E14" s="12">
        <v>718650</v>
      </c>
    </row>
    <row r="15" spans="1:5" ht="15" customHeight="1" x14ac:dyDescent="0.35">
      <c r="A15" s="3" t="s">
        <v>378</v>
      </c>
      <c r="B15" s="102" t="s">
        <v>495</v>
      </c>
      <c r="C15" s="1" t="s">
        <v>12</v>
      </c>
      <c r="D15" s="77" t="s">
        <v>103</v>
      </c>
      <c r="E15" s="12">
        <v>818148</v>
      </c>
    </row>
    <row r="16" spans="1:5" ht="15" customHeight="1" x14ac:dyDescent="0.35">
      <c r="A16" s="3" t="s">
        <v>379</v>
      </c>
      <c r="B16" s="102" t="s">
        <v>546</v>
      </c>
      <c r="C16" s="1" t="s">
        <v>13</v>
      </c>
      <c r="D16" s="77" t="s">
        <v>104</v>
      </c>
      <c r="E16" s="12">
        <v>0</v>
      </c>
    </row>
    <row r="17" spans="1:5" ht="15" customHeight="1" x14ac:dyDescent="0.35">
      <c r="A17" s="3" t="s">
        <v>251</v>
      </c>
      <c r="B17" s="102" t="s">
        <v>492</v>
      </c>
      <c r="C17" s="4" t="s">
        <v>14</v>
      </c>
      <c r="D17" s="5" t="s">
        <v>105</v>
      </c>
      <c r="E17" s="12">
        <v>2996894</v>
      </c>
    </row>
    <row r="18" spans="1:5" ht="15" customHeight="1" x14ac:dyDescent="0.35">
      <c r="A18" s="3" t="s">
        <v>252</v>
      </c>
      <c r="B18" s="102" t="s">
        <v>493</v>
      </c>
      <c r="C18" s="1" t="s">
        <v>15</v>
      </c>
      <c r="D18" s="77" t="s">
        <v>106</v>
      </c>
      <c r="E18" s="12">
        <v>2758520</v>
      </c>
    </row>
    <row r="19" spans="1:5" ht="15" customHeight="1" x14ac:dyDescent="0.35">
      <c r="A19" s="3" t="s">
        <v>253</v>
      </c>
      <c r="B19" s="102" t="s">
        <v>470</v>
      </c>
      <c r="C19" s="1" t="s">
        <v>16</v>
      </c>
      <c r="D19" s="77" t="s">
        <v>107</v>
      </c>
      <c r="E19" s="12">
        <v>10860155</v>
      </c>
    </row>
    <row r="20" spans="1:5" ht="15" customHeight="1" x14ac:dyDescent="0.35">
      <c r="A20" s="3" t="s">
        <v>399</v>
      </c>
      <c r="B20" s="102" t="s">
        <v>466</v>
      </c>
      <c r="C20" s="1" t="s">
        <v>17</v>
      </c>
      <c r="D20" s="77" t="s">
        <v>108</v>
      </c>
      <c r="E20" s="12">
        <v>35584033</v>
      </c>
    </row>
    <row r="21" spans="1:5" ht="15" customHeight="1" x14ac:dyDescent="0.35">
      <c r="A21" s="3" t="s">
        <v>254</v>
      </c>
      <c r="B21" s="102" t="s">
        <v>528</v>
      </c>
      <c r="C21" s="1" t="s">
        <v>18</v>
      </c>
      <c r="D21" s="77" t="s">
        <v>109</v>
      </c>
      <c r="E21" s="12">
        <v>0</v>
      </c>
    </row>
    <row r="22" spans="1:5" ht="15" customHeight="1" x14ac:dyDescent="0.35">
      <c r="A22" s="3" t="s">
        <v>255</v>
      </c>
      <c r="B22" s="102" t="s">
        <v>517</v>
      </c>
      <c r="C22" s="1" t="s">
        <v>19</v>
      </c>
      <c r="D22" s="77" t="s">
        <v>110</v>
      </c>
      <c r="E22" s="12">
        <v>1530521</v>
      </c>
    </row>
    <row r="23" spans="1:5" ht="15" customHeight="1" x14ac:dyDescent="0.35">
      <c r="A23" s="3" t="s">
        <v>256</v>
      </c>
      <c r="B23" s="102" t="s">
        <v>520</v>
      </c>
      <c r="C23" s="1" t="s">
        <v>20</v>
      </c>
      <c r="D23" s="77" t="s">
        <v>111</v>
      </c>
      <c r="E23" s="12">
        <v>71901</v>
      </c>
    </row>
    <row r="24" spans="1:5" ht="15" customHeight="1" x14ac:dyDescent="0.35">
      <c r="A24" s="3" t="s">
        <v>257</v>
      </c>
      <c r="B24" s="102" t="s">
        <v>534</v>
      </c>
      <c r="C24" s="1" t="s">
        <v>21</v>
      </c>
      <c r="D24" s="77" t="s">
        <v>112</v>
      </c>
      <c r="E24" s="12">
        <v>497889</v>
      </c>
    </row>
    <row r="25" spans="1:5" ht="15" customHeight="1" x14ac:dyDescent="0.35">
      <c r="A25" s="3" t="s">
        <v>258</v>
      </c>
      <c r="B25" s="102" t="s">
        <v>510</v>
      </c>
      <c r="C25" s="1" t="s">
        <v>22</v>
      </c>
      <c r="D25" s="77" t="s">
        <v>113</v>
      </c>
      <c r="E25" s="12">
        <v>11763693</v>
      </c>
    </row>
    <row r="26" spans="1:5" ht="15" customHeight="1" x14ac:dyDescent="0.35">
      <c r="A26" s="3" t="s">
        <v>387</v>
      </c>
      <c r="B26" s="102" t="s">
        <v>489</v>
      </c>
      <c r="C26" s="4" t="s">
        <v>23</v>
      </c>
      <c r="D26" s="5" t="s">
        <v>203</v>
      </c>
      <c r="E26" s="12">
        <v>63066712</v>
      </c>
    </row>
    <row r="27" spans="1:5" ht="15" customHeight="1" x14ac:dyDescent="0.35">
      <c r="A27" s="3" t="s">
        <v>250</v>
      </c>
      <c r="B27" s="102" t="s">
        <v>472</v>
      </c>
      <c r="C27" s="4" t="s">
        <v>24</v>
      </c>
      <c r="D27" s="5" t="s">
        <v>1181</v>
      </c>
      <c r="E27" s="12">
        <v>67637690</v>
      </c>
    </row>
    <row r="28" spans="1:5" ht="15" customHeight="1" x14ac:dyDescent="0.35">
      <c r="A28" s="3" t="s">
        <v>329</v>
      </c>
      <c r="B28" s="102" t="s">
        <v>537</v>
      </c>
      <c r="C28" s="1" t="s">
        <v>25</v>
      </c>
      <c r="D28" s="77" t="s">
        <v>1182</v>
      </c>
      <c r="E28" s="12">
        <v>0</v>
      </c>
    </row>
    <row r="29" spans="1:5" ht="15" customHeight="1" x14ac:dyDescent="0.35">
      <c r="A29" s="3" t="s">
        <v>331</v>
      </c>
      <c r="B29" s="102" t="s">
        <v>485</v>
      </c>
      <c r="C29" s="1" t="s">
        <v>26</v>
      </c>
      <c r="D29" s="77" t="s">
        <v>117</v>
      </c>
      <c r="E29" s="12">
        <v>0</v>
      </c>
    </row>
    <row r="30" spans="1:5" ht="15" customHeight="1" x14ac:dyDescent="0.35">
      <c r="A30" s="3" t="s">
        <v>333</v>
      </c>
      <c r="B30" s="102" t="s">
        <v>484</v>
      </c>
      <c r="C30" s="4" t="s">
        <v>27</v>
      </c>
      <c r="D30" s="5" t="s">
        <v>1183</v>
      </c>
      <c r="E30" s="12">
        <v>0</v>
      </c>
    </row>
    <row r="31" spans="1:5" ht="15" customHeight="1" x14ac:dyDescent="0.35">
      <c r="A31" s="3" t="s">
        <v>1185</v>
      </c>
      <c r="B31" s="102" t="s">
        <v>767</v>
      </c>
      <c r="C31" s="1" t="s">
        <v>28</v>
      </c>
      <c r="D31" s="77" t="s">
        <v>1184</v>
      </c>
      <c r="E31" s="12">
        <v>28</v>
      </c>
    </row>
    <row r="32" spans="1:5" ht="15" customHeight="1" x14ac:dyDescent="0.35">
      <c r="A32" s="3" t="s">
        <v>338</v>
      </c>
      <c r="B32" s="102" t="s">
        <v>504</v>
      </c>
      <c r="C32" s="1" t="s">
        <v>29</v>
      </c>
      <c r="D32" s="77" t="s">
        <v>121</v>
      </c>
      <c r="E32" s="12">
        <v>35654</v>
      </c>
    </row>
    <row r="33" spans="1:5" ht="15" customHeight="1" x14ac:dyDescent="0.35">
      <c r="A33" s="3" t="s">
        <v>339</v>
      </c>
      <c r="B33" s="102" t="s">
        <v>547</v>
      </c>
      <c r="C33" s="1" t="s">
        <v>30</v>
      </c>
      <c r="D33" s="77" t="s">
        <v>122</v>
      </c>
      <c r="E33" s="12">
        <v>23554</v>
      </c>
    </row>
    <row r="34" spans="1:5" ht="15" customHeight="1" x14ac:dyDescent="0.35">
      <c r="A34" s="3" t="s">
        <v>1186</v>
      </c>
      <c r="B34" s="102" t="s">
        <v>763</v>
      </c>
      <c r="C34" s="1" t="s">
        <v>31</v>
      </c>
      <c r="D34" s="77" t="s">
        <v>123</v>
      </c>
      <c r="E34" s="12">
        <v>771343</v>
      </c>
    </row>
    <row r="35" spans="1:5" ht="15" customHeight="1" x14ac:dyDescent="0.35">
      <c r="A35" s="3" t="s">
        <v>340</v>
      </c>
      <c r="B35" s="102" t="s">
        <v>511</v>
      </c>
      <c r="C35" s="4" t="s">
        <v>32</v>
      </c>
      <c r="D35" s="5" t="s">
        <v>1187</v>
      </c>
      <c r="E35" s="12">
        <v>830579</v>
      </c>
    </row>
    <row r="36" spans="1:5" ht="15" customHeight="1" x14ac:dyDescent="0.35">
      <c r="A36" s="3" t="s">
        <v>341</v>
      </c>
      <c r="B36" s="102" t="s">
        <v>529</v>
      </c>
      <c r="C36" s="1" t="s">
        <v>33</v>
      </c>
      <c r="D36" s="77" t="s">
        <v>228</v>
      </c>
      <c r="E36" s="12">
        <v>0</v>
      </c>
    </row>
    <row r="37" spans="1:5" ht="15" customHeight="1" x14ac:dyDescent="0.35">
      <c r="A37" s="3" t="s">
        <v>1189</v>
      </c>
      <c r="B37" s="102" t="s">
        <v>768</v>
      </c>
      <c r="C37" s="1" t="s">
        <v>34</v>
      </c>
      <c r="D37" s="77" t="s">
        <v>1188</v>
      </c>
      <c r="E37" s="12">
        <v>3</v>
      </c>
    </row>
    <row r="38" spans="1:5" ht="15" customHeight="1" x14ac:dyDescent="0.35">
      <c r="A38" s="3" t="s">
        <v>344</v>
      </c>
      <c r="B38" s="102" t="s">
        <v>469</v>
      </c>
      <c r="C38" s="1" t="s">
        <v>35</v>
      </c>
      <c r="D38" s="77" t="s">
        <v>125</v>
      </c>
      <c r="E38" s="12">
        <v>652196</v>
      </c>
    </row>
    <row r="39" spans="1:5" ht="15" customHeight="1" x14ac:dyDescent="0.35">
      <c r="A39" s="3" t="s">
        <v>388</v>
      </c>
      <c r="B39" s="102" t="s">
        <v>462</v>
      </c>
      <c r="C39" s="1" t="s">
        <v>36</v>
      </c>
      <c r="D39" s="77" t="s">
        <v>113</v>
      </c>
      <c r="E39" s="12">
        <v>251</v>
      </c>
    </row>
    <row r="40" spans="1:5" ht="15" customHeight="1" x14ac:dyDescent="0.35">
      <c r="A40" s="3" t="s">
        <v>389</v>
      </c>
      <c r="B40" s="102" t="s">
        <v>468</v>
      </c>
      <c r="C40" s="4" t="s">
        <v>37</v>
      </c>
      <c r="D40" s="5" t="s">
        <v>1190</v>
      </c>
      <c r="E40" s="12">
        <v>652450</v>
      </c>
    </row>
    <row r="41" spans="1:5" ht="15" customHeight="1" x14ac:dyDescent="0.35">
      <c r="A41" s="3" t="s">
        <v>393</v>
      </c>
      <c r="B41" s="102" t="s">
        <v>508</v>
      </c>
      <c r="C41" s="1" t="s">
        <v>38</v>
      </c>
      <c r="D41" s="77" t="s">
        <v>127</v>
      </c>
      <c r="E41" s="12">
        <v>135905</v>
      </c>
    </row>
    <row r="42" spans="1:5" ht="15" customHeight="1" x14ac:dyDescent="0.35">
      <c r="A42" s="3" t="s">
        <v>391</v>
      </c>
      <c r="B42" s="102" t="s">
        <v>514</v>
      </c>
      <c r="C42" s="1" t="s">
        <v>39</v>
      </c>
      <c r="D42" s="77" t="s">
        <v>128</v>
      </c>
      <c r="E42" s="12">
        <v>119215</v>
      </c>
    </row>
    <row r="43" spans="1:5" ht="15" customHeight="1" x14ac:dyDescent="0.35">
      <c r="A43" s="3" t="s">
        <v>392</v>
      </c>
      <c r="B43" s="102" t="s">
        <v>505</v>
      </c>
      <c r="C43" s="4" t="s">
        <v>40</v>
      </c>
      <c r="D43" s="5" t="s">
        <v>1191</v>
      </c>
      <c r="E43" s="12">
        <v>255120</v>
      </c>
    </row>
    <row r="44" spans="1:5" ht="15" customHeight="1" x14ac:dyDescent="0.35">
      <c r="A44" s="3" t="s">
        <v>260</v>
      </c>
      <c r="B44" s="102" t="s">
        <v>467</v>
      </c>
      <c r="C44" s="4" t="s">
        <v>41</v>
      </c>
      <c r="D44" s="5" t="s">
        <v>1192</v>
      </c>
      <c r="E44" s="12">
        <v>69375839</v>
      </c>
    </row>
    <row r="45" spans="1:5" ht="15" customHeight="1" x14ac:dyDescent="0.35">
      <c r="A45" s="5"/>
      <c r="C45" s="4"/>
      <c r="D45" s="5"/>
      <c r="E45" s="5"/>
    </row>
    <row r="46" spans="1:5" ht="15" customHeight="1" x14ac:dyDescent="0.35">
      <c r="A46" s="5"/>
      <c r="C46" s="4"/>
      <c r="D46" s="5" t="s">
        <v>129</v>
      </c>
      <c r="E46" s="5"/>
    </row>
    <row r="47" spans="1:5" ht="15" customHeight="1" x14ac:dyDescent="0.35">
      <c r="A47" s="3" t="s">
        <v>400</v>
      </c>
      <c r="B47" s="102" t="s">
        <v>530</v>
      </c>
      <c r="C47" s="1" t="s">
        <v>42</v>
      </c>
      <c r="D47" s="77" t="s">
        <v>162</v>
      </c>
      <c r="E47" s="12">
        <v>0</v>
      </c>
    </row>
    <row r="48" spans="1:5" ht="15" customHeight="1" x14ac:dyDescent="0.35">
      <c r="A48" s="3" t="s">
        <v>1194</v>
      </c>
      <c r="B48" s="102" t="s">
        <v>760</v>
      </c>
      <c r="C48" s="1" t="s">
        <v>43</v>
      </c>
      <c r="D48" s="77" t="s">
        <v>1193</v>
      </c>
      <c r="E48" s="12">
        <v>885651</v>
      </c>
    </row>
    <row r="49" spans="1:5" ht="15" customHeight="1" x14ac:dyDescent="0.35">
      <c r="A49" s="3" t="s">
        <v>270</v>
      </c>
      <c r="B49" s="102" t="s">
        <v>525</v>
      </c>
      <c r="C49" s="1" t="s">
        <v>44</v>
      </c>
      <c r="D49" s="77" t="s">
        <v>169</v>
      </c>
      <c r="E49" s="12">
        <v>7274511</v>
      </c>
    </row>
    <row r="50" spans="1:5" ht="15" customHeight="1" x14ac:dyDescent="0.35">
      <c r="A50" s="3" t="s">
        <v>1196</v>
      </c>
      <c r="B50" s="102" t="s">
        <v>769</v>
      </c>
      <c r="C50" s="1" t="s">
        <v>45</v>
      </c>
      <c r="D50" s="77" t="s">
        <v>1195</v>
      </c>
      <c r="E50" s="12">
        <v>368000</v>
      </c>
    </row>
    <row r="51" spans="1:5" ht="15" customHeight="1" x14ac:dyDescent="0.35">
      <c r="A51" s="3" t="s">
        <v>347</v>
      </c>
      <c r="B51" s="102" t="s">
        <v>558</v>
      </c>
      <c r="C51" s="1" t="s">
        <v>66</v>
      </c>
      <c r="D51" s="77" t="s">
        <v>229</v>
      </c>
      <c r="E51" s="12">
        <v>0</v>
      </c>
    </row>
    <row r="52" spans="1:5" ht="15" customHeight="1" x14ac:dyDescent="0.35">
      <c r="A52" s="3" t="s">
        <v>348</v>
      </c>
      <c r="B52" s="102" t="s">
        <v>490</v>
      </c>
      <c r="C52" s="4" t="s">
        <v>67</v>
      </c>
      <c r="D52" s="5" t="s">
        <v>1197</v>
      </c>
      <c r="E52" s="12">
        <v>8528162</v>
      </c>
    </row>
    <row r="53" spans="1:5" ht="15" customHeight="1" x14ac:dyDescent="0.35">
      <c r="A53" s="3" t="s">
        <v>349</v>
      </c>
      <c r="B53" s="102" t="s">
        <v>502</v>
      </c>
      <c r="C53" s="1" t="s">
        <v>68</v>
      </c>
      <c r="D53" s="77" t="s">
        <v>1198</v>
      </c>
      <c r="E53" s="12">
        <v>159000</v>
      </c>
    </row>
    <row r="54" spans="1:5" ht="15" customHeight="1" x14ac:dyDescent="0.35">
      <c r="A54" s="3" t="s">
        <v>353</v>
      </c>
      <c r="B54" s="102" t="s">
        <v>479</v>
      </c>
      <c r="C54" s="1" t="s">
        <v>69</v>
      </c>
      <c r="D54" s="77" t="s">
        <v>170</v>
      </c>
      <c r="E54" s="12">
        <v>38871743</v>
      </c>
    </row>
    <row r="55" spans="1:5" ht="15" customHeight="1" x14ac:dyDescent="0.35">
      <c r="A55" s="3" t="s">
        <v>1200</v>
      </c>
      <c r="B55" s="102" t="s">
        <v>770</v>
      </c>
      <c r="C55" s="1" t="s">
        <v>70</v>
      </c>
      <c r="D55" s="77" t="s">
        <v>1199</v>
      </c>
      <c r="E55" s="12">
        <v>0</v>
      </c>
    </row>
    <row r="56" spans="1:5" ht="15" customHeight="1" x14ac:dyDescent="0.35">
      <c r="A56" s="3" t="s">
        <v>1202</v>
      </c>
      <c r="B56" s="102" t="s">
        <v>761</v>
      </c>
      <c r="C56" s="4" t="s">
        <v>71</v>
      </c>
      <c r="D56" s="5" t="s">
        <v>1201</v>
      </c>
      <c r="E56" s="12">
        <v>38871743</v>
      </c>
    </row>
    <row r="57" spans="1:5" ht="15" customHeight="1" x14ac:dyDescent="0.35">
      <c r="A57" s="3" t="s">
        <v>1204</v>
      </c>
      <c r="B57" s="102" t="s">
        <v>765</v>
      </c>
      <c r="C57" s="1" t="s">
        <v>72</v>
      </c>
      <c r="D57" s="77" t="s">
        <v>1203</v>
      </c>
      <c r="E57" s="12">
        <v>3486606</v>
      </c>
    </row>
    <row r="58" spans="1:5" ht="15" customHeight="1" x14ac:dyDescent="0.35">
      <c r="A58" s="3" t="s">
        <v>354</v>
      </c>
      <c r="B58" s="102" t="s">
        <v>526</v>
      </c>
      <c r="C58" s="1" t="s">
        <v>73</v>
      </c>
      <c r="D58" s="77" t="s">
        <v>1205</v>
      </c>
      <c r="E58" s="12">
        <v>0</v>
      </c>
    </row>
    <row r="59" spans="1:5" ht="15" customHeight="1" x14ac:dyDescent="0.35">
      <c r="A59" s="3" t="s">
        <v>1207</v>
      </c>
      <c r="B59" s="102" t="s">
        <v>762</v>
      </c>
      <c r="C59" s="4" t="s">
        <v>74</v>
      </c>
      <c r="D59" s="5" t="s">
        <v>1206</v>
      </c>
      <c r="E59" s="12">
        <v>42358349</v>
      </c>
    </row>
    <row r="60" spans="1:5" ht="15" customHeight="1" x14ac:dyDescent="0.35">
      <c r="A60" s="3" t="s">
        <v>1208</v>
      </c>
      <c r="B60" s="102" t="s">
        <v>764</v>
      </c>
      <c r="C60" s="1" t="s">
        <v>75</v>
      </c>
      <c r="D60" s="77" t="s">
        <v>1188</v>
      </c>
      <c r="E60" s="12">
        <v>34459</v>
      </c>
    </row>
    <row r="61" spans="1:5" ht="15" customHeight="1" x14ac:dyDescent="0.35">
      <c r="A61" s="3" t="s">
        <v>364</v>
      </c>
      <c r="B61" s="102" t="s">
        <v>552</v>
      </c>
      <c r="C61" s="1" t="s">
        <v>76</v>
      </c>
      <c r="D61" s="77" t="s">
        <v>172</v>
      </c>
      <c r="E61" s="12">
        <v>0</v>
      </c>
    </row>
    <row r="62" spans="1:5" ht="15" customHeight="1" x14ac:dyDescent="0.35">
      <c r="A62" s="3" t="s">
        <v>366</v>
      </c>
      <c r="B62" s="102" t="s">
        <v>509</v>
      </c>
      <c r="C62" s="1" t="s">
        <v>77</v>
      </c>
      <c r="D62" s="77" t="s">
        <v>174</v>
      </c>
      <c r="E62" s="12">
        <v>1439</v>
      </c>
    </row>
    <row r="63" spans="1:5" ht="15" customHeight="1" x14ac:dyDescent="0.35">
      <c r="A63" s="3" t="s">
        <v>367</v>
      </c>
      <c r="B63" s="102" t="s">
        <v>476</v>
      </c>
      <c r="C63" s="4" t="s">
        <v>78</v>
      </c>
      <c r="D63" s="5" t="s">
        <v>1209</v>
      </c>
      <c r="E63" s="12">
        <v>35898</v>
      </c>
    </row>
    <row r="64" spans="1:5" ht="15" customHeight="1" x14ac:dyDescent="0.35">
      <c r="A64" s="3" t="s">
        <v>380</v>
      </c>
      <c r="B64" s="102" t="s">
        <v>539</v>
      </c>
      <c r="C64" s="1" t="s">
        <v>79</v>
      </c>
      <c r="D64" s="77" t="s">
        <v>114</v>
      </c>
      <c r="E64" s="12">
        <v>0</v>
      </c>
    </row>
    <row r="65" spans="1:5" ht="15" customHeight="1" x14ac:dyDescent="0.35">
      <c r="A65" s="3" t="s">
        <v>1211</v>
      </c>
      <c r="B65" s="102" t="s">
        <v>766</v>
      </c>
      <c r="C65" s="1" t="s">
        <v>80</v>
      </c>
      <c r="D65" s="77" t="s">
        <v>1210</v>
      </c>
      <c r="E65" s="12">
        <v>73</v>
      </c>
    </row>
    <row r="66" spans="1:5" ht="15" customHeight="1" x14ac:dyDescent="0.35">
      <c r="A66" s="3" t="s">
        <v>402</v>
      </c>
      <c r="B66" s="102" t="s">
        <v>531</v>
      </c>
      <c r="C66" s="1" t="s">
        <v>81</v>
      </c>
      <c r="D66" s="77" t="s">
        <v>177</v>
      </c>
      <c r="E66" s="12">
        <v>0</v>
      </c>
    </row>
    <row r="67" spans="1:5" ht="15" customHeight="1" x14ac:dyDescent="0.35">
      <c r="A67" s="3" t="s">
        <v>274</v>
      </c>
      <c r="B67" s="102" t="s">
        <v>532</v>
      </c>
      <c r="C67" s="1" t="s">
        <v>82</v>
      </c>
      <c r="D67" s="77" t="s">
        <v>178</v>
      </c>
      <c r="E67" s="12">
        <v>0</v>
      </c>
    </row>
    <row r="68" spans="1:5" ht="15" customHeight="1" x14ac:dyDescent="0.35">
      <c r="A68" s="3" t="s">
        <v>368</v>
      </c>
      <c r="B68" s="102" t="s">
        <v>549</v>
      </c>
      <c r="C68" s="1" t="s">
        <v>83</v>
      </c>
      <c r="D68" s="77" t="s">
        <v>186</v>
      </c>
      <c r="E68" s="12">
        <v>0</v>
      </c>
    </row>
    <row r="69" spans="1:5" ht="15" customHeight="1" x14ac:dyDescent="0.35">
      <c r="A69" s="3" t="s">
        <v>275</v>
      </c>
      <c r="B69" s="102" t="s">
        <v>482</v>
      </c>
      <c r="C69" s="1" t="s">
        <v>84</v>
      </c>
      <c r="D69" s="77" t="s">
        <v>179</v>
      </c>
      <c r="E69" s="12">
        <v>17416050</v>
      </c>
    </row>
    <row r="70" spans="1:5" ht="15" customHeight="1" x14ac:dyDescent="0.35">
      <c r="A70" s="3" t="s">
        <v>369</v>
      </c>
      <c r="B70" s="102" t="s">
        <v>480</v>
      </c>
      <c r="C70" s="1" t="s">
        <v>130</v>
      </c>
      <c r="D70" s="77" t="s">
        <v>180</v>
      </c>
      <c r="E70" s="12">
        <v>1240</v>
      </c>
    </row>
    <row r="71" spans="1:5" ht="15" customHeight="1" x14ac:dyDescent="0.35">
      <c r="A71" s="3" t="s">
        <v>370</v>
      </c>
      <c r="B71" s="102" t="s">
        <v>541</v>
      </c>
      <c r="C71" s="1" t="s">
        <v>131</v>
      </c>
      <c r="D71" s="77" t="s">
        <v>181</v>
      </c>
      <c r="E71" s="12">
        <v>0</v>
      </c>
    </row>
    <row r="72" spans="1:5" ht="15" customHeight="1" x14ac:dyDescent="0.35">
      <c r="A72" s="3" t="s">
        <v>372</v>
      </c>
      <c r="B72" s="102" t="s">
        <v>503</v>
      </c>
      <c r="C72" s="1" t="s">
        <v>132</v>
      </c>
      <c r="D72" s="77" t="s">
        <v>184</v>
      </c>
      <c r="E72" s="12">
        <v>864220</v>
      </c>
    </row>
    <row r="73" spans="1:5" ht="15" customHeight="1" x14ac:dyDescent="0.35">
      <c r="A73" s="3" t="s">
        <v>277</v>
      </c>
      <c r="B73" s="102" t="s">
        <v>481</v>
      </c>
      <c r="C73" s="4" t="s">
        <v>133</v>
      </c>
      <c r="D73" s="5" t="s">
        <v>1212</v>
      </c>
      <c r="E73" s="12">
        <v>18281584</v>
      </c>
    </row>
    <row r="74" spans="1:5" ht="15" customHeight="1" x14ac:dyDescent="0.35">
      <c r="A74" s="3" t="s">
        <v>373</v>
      </c>
      <c r="B74" s="102" t="s">
        <v>522</v>
      </c>
      <c r="C74" s="1" t="s">
        <v>134</v>
      </c>
      <c r="D74" s="77" t="s">
        <v>185</v>
      </c>
      <c r="E74" s="12">
        <v>12846</v>
      </c>
    </row>
    <row r="75" spans="1:5" ht="15" customHeight="1" x14ac:dyDescent="0.35">
      <c r="A75" s="3" t="s">
        <v>374</v>
      </c>
      <c r="B75" s="102" t="s">
        <v>512</v>
      </c>
      <c r="C75" s="4" t="s">
        <v>135</v>
      </c>
      <c r="D75" s="5" t="s">
        <v>1213</v>
      </c>
      <c r="E75" s="12">
        <v>69375839</v>
      </c>
    </row>
    <row r="76" spans="1:5" x14ac:dyDescent="0.35"/>
    <row r="77" spans="1:5" ht="15" hidden="1" customHeight="1" x14ac:dyDescent="0.35">
      <c r="D77" s="13"/>
    </row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4" fitToHeight="0" orientation="portrait" r:id="rId1"/>
  <headerFooter>
    <oddHeader>&amp;C&amp;G</oddHeader>
  </headerFooter>
  <rowBreaks count="1" manualBreakCount="1">
    <brk id="44" max="16383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25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" style="102" customWidth="1"/>
    <col min="4" max="4" width="70" style="16" customWidth="1"/>
    <col min="5" max="5" width="12.1796875" style="102" customWidth="1"/>
    <col min="6" max="6" width="9.1796875" style="102" customWidth="1"/>
    <col min="7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29.25" customHeight="1" x14ac:dyDescent="0.35">
      <c r="C4" s="119" t="s">
        <v>1294</v>
      </c>
      <c r="D4" s="120"/>
      <c r="E4" s="121"/>
    </row>
    <row r="5" spans="1:5" ht="15" customHeight="1" x14ac:dyDescent="0.35">
      <c r="C5" s="114" t="s">
        <v>187</v>
      </c>
      <c r="D5" s="115"/>
      <c r="E5" s="116"/>
    </row>
    <row r="6" spans="1:5" ht="26.25" customHeight="1" x14ac:dyDescent="0.35">
      <c r="C6" s="1"/>
      <c r="D6" s="5"/>
      <c r="E6" s="2" t="s">
        <v>980</v>
      </c>
    </row>
    <row r="7" spans="1:5" ht="15" customHeight="1" x14ac:dyDescent="0.35">
      <c r="B7" s="8" t="s">
        <v>1073</v>
      </c>
      <c r="C7" s="1"/>
      <c r="D7" s="5" t="s">
        <v>1044</v>
      </c>
      <c r="E7" s="2"/>
    </row>
    <row r="8" spans="1:5" ht="15" customHeight="1" x14ac:dyDescent="0.35">
      <c r="A8" s="3" t="s">
        <v>1247</v>
      </c>
      <c r="B8" s="102" t="s">
        <v>772</v>
      </c>
      <c r="C8" s="1" t="s">
        <v>5</v>
      </c>
      <c r="D8" s="77" t="s">
        <v>1246</v>
      </c>
      <c r="E8" s="12">
        <v>36</v>
      </c>
    </row>
    <row r="9" spans="1:5" ht="15" customHeight="1" x14ac:dyDescent="0.35">
      <c r="A9" s="2"/>
      <c r="C9" s="1"/>
      <c r="D9" s="5" t="s">
        <v>1047</v>
      </c>
      <c r="E9" s="2"/>
    </row>
    <row r="10" spans="1:5" ht="15" customHeight="1" x14ac:dyDescent="0.35">
      <c r="A10" s="3" t="s">
        <v>1049</v>
      </c>
      <c r="B10" s="102" t="s">
        <v>773</v>
      </c>
      <c r="C10" s="1" t="s">
        <v>6</v>
      </c>
      <c r="D10" s="77" t="s">
        <v>1048</v>
      </c>
      <c r="E10" s="12">
        <v>8257</v>
      </c>
    </row>
    <row r="11" spans="1:5" ht="15" customHeight="1" x14ac:dyDescent="0.35">
      <c r="A11" s="3" t="s">
        <v>1051</v>
      </c>
      <c r="B11" s="102" t="s">
        <v>774</v>
      </c>
      <c r="C11" s="1" t="s">
        <v>7</v>
      </c>
      <c r="D11" s="77" t="s">
        <v>1050</v>
      </c>
      <c r="E11" s="12">
        <v>596</v>
      </c>
    </row>
    <row r="12" spans="1:5" ht="15" customHeight="1" x14ac:dyDescent="0.35">
      <c r="A12" s="3" t="s">
        <v>1248</v>
      </c>
      <c r="B12" s="102" t="s">
        <v>775</v>
      </c>
      <c r="C12" s="1" t="s">
        <v>8</v>
      </c>
      <c r="D12" s="77" t="s">
        <v>1052</v>
      </c>
      <c r="E12" s="12">
        <v>209</v>
      </c>
    </row>
    <row r="13" spans="1:5" ht="15" customHeight="1" x14ac:dyDescent="0.35">
      <c r="A13" s="3" t="s">
        <v>1055</v>
      </c>
      <c r="B13" s="102" t="s">
        <v>776</v>
      </c>
      <c r="C13" s="1" t="s">
        <v>9</v>
      </c>
      <c r="D13" s="77" t="s">
        <v>1054</v>
      </c>
      <c r="E13" s="12">
        <v>1059</v>
      </c>
    </row>
    <row r="14" spans="1:5" ht="15" customHeight="1" x14ac:dyDescent="0.35">
      <c r="A14" s="3" t="s">
        <v>1057</v>
      </c>
      <c r="B14" s="102" t="s">
        <v>777</v>
      </c>
      <c r="C14" s="4" t="s">
        <v>10</v>
      </c>
      <c r="D14" s="5" t="s">
        <v>1056</v>
      </c>
      <c r="E14" s="12">
        <v>10121</v>
      </c>
    </row>
    <row r="15" spans="1:5" ht="15" customHeight="1" x14ac:dyDescent="0.35">
      <c r="A15" s="2"/>
      <c r="C15" s="1"/>
      <c r="D15" s="5" t="s">
        <v>1058</v>
      </c>
      <c r="E15" s="2"/>
    </row>
    <row r="16" spans="1:5" ht="15" customHeight="1" x14ac:dyDescent="0.35">
      <c r="A16" s="3" t="s">
        <v>1060</v>
      </c>
      <c r="B16" s="102" t="s">
        <v>778</v>
      </c>
      <c r="C16" s="1" t="s">
        <v>11</v>
      </c>
      <c r="D16" s="77" t="s">
        <v>1059</v>
      </c>
      <c r="E16" s="12">
        <v>0</v>
      </c>
    </row>
    <row r="17" spans="1:5" ht="15" customHeight="1" x14ac:dyDescent="0.35">
      <c r="A17" s="3" t="s">
        <v>1249</v>
      </c>
      <c r="B17" s="102" t="s">
        <v>779</v>
      </c>
      <c r="C17" s="1" t="s">
        <v>12</v>
      </c>
      <c r="D17" s="77" t="s">
        <v>1061</v>
      </c>
      <c r="E17" s="12">
        <v>1801</v>
      </c>
    </row>
    <row r="18" spans="1:5" ht="15" customHeight="1" x14ac:dyDescent="0.35">
      <c r="A18" s="3" t="s">
        <v>1064</v>
      </c>
      <c r="B18" s="102" t="s">
        <v>780</v>
      </c>
      <c r="C18" s="1" t="s">
        <v>13</v>
      </c>
      <c r="D18" s="77" t="s">
        <v>1063</v>
      </c>
      <c r="E18" s="12">
        <v>7827</v>
      </c>
    </row>
    <row r="19" spans="1:5" ht="15" customHeight="1" x14ac:dyDescent="0.35">
      <c r="A19" s="2"/>
      <c r="C19" s="1"/>
      <c r="D19" s="5" t="s">
        <v>1065</v>
      </c>
      <c r="E19" s="2"/>
    </row>
    <row r="20" spans="1:5" ht="15" customHeight="1" x14ac:dyDescent="0.35">
      <c r="A20" s="3" t="s">
        <v>1250</v>
      </c>
      <c r="B20" s="102" t="s">
        <v>781</v>
      </c>
      <c r="C20" s="1" t="s">
        <v>14</v>
      </c>
      <c r="D20" s="77" t="s">
        <v>1066</v>
      </c>
      <c r="E20" s="12">
        <v>0</v>
      </c>
    </row>
    <row r="21" spans="1:5" ht="15" customHeight="1" x14ac:dyDescent="0.35">
      <c r="A21" s="2"/>
      <c r="C21" s="1"/>
      <c r="D21" s="77"/>
      <c r="E21" s="2"/>
    </row>
    <row r="22" spans="1:5" ht="15" customHeight="1" x14ac:dyDescent="0.35">
      <c r="A22" s="2"/>
      <c r="C22" s="1"/>
      <c r="D22" s="5" t="s">
        <v>1068</v>
      </c>
      <c r="E22" s="2"/>
    </row>
    <row r="23" spans="1:5" ht="28.5" customHeight="1" x14ac:dyDescent="0.35">
      <c r="A23" s="3" t="s">
        <v>1070</v>
      </c>
      <c r="B23" s="102" t="s">
        <v>771</v>
      </c>
      <c r="C23" s="4" t="s">
        <v>21</v>
      </c>
      <c r="D23" s="5" t="s">
        <v>1293</v>
      </c>
      <c r="E23" s="12">
        <v>1759</v>
      </c>
    </row>
    <row r="24" spans="1:5" x14ac:dyDescent="0.35"/>
    <row r="25" spans="1:5" ht="15" hidden="1" customHeight="1" x14ac:dyDescent="0.35">
      <c r="D25" s="13"/>
    </row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H29"/>
  <sheetViews>
    <sheetView showGridLines="0" topLeftCell="B1" zoomScaleNormal="100" workbookViewId="0">
      <selection activeCell="B1" sqref="B1:C1"/>
    </sheetView>
  </sheetViews>
  <sheetFormatPr defaultColWidth="0" defaultRowHeight="14.5" zeroHeight="1" x14ac:dyDescent="0.35"/>
  <cols>
    <col min="1" max="1" width="0" style="102" hidden="1" customWidth="1"/>
    <col min="2" max="2" width="5.1796875" style="102" customWidth="1"/>
    <col min="3" max="3" width="50.26953125" style="16" customWidth="1"/>
    <col min="4" max="6" width="23.7265625" style="102" customWidth="1"/>
    <col min="7" max="7" width="6.26953125" style="102" customWidth="1"/>
    <col min="8" max="8" width="13.26953125" style="102" hidden="1" customWidth="1"/>
    <col min="9" max="16384" width="9.1796875" style="102" hidden="1"/>
  </cols>
  <sheetData>
    <row r="1" spans="1:6" x14ac:dyDescent="0.35">
      <c r="B1" s="110" t="s">
        <v>913</v>
      </c>
      <c r="C1" s="110"/>
    </row>
    <row r="2" spans="1:6" x14ac:dyDescent="0.35"/>
    <row r="3" spans="1:6" x14ac:dyDescent="0.35"/>
    <row r="4" spans="1:6" ht="30" customHeight="1" x14ac:dyDescent="0.35">
      <c r="B4" s="123" t="s">
        <v>1295</v>
      </c>
      <c r="C4" s="124"/>
      <c r="D4" s="124"/>
      <c r="E4" s="124"/>
      <c r="F4" s="124"/>
    </row>
    <row r="5" spans="1:6" ht="15" customHeight="1" x14ac:dyDescent="0.35">
      <c r="B5" s="107" t="s">
        <v>1074</v>
      </c>
      <c r="C5" s="108"/>
      <c r="D5" s="108"/>
      <c r="E5" s="108"/>
      <c r="F5" s="109"/>
    </row>
    <row r="6" spans="1:6" ht="37.5" customHeight="1" x14ac:dyDescent="0.35">
      <c r="A6" s="13" t="s">
        <v>245</v>
      </c>
      <c r="B6" s="1"/>
      <c r="C6" s="5"/>
      <c r="D6" s="2" t="s">
        <v>1251</v>
      </c>
      <c r="E6" s="2" t="s">
        <v>1252</v>
      </c>
      <c r="F6" s="2" t="s">
        <v>1253</v>
      </c>
    </row>
    <row r="7" spans="1:6" ht="16.5" customHeight="1" x14ac:dyDescent="0.35">
      <c r="A7" s="8" t="s">
        <v>1258</v>
      </c>
      <c r="B7" s="1" t="s">
        <v>5</v>
      </c>
      <c r="C7" s="77" t="s">
        <v>1254</v>
      </c>
      <c r="D7" s="12">
        <v>2605386</v>
      </c>
      <c r="E7" s="12">
        <v>2742844</v>
      </c>
      <c r="F7" s="12">
        <v>39247</v>
      </c>
    </row>
    <row r="8" spans="1:6" x14ac:dyDescent="0.35">
      <c r="A8" s="8" t="s">
        <v>1260</v>
      </c>
      <c r="B8" s="1" t="s">
        <v>6</v>
      </c>
      <c r="C8" s="77" t="s">
        <v>1259</v>
      </c>
      <c r="D8" s="12">
        <v>1935398</v>
      </c>
      <c r="E8" s="12">
        <v>1917414</v>
      </c>
      <c r="F8" s="12">
        <v>21659</v>
      </c>
    </row>
    <row r="9" spans="1:6" x14ac:dyDescent="0.35">
      <c r="A9" s="8" t="s">
        <v>1262</v>
      </c>
      <c r="B9" s="4" t="s">
        <v>7</v>
      </c>
      <c r="C9" s="5" t="s">
        <v>1261</v>
      </c>
      <c r="D9" s="12">
        <v>4540784</v>
      </c>
      <c r="E9" s="12">
        <v>4660258</v>
      </c>
      <c r="F9" s="12">
        <v>60906</v>
      </c>
    </row>
    <row r="10" spans="1:6" x14ac:dyDescent="0.35">
      <c r="A10" s="8" t="s">
        <v>1264</v>
      </c>
      <c r="B10" s="1" t="s">
        <v>8</v>
      </c>
      <c r="C10" s="77" t="s">
        <v>1263</v>
      </c>
      <c r="D10" s="12">
        <v>0</v>
      </c>
      <c r="E10" s="12">
        <v>0</v>
      </c>
      <c r="F10" s="12">
        <v>0</v>
      </c>
    </row>
    <row r="11" spans="1:6" x14ac:dyDescent="0.35">
      <c r="A11" s="8" t="s">
        <v>1266</v>
      </c>
      <c r="B11" s="1" t="s">
        <v>9</v>
      </c>
      <c r="C11" s="77" t="s">
        <v>1265</v>
      </c>
      <c r="D11" s="12">
        <v>380359</v>
      </c>
      <c r="E11" s="12">
        <v>155681</v>
      </c>
      <c r="F11" s="12">
        <v>-177534</v>
      </c>
    </row>
    <row r="12" spans="1:6" x14ac:dyDescent="0.35">
      <c r="A12" s="8" t="s">
        <v>1268</v>
      </c>
      <c r="B12" s="1" t="s">
        <v>10</v>
      </c>
      <c r="C12" s="77" t="s">
        <v>1267</v>
      </c>
      <c r="D12" s="12">
        <v>10052</v>
      </c>
      <c r="E12" s="12">
        <v>16122</v>
      </c>
      <c r="F12" s="12">
        <v>3000</v>
      </c>
    </row>
    <row r="13" spans="1:6" x14ac:dyDescent="0.35">
      <c r="A13" s="8" t="s">
        <v>1270</v>
      </c>
      <c r="B13" s="1" t="s">
        <v>11</v>
      </c>
      <c r="C13" s="77" t="s">
        <v>1269</v>
      </c>
      <c r="D13" s="12">
        <v>2693596</v>
      </c>
      <c r="E13" s="12">
        <v>2541822</v>
      </c>
      <c r="F13" s="12">
        <v>-122291</v>
      </c>
    </row>
    <row r="14" spans="1:6" x14ac:dyDescent="0.35">
      <c r="A14" s="8" t="s">
        <v>1272</v>
      </c>
      <c r="B14" s="1" t="s">
        <v>12</v>
      </c>
      <c r="C14" s="77" t="s">
        <v>1271</v>
      </c>
      <c r="D14" s="12">
        <v>507438</v>
      </c>
      <c r="E14" s="12">
        <v>589559</v>
      </c>
      <c r="F14" s="12">
        <v>173879</v>
      </c>
    </row>
    <row r="15" spans="1:6" x14ac:dyDescent="0.35">
      <c r="A15" s="8" t="s">
        <v>1274</v>
      </c>
      <c r="B15" s="4" t="s">
        <v>13</v>
      </c>
      <c r="C15" s="5" t="s">
        <v>1273</v>
      </c>
      <c r="D15" s="12">
        <v>3591445</v>
      </c>
      <c r="E15" s="12">
        <v>3303184</v>
      </c>
      <c r="F15" s="12">
        <v>-122946</v>
      </c>
    </row>
    <row r="16" spans="1:6" x14ac:dyDescent="0.35">
      <c r="A16" s="8" t="s">
        <v>1276</v>
      </c>
      <c r="B16" s="1" t="s">
        <v>14</v>
      </c>
      <c r="C16" s="77" t="s">
        <v>1275</v>
      </c>
      <c r="D16" s="12">
        <v>6337012</v>
      </c>
      <c r="E16" s="12">
        <v>7077195</v>
      </c>
      <c r="F16" s="12">
        <v>230200</v>
      </c>
    </row>
    <row r="17" spans="1:6" x14ac:dyDescent="0.35">
      <c r="A17" s="8" t="s">
        <v>1278</v>
      </c>
      <c r="B17" s="1" t="s">
        <v>15</v>
      </c>
      <c r="C17" s="77" t="s">
        <v>1277</v>
      </c>
      <c r="D17" s="12">
        <v>14648766</v>
      </c>
      <c r="E17" s="12">
        <v>13962174</v>
      </c>
      <c r="F17" s="12">
        <v>-1493840</v>
      </c>
    </row>
    <row r="18" spans="1:6" x14ac:dyDescent="0.35">
      <c r="A18" s="8" t="s">
        <v>1279</v>
      </c>
      <c r="B18" s="1" t="s">
        <v>16</v>
      </c>
      <c r="C18" s="77" t="s">
        <v>1088</v>
      </c>
      <c r="D18" s="12">
        <v>6708154</v>
      </c>
      <c r="E18" s="12">
        <v>6845465</v>
      </c>
      <c r="F18" s="12">
        <v>505783</v>
      </c>
    </row>
    <row r="19" spans="1:6" x14ac:dyDescent="0.35">
      <c r="A19" s="8" t="s">
        <v>1281</v>
      </c>
      <c r="B19" s="1" t="s">
        <v>17</v>
      </c>
      <c r="C19" s="77" t="s">
        <v>1280</v>
      </c>
      <c r="D19" s="12">
        <v>1345550</v>
      </c>
      <c r="E19" s="12">
        <v>1550653</v>
      </c>
      <c r="F19" s="12">
        <v>208193</v>
      </c>
    </row>
    <row r="20" spans="1:6" ht="27" x14ac:dyDescent="0.35">
      <c r="A20" s="8" t="s">
        <v>1283</v>
      </c>
      <c r="B20" s="1" t="s">
        <v>18</v>
      </c>
      <c r="C20" s="77" t="s">
        <v>1282</v>
      </c>
      <c r="D20" s="12">
        <v>3640946</v>
      </c>
      <c r="E20" s="12">
        <v>4068589</v>
      </c>
      <c r="F20" s="12">
        <v>683193</v>
      </c>
    </row>
    <row r="21" spans="1:6" x14ac:dyDescent="0.35">
      <c r="A21" s="8" t="s">
        <v>1285</v>
      </c>
      <c r="B21" s="1" t="s">
        <v>19</v>
      </c>
      <c r="C21" s="77" t="s">
        <v>1284</v>
      </c>
      <c r="D21" s="12">
        <v>9251762</v>
      </c>
      <c r="E21" s="12">
        <v>9255429</v>
      </c>
      <c r="F21" s="12">
        <v>437665</v>
      </c>
    </row>
    <row r="22" spans="1:6" ht="15" customHeight="1" x14ac:dyDescent="0.35">
      <c r="A22" s="8" t="s">
        <v>1287</v>
      </c>
      <c r="B22" s="4" t="s">
        <v>20</v>
      </c>
      <c r="C22" s="5" t="s">
        <v>1286</v>
      </c>
      <c r="D22" s="12">
        <v>41932190</v>
      </c>
      <c r="E22" s="12">
        <v>42759505</v>
      </c>
      <c r="F22" s="12">
        <v>571194</v>
      </c>
    </row>
    <row r="23" spans="1:6" x14ac:dyDescent="0.35">
      <c r="A23" s="8" t="s">
        <v>1015</v>
      </c>
      <c r="B23" s="1" t="s">
        <v>21</v>
      </c>
      <c r="C23" s="77" t="s">
        <v>1288</v>
      </c>
      <c r="D23" s="12">
        <v>2077680</v>
      </c>
      <c r="E23" s="12">
        <v>1455075</v>
      </c>
      <c r="F23" s="12">
        <v>-509505</v>
      </c>
    </row>
    <row r="24" spans="1:6" x14ac:dyDescent="0.35">
      <c r="A24" s="8" t="s">
        <v>1290</v>
      </c>
      <c r="B24" s="1" t="s">
        <v>22</v>
      </c>
      <c r="C24" s="77" t="s">
        <v>1289</v>
      </c>
      <c r="D24" s="12">
        <v>778360</v>
      </c>
      <c r="E24" s="12">
        <v>722731</v>
      </c>
      <c r="F24" s="12">
        <v>-69069</v>
      </c>
    </row>
    <row r="25" spans="1:6" ht="27" customHeight="1" x14ac:dyDescent="0.35">
      <c r="A25" s="8" t="s">
        <v>1018</v>
      </c>
      <c r="B25" s="1" t="s">
        <v>23</v>
      </c>
      <c r="C25" s="77" t="s">
        <v>1100</v>
      </c>
      <c r="D25" s="12">
        <v>2043136</v>
      </c>
      <c r="E25" s="12">
        <v>2448348</v>
      </c>
      <c r="F25" s="12">
        <v>0</v>
      </c>
    </row>
    <row r="26" spans="1:6" x14ac:dyDescent="0.35"/>
    <row r="27" spans="1:6" ht="15" hidden="1" customHeight="1" x14ac:dyDescent="0.35"/>
    <row r="28" spans="1:6" ht="15" hidden="1" customHeight="1" x14ac:dyDescent="0.35">
      <c r="D28" s="16"/>
    </row>
    <row r="29" spans="1:6" ht="15" hidden="1" customHeight="1" x14ac:dyDescent="0.35">
      <c r="D29" s="15" t="s">
        <v>1255</v>
      </c>
      <c r="E29" s="15" t="s">
        <v>1256</v>
      </c>
      <c r="F29" s="15" t="s">
        <v>1257</v>
      </c>
    </row>
  </sheetData>
  <mergeCells count="3">
    <mergeCell ref="B4:F4"/>
    <mergeCell ref="B5:F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N17"/>
  <sheetViews>
    <sheetView showGridLines="0" topLeftCell="B1" zoomScaleNormal="100" workbookViewId="0">
      <selection activeCell="B1" sqref="B1:C1"/>
    </sheetView>
  </sheetViews>
  <sheetFormatPr defaultColWidth="0" defaultRowHeight="14.5" zeroHeight="1" x14ac:dyDescent="0.35"/>
  <cols>
    <col min="1" max="1" width="0" style="102" hidden="1" customWidth="1"/>
    <col min="2" max="2" width="5.1796875" style="102" customWidth="1"/>
    <col min="3" max="3" width="41.1796875" style="16" customWidth="1"/>
    <col min="4" max="12" width="20.1796875" style="102" customWidth="1"/>
    <col min="13" max="13" width="6.26953125" style="102" customWidth="1"/>
    <col min="14" max="14" width="13.26953125" style="102" hidden="1" customWidth="1"/>
    <col min="15" max="16384" width="9.1796875" style="102" hidden="1"/>
  </cols>
  <sheetData>
    <row r="1" spans="1:12" x14ac:dyDescent="0.35">
      <c r="B1" s="110" t="s">
        <v>913</v>
      </c>
      <c r="C1" s="110"/>
    </row>
    <row r="2" spans="1:12" x14ac:dyDescent="0.35"/>
    <row r="3" spans="1:12" x14ac:dyDescent="0.35"/>
    <row r="4" spans="1:12" ht="30" customHeight="1" x14ac:dyDescent="0.35">
      <c r="B4" s="123" t="s">
        <v>1296</v>
      </c>
      <c r="C4" s="124"/>
      <c r="D4" s="124"/>
      <c r="E4" s="124"/>
      <c r="F4" s="124"/>
      <c r="G4" s="124"/>
      <c r="H4" s="124"/>
      <c r="I4" s="124"/>
      <c r="J4" s="124"/>
      <c r="K4" s="124"/>
      <c r="L4" s="125"/>
    </row>
    <row r="5" spans="1:12" ht="14.25" customHeight="1" x14ac:dyDescent="0.35">
      <c r="B5" s="107" t="s">
        <v>1214</v>
      </c>
      <c r="C5" s="108"/>
      <c r="D5" s="108"/>
      <c r="E5" s="108"/>
      <c r="F5" s="108"/>
      <c r="G5" s="108"/>
      <c r="H5" s="108"/>
      <c r="I5" s="108"/>
      <c r="J5" s="108"/>
      <c r="K5" s="108"/>
      <c r="L5" s="109"/>
    </row>
    <row r="6" spans="1:12" ht="54" customHeight="1" x14ac:dyDescent="0.35">
      <c r="A6" s="13" t="s">
        <v>245</v>
      </c>
      <c r="B6" s="1"/>
      <c r="C6" s="5"/>
      <c r="D6" s="2" t="s">
        <v>1215</v>
      </c>
      <c r="E6" s="2" t="s">
        <v>1216</v>
      </c>
      <c r="F6" s="2" t="s">
        <v>1217</v>
      </c>
      <c r="G6" s="2" t="s">
        <v>1218</v>
      </c>
      <c r="H6" s="2" t="s">
        <v>1219</v>
      </c>
      <c r="I6" s="2" t="s">
        <v>1220</v>
      </c>
      <c r="J6" s="2" t="s">
        <v>1221</v>
      </c>
      <c r="K6" s="2" t="s">
        <v>1222</v>
      </c>
      <c r="L6" s="2" t="s">
        <v>1223</v>
      </c>
    </row>
    <row r="7" spans="1:12" ht="16.5" customHeight="1" x14ac:dyDescent="0.35">
      <c r="A7" s="8" t="s">
        <v>1233</v>
      </c>
      <c r="B7" s="1" t="s">
        <v>5</v>
      </c>
      <c r="C7" s="77" t="s">
        <v>1224</v>
      </c>
      <c r="D7" s="12">
        <v>2100</v>
      </c>
      <c r="E7" s="12">
        <v>7141</v>
      </c>
      <c r="F7" s="12">
        <v>1336374</v>
      </c>
      <c r="G7" s="12">
        <v>655</v>
      </c>
      <c r="H7" s="12">
        <v>102558</v>
      </c>
      <c r="I7" s="12">
        <v>1977</v>
      </c>
      <c r="J7" s="12">
        <v>297512</v>
      </c>
      <c r="K7" s="12">
        <v>260</v>
      </c>
      <c r="L7" s="12">
        <v>4918</v>
      </c>
    </row>
    <row r="8" spans="1:12" x14ac:dyDescent="0.35">
      <c r="A8" s="8" t="s">
        <v>1235</v>
      </c>
      <c r="B8" s="1" t="s">
        <v>6</v>
      </c>
      <c r="C8" s="77" t="s">
        <v>1234</v>
      </c>
      <c r="D8" s="12">
        <v>0</v>
      </c>
      <c r="E8" s="12">
        <v>196</v>
      </c>
      <c r="F8" s="12">
        <v>42444</v>
      </c>
      <c r="G8" s="12">
        <v>5</v>
      </c>
      <c r="H8" s="12">
        <v>746</v>
      </c>
      <c r="I8" s="12">
        <v>124</v>
      </c>
      <c r="J8" s="12">
        <v>18523</v>
      </c>
      <c r="K8" s="12">
        <v>6</v>
      </c>
      <c r="L8" s="12">
        <v>134</v>
      </c>
    </row>
    <row r="9" spans="1:12" x14ac:dyDescent="0.35">
      <c r="A9" s="8" t="s">
        <v>1237</v>
      </c>
      <c r="B9" s="1" t="s">
        <v>7</v>
      </c>
      <c r="C9" s="77" t="s">
        <v>1236</v>
      </c>
      <c r="D9" s="77"/>
      <c r="E9" s="77"/>
      <c r="F9" s="12">
        <v>5493</v>
      </c>
      <c r="G9" s="77"/>
      <c r="H9" s="12">
        <v>316</v>
      </c>
      <c r="I9" s="77"/>
      <c r="J9" s="12">
        <v>2682</v>
      </c>
      <c r="K9" s="77"/>
      <c r="L9" s="12">
        <v>71</v>
      </c>
    </row>
    <row r="10" spans="1:12" x14ac:dyDescent="0.35">
      <c r="A10" s="8" t="s">
        <v>1239</v>
      </c>
      <c r="B10" s="1" t="s">
        <v>8</v>
      </c>
      <c r="C10" s="24" t="s">
        <v>1238</v>
      </c>
      <c r="D10" s="12">
        <v>195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</row>
    <row r="11" spans="1:12" x14ac:dyDescent="0.35">
      <c r="A11" s="8" t="s">
        <v>1241</v>
      </c>
      <c r="B11" s="1" t="s">
        <v>9</v>
      </c>
      <c r="C11" s="24" t="s">
        <v>1240</v>
      </c>
      <c r="D11" s="12">
        <v>8</v>
      </c>
      <c r="E11" s="12">
        <v>230</v>
      </c>
      <c r="F11" s="12">
        <v>40656</v>
      </c>
      <c r="G11" s="12">
        <v>20</v>
      </c>
      <c r="H11" s="12">
        <v>2940</v>
      </c>
      <c r="I11" s="12">
        <v>135</v>
      </c>
      <c r="J11" s="12">
        <v>25971</v>
      </c>
      <c r="K11" s="12">
        <v>0</v>
      </c>
      <c r="L11" s="12">
        <v>0</v>
      </c>
    </row>
    <row r="12" spans="1:12" x14ac:dyDescent="0.35">
      <c r="A12" s="8" t="s">
        <v>1243</v>
      </c>
      <c r="B12" s="1" t="s">
        <v>10</v>
      </c>
      <c r="C12" s="24" t="s">
        <v>1242</v>
      </c>
      <c r="D12" s="12">
        <v>10</v>
      </c>
      <c r="E12" s="12">
        <v>1</v>
      </c>
      <c r="F12" s="12">
        <v>1239</v>
      </c>
      <c r="G12" s="12">
        <v>0</v>
      </c>
      <c r="H12" s="12">
        <v>0</v>
      </c>
      <c r="I12" s="12">
        <v>0</v>
      </c>
      <c r="J12" s="12">
        <v>0</v>
      </c>
      <c r="K12" s="12">
        <v>73</v>
      </c>
      <c r="L12" s="12">
        <v>1364</v>
      </c>
    </row>
    <row r="13" spans="1:12" x14ac:dyDescent="0.35">
      <c r="A13" s="8" t="s">
        <v>1245</v>
      </c>
      <c r="B13" s="1" t="s">
        <v>11</v>
      </c>
      <c r="C13" s="77" t="s">
        <v>1244</v>
      </c>
      <c r="D13" s="12">
        <v>1887</v>
      </c>
      <c r="E13" s="12">
        <v>7106</v>
      </c>
      <c r="F13" s="12">
        <v>1342416</v>
      </c>
      <c r="G13" s="12">
        <v>640</v>
      </c>
      <c r="H13" s="12">
        <v>100680</v>
      </c>
      <c r="I13" s="12">
        <v>1966</v>
      </c>
      <c r="J13" s="12">
        <v>292747</v>
      </c>
      <c r="K13" s="12">
        <v>193</v>
      </c>
      <c r="L13" s="12">
        <v>3759</v>
      </c>
    </row>
    <row r="14" spans="1:12" x14ac:dyDescent="0.35"/>
    <row r="15" spans="1:12" ht="15" hidden="1" customHeight="1" x14ac:dyDescent="0.35"/>
    <row r="16" spans="1:12" ht="15" hidden="1" customHeight="1" x14ac:dyDescent="0.35">
      <c r="D16" s="16"/>
    </row>
    <row r="17" spans="4:12" ht="15" hidden="1" customHeight="1" x14ac:dyDescent="0.35">
      <c r="D17" s="15" t="s">
        <v>1185</v>
      </c>
      <c r="E17" s="15" t="s">
        <v>1225</v>
      </c>
      <c r="F17" s="15" t="s">
        <v>1226</v>
      </c>
      <c r="G17" s="15" t="s">
        <v>1227</v>
      </c>
      <c r="H17" s="15" t="s">
        <v>1228</v>
      </c>
      <c r="I17" s="15" t="s">
        <v>1229</v>
      </c>
      <c r="J17" s="15" t="s">
        <v>1230</v>
      </c>
      <c r="K17" s="15" t="s">
        <v>1231</v>
      </c>
      <c r="L17" s="15" t="s">
        <v>1232</v>
      </c>
    </row>
  </sheetData>
  <mergeCells count="3">
    <mergeCell ref="B4:L4"/>
    <mergeCell ref="B5:L5"/>
    <mergeCell ref="B1:C1"/>
  </mergeCells>
  <hyperlinks>
    <hyperlink ref="B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Header>&amp;C&amp;G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WVL16"/>
  <sheetViews>
    <sheetView showGridLines="0" workbookViewId="0">
      <selection sqref="A1:B1"/>
    </sheetView>
  </sheetViews>
  <sheetFormatPr defaultColWidth="0" defaultRowHeight="15" customHeight="1" zeroHeight="1" x14ac:dyDescent="0.35"/>
  <cols>
    <col min="1" max="1" width="5.7265625" style="102" customWidth="1"/>
    <col min="2" max="2" width="28.453125" style="102" customWidth="1"/>
    <col min="3" max="3" width="17.26953125" style="102" customWidth="1"/>
    <col min="4" max="4" width="3.1796875" style="78" customWidth="1"/>
    <col min="5" max="6" width="8.54296875" style="102" hidden="1" customWidth="1"/>
    <col min="7" max="7" width="12" style="102" hidden="1" customWidth="1"/>
    <col min="8" max="8" width="11.54296875" style="102" hidden="1" customWidth="1"/>
    <col min="9" max="9" width="10.1796875" style="102" hidden="1" customWidth="1"/>
    <col min="10" max="10" width="9.7265625" style="102" hidden="1" customWidth="1"/>
    <col min="11" max="256" width="9.1796875" style="102" hidden="1" customWidth="1"/>
    <col min="257" max="257" width="5.7265625" style="102" hidden="1" customWidth="1"/>
    <col min="258" max="258" width="37.7265625" style="102" hidden="1" customWidth="1"/>
    <col min="259" max="259" width="9.1796875" style="102" hidden="1" customWidth="1"/>
    <col min="260" max="260" width="3.1796875" style="102" hidden="1" customWidth="1"/>
    <col min="261" max="512" width="9.1796875" style="102" hidden="1" customWidth="1"/>
    <col min="513" max="513" width="5.7265625" style="102" hidden="1" customWidth="1"/>
    <col min="514" max="514" width="37.7265625" style="102" hidden="1" customWidth="1"/>
    <col min="515" max="515" width="9.1796875" style="102" hidden="1" customWidth="1"/>
    <col min="516" max="516" width="3.1796875" style="102" hidden="1" customWidth="1"/>
    <col min="517" max="768" width="9.1796875" style="102" hidden="1" customWidth="1"/>
    <col min="769" max="769" width="5.7265625" style="102" hidden="1" customWidth="1"/>
    <col min="770" max="770" width="37.7265625" style="102" hidden="1" customWidth="1"/>
    <col min="771" max="771" width="9.1796875" style="102" hidden="1" customWidth="1"/>
    <col min="772" max="772" width="3.1796875" style="102" hidden="1" customWidth="1"/>
    <col min="773" max="1024" width="9.1796875" style="102" hidden="1"/>
    <col min="1025" max="1025" width="5.7265625" style="102" hidden="1" customWidth="1"/>
    <col min="1026" max="1026" width="37.7265625" style="102" hidden="1" customWidth="1"/>
    <col min="1027" max="1027" width="9.1796875" style="102" hidden="1" customWidth="1"/>
    <col min="1028" max="1028" width="3.1796875" style="102" hidden="1" customWidth="1"/>
    <col min="1029" max="1280" width="9.1796875" style="102" hidden="1" customWidth="1"/>
    <col min="1281" max="1281" width="5.7265625" style="102" hidden="1" customWidth="1"/>
    <col min="1282" max="1282" width="37.7265625" style="102" hidden="1" customWidth="1"/>
    <col min="1283" max="1283" width="9.1796875" style="102" hidden="1" customWidth="1"/>
    <col min="1284" max="1284" width="3.1796875" style="102" hidden="1" customWidth="1"/>
    <col min="1285" max="1536" width="9.1796875" style="102" hidden="1" customWidth="1"/>
    <col min="1537" max="1537" width="5.7265625" style="102" hidden="1" customWidth="1"/>
    <col min="1538" max="1538" width="37.7265625" style="102" hidden="1" customWidth="1"/>
    <col min="1539" max="1539" width="9.1796875" style="102" hidden="1" customWidth="1"/>
    <col min="1540" max="1540" width="3.1796875" style="102" hidden="1" customWidth="1"/>
    <col min="1541" max="1792" width="9.1796875" style="102" hidden="1" customWidth="1"/>
    <col min="1793" max="1793" width="5.7265625" style="102" hidden="1" customWidth="1"/>
    <col min="1794" max="1794" width="37.7265625" style="102" hidden="1" customWidth="1"/>
    <col min="1795" max="1795" width="9.1796875" style="102" hidden="1" customWidth="1"/>
    <col min="1796" max="1796" width="3.1796875" style="102" hidden="1" customWidth="1"/>
    <col min="1797" max="2048" width="9.1796875" style="102" hidden="1"/>
    <col min="2049" max="2049" width="5.7265625" style="102" hidden="1" customWidth="1"/>
    <col min="2050" max="2050" width="37.7265625" style="102" hidden="1" customWidth="1"/>
    <col min="2051" max="2051" width="9.1796875" style="102" hidden="1" customWidth="1"/>
    <col min="2052" max="2052" width="3.1796875" style="102" hidden="1" customWidth="1"/>
    <col min="2053" max="2304" width="9.1796875" style="102" hidden="1" customWidth="1"/>
    <col min="2305" max="2305" width="5.7265625" style="102" hidden="1" customWidth="1"/>
    <col min="2306" max="2306" width="37.7265625" style="102" hidden="1" customWidth="1"/>
    <col min="2307" max="2307" width="9.1796875" style="102" hidden="1" customWidth="1"/>
    <col min="2308" max="2308" width="3.1796875" style="102" hidden="1" customWidth="1"/>
    <col min="2309" max="2560" width="9.1796875" style="102" hidden="1" customWidth="1"/>
    <col min="2561" max="2561" width="5.7265625" style="102" hidden="1" customWidth="1"/>
    <col min="2562" max="2562" width="37.7265625" style="102" hidden="1" customWidth="1"/>
    <col min="2563" max="2563" width="9.1796875" style="102" hidden="1" customWidth="1"/>
    <col min="2564" max="2564" width="3.1796875" style="102" hidden="1" customWidth="1"/>
    <col min="2565" max="2816" width="9.1796875" style="102" hidden="1" customWidth="1"/>
    <col min="2817" max="2817" width="5.7265625" style="102" hidden="1" customWidth="1"/>
    <col min="2818" max="2818" width="37.7265625" style="102" hidden="1" customWidth="1"/>
    <col min="2819" max="2819" width="9.1796875" style="102" hidden="1" customWidth="1"/>
    <col min="2820" max="2820" width="3.1796875" style="102" hidden="1" customWidth="1"/>
    <col min="2821" max="3072" width="9.1796875" style="102" hidden="1"/>
    <col min="3073" max="3073" width="5.7265625" style="102" hidden="1" customWidth="1"/>
    <col min="3074" max="3074" width="37.7265625" style="102" hidden="1" customWidth="1"/>
    <col min="3075" max="3075" width="9.1796875" style="102" hidden="1" customWidth="1"/>
    <col min="3076" max="3076" width="3.1796875" style="102" hidden="1" customWidth="1"/>
    <col min="3077" max="3328" width="9.1796875" style="102" hidden="1" customWidth="1"/>
    <col min="3329" max="3329" width="5.7265625" style="102" hidden="1" customWidth="1"/>
    <col min="3330" max="3330" width="37.7265625" style="102" hidden="1" customWidth="1"/>
    <col min="3331" max="3331" width="9.1796875" style="102" hidden="1" customWidth="1"/>
    <col min="3332" max="3332" width="3.1796875" style="102" hidden="1" customWidth="1"/>
    <col min="3333" max="3584" width="9.1796875" style="102" hidden="1" customWidth="1"/>
    <col min="3585" max="3585" width="5.7265625" style="102" hidden="1" customWidth="1"/>
    <col min="3586" max="3586" width="37.7265625" style="102" hidden="1" customWidth="1"/>
    <col min="3587" max="3587" width="9.1796875" style="102" hidden="1" customWidth="1"/>
    <col min="3588" max="3588" width="3.1796875" style="102" hidden="1" customWidth="1"/>
    <col min="3589" max="3840" width="9.1796875" style="102" hidden="1" customWidth="1"/>
    <col min="3841" max="3841" width="5.7265625" style="102" hidden="1" customWidth="1"/>
    <col min="3842" max="3842" width="37.7265625" style="102" hidden="1" customWidth="1"/>
    <col min="3843" max="3843" width="9.1796875" style="102" hidden="1" customWidth="1"/>
    <col min="3844" max="3844" width="3.1796875" style="102" hidden="1" customWidth="1"/>
    <col min="3845" max="4096" width="9.1796875" style="102" hidden="1"/>
    <col min="4097" max="4097" width="5.7265625" style="102" hidden="1" customWidth="1"/>
    <col min="4098" max="4098" width="37.7265625" style="102" hidden="1" customWidth="1"/>
    <col min="4099" max="4099" width="9.1796875" style="102" hidden="1" customWidth="1"/>
    <col min="4100" max="4100" width="3.1796875" style="102" hidden="1" customWidth="1"/>
    <col min="4101" max="4352" width="9.1796875" style="102" hidden="1" customWidth="1"/>
    <col min="4353" max="4353" width="5.7265625" style="102" hidden="1" customWidth="1"/>
    <col min="4354" max="4354" width="37.7265625" style="102" hidden="1" customWidth="1"/>
    <col min="4355" max="4355" width="9.1796875" style="102" hidden="1" customWidth="1"/>
    <col min="4356" max="4356" width="3.1796875" style="102" hidden="1" customWidth="1"/>
    <col min="4357" max="4608" width="9.1796875" style="102" hidden="1" customWidth="1"/>
    <col min="4609" max="4609" width="5.7265625" style="102" hidden="1" customWidth="1"/>
    <col min="4610" max="4610" width="37.7265625" style="102" hidden="1" customWidth="1"/>
    <col min="4611" max="4611" width="9.1796875" style="102" hidden="1" customWidth="1"/>
    <col min="4612" max="4612" width="3.1796875" style="102" hidden="1" customWidth="1"/>
    <col min="4613" max="4864" width="9.1796875" style="102" hidden="1" customWidth="1"/>
    <col min="4865" max="4865" width="5.7265625" style="102" hidden="1" customWidth="1"/>
    <col min="4866" max="4866" width="37.7265625" style="102" hidden="1" customWidth="1"/>
    <col min="4867" max="4867" width="9.1796875" style="102" hidden="1" customWidth="1"/>
    <col min="4868" max="4868" width="3.1796875" style="102" hidden="1" customWidth="1"/>
    <col min="4869" max="5120" width="9.1796875" style="102" hidden="1"/>
    <col min="5121" max="5121" width="5.7265625" style="102" hidden="1" customWidth="1"/>
    <col min="5122" max="5122" width="37.7265625" style="102" hidden="1" customWidth="1"/>
    <col min="5123" max="5123" width="9.1796875" style="102" hidden="1" customWidth="1"/>
    <col min="5124" max="5124" width="3.1796875" style="102" hidden="1" customWidth="1"/>
    <col min="5125" max="5376" width="9.1796875" style="102" hidden="1" customWidth="1"/>
    <col min="5377" max="5377" width="5.7265625" style="102" hidden="1" customWidth="1"/>
    <col min="5378" max="5378" width="37.7265625" style="102" hidden="1" customWidth="1"/>
    <col min="5379" max="5379" width="9.1796875" style="102" hidden="1" customWidth="1"/>
    <col min="5380" max="5380" width="3.1796875" style="102" hidden="1" customWidth="1"/>
    <col min="5381" max="5632" width="9.1796875" style="102" hidden="1" customWidth="1"/>
    <col min="5633" max="5633" width="5.7265625" style="102" hidden="1" customWidth="1"/>
    <col min="5634" max="5634" width="37.7265625" style="102" hidden="1" customWidth="1"/>
    <col min="5635" max="5635" width="9.1796875" style="102" hidden="1" customWidth="1"/>
    <col min="5636" max="5636" width="3.1796875" style="102" hidden="1" customWidth="1"/>
    <col min="5637" max="5888" width="9.1796875" style="102" hidden="1" customWidth="1"/>
    <col min="5889" max="5889" width="5.7265625" style="102" hidden="1" customWidth="1"/>
    <col min="5890" max="5890" width="37.7265625" style="102" hidden="1" customWidth="1"/>
    <col min="5891" max="5891" width="9.1796875" style="102" hidden="1" customWidth="1"/>
    <col min="5892" max="5892" width="3.1796875" style="102" hidden="1" customWidth="1"/>
    <col min="5893" max="6144" width="9.1796875" style="102" hidden="1"/>
    <col min="6145" max="6145" width="5.7265625" style="102" hidden="1" customWidth="1"/>
    <col min="6146" max="6146" width="37.7265625" style="102" hidden="1" customWidth="1"/>
    <col min="6147" max="6147" width="9.1796875" style="102" hidden="1" customWidth="1"/>
    <col min="6148" max="6148" width="3.1796875" style="102" hidden="1" customWidth="1"/>
    <col min="6149" max="6400" width="9.1796875" style="102" hidden="1" customWidth="1"/>
    <col min="6401" max="6401" width="5.7265625" style="102" hidden="1" customWidth="1"/>
    <col min="6402" max="6402" width="37.7265625" style="102" hidden="1" customWidth="1"/>
    <col min="6403" max="6403" width="9.1796875" style="102" hidden="1" customWidth="1"/>
    <col min="6404" max="6404" width="3.1796875" style="102" hidden="1" customWidth="1"/>
    <col min="6405" max="6656" width="9.1796875" style="102" hidden="1" customWidth="1"/>
    <col min="6657" max="6657" width="5.7265625" style="102" hidden="1" customWidth="1"/>
    <col min="6658" max="6658" width="37.7265625" style="102" hidden="1" customWidth="1"/>
    <col min="6659" max="6659" width="9.1796875" style="102" hidden="1" customWidth="1"/>
    <col min="6660" max="6660" width="3.1796875" style="102" hidden="1" customWidth="1"/>
    <col min="6661" max="6912" width="9.1796875" style="102" hidden="1" customWidth="1"/>
    <col min="6913" max="6913" width="5.7265625" style="102" hidden="1" customWidth="1"/>
    <col min="6914" max="6914" width="37.7265625" style="102" hidden="1" customWidth="1"/>
    <col min="6915" max="6915" width="9.1796875" style="102" hidden="1" customWidth="1"/>
    <col min="6916" max="6916" width="3.1796875" style="102" hidden="1" customWidth="1"/>
    <col min="6917" max="7168" width="9.1796875" style="102" hidden="1"/>
    <col min="7169" max="7169" width="5.7265625" style="102" hidden="1" customWidth="1"/>
    <col min="7170" max="7170" width="37.7265625" style="102" hidden="1" customWidth="1"/>
    <col min="7171" max="7171" width="9.1796875" style="102" hidden="1" customWidth="1"/>
    <col min="7172" max="7172" width="3.1796875" style="102" hidden="1" customWidth="1"/>
    <col min="7173" max="7424" width="9.1796875" style="102" hidden="1" customWidth="1"/>
    <col min="7425" max="7425" width="5.7265625" style="102" hidden="1" customWidth="1"/>
    <col min="7426" max="7426" width="37.7265625" style="102" hidden="1" customWidth="1"/>
    <col min="7427" max="7427" width="9.1796875" style="102" hidden="1" customWidth="1"/>
    <col min="7428" max="7428" width="3.1796875" style="102" hidden="1" customWidth="1"/>
    <col min="7429" max="7680" width="9.1796875" style="102" hidden="1" customWidth="1"/>
    <col min="7681" max="7681" width="5.7265625" style="102" hidden="1" customWidth="1"/>
    <col min="7682" max="7682" width="37.7265625" style="102" hidden="1" customWidth="1"/>
    <col min="7683" max="7683" width="9.1796875" style="102" hidden="1" customWidth="1"/>
    <col min="7684" max="7684" width="3.1796875" style="102" hidden="1" customWidth="1"/>
    <col min="7685" max="7936" width="9.1796875" style="102" hidden="1" customWidth="1"/>
    <col min="7937" max="7937" width="5.7265625" style="102" hidden="1" customWidth="1"/>
    <col min="7938" max="7938" width="37.7265625" style="102" hidden="1" customWidth="1"/>
    <col min="7939" max="7939" width="9.1796875" style="102" hidden="1" customWidth="1"/>
    <col min="7940" max="7940" width="3.1796875" style="102" hidden="1" customWidth="1"/>
    <col min="7941" max="8192" width="9.1796875" style="102" hidden="1"/>
    <col min="8193" max="8193" width="5.7265625" style="102" hidden="1" customWidth="1"/>
    <col min="8194" max="8194" width="37.7265625" style="102" hidden="1" customWidth="1"/>
    <col min="8195" max="8195" width="9.1796875" style="102" hidden="1" customWidth="1"/>
    <col min="8196" max="8196" width="3.1796875" style="102" hidden="1" customWidth="1"/>
    <col min="8197" max="8448" width="9.1796875" style="102" hidden="1" customWidth="1"/>
    <col min="8449" max="8449" width="5.7265625" style="102" hidden="1" customWidth="1"/>
    <col min="8450" max="8450" width="37.7265625" style="102" hidden="1" customWidth="1"/>
    <col min="8451" max="8451" width="9.1796875" style="102" hidden="1" customWidth="1"/>
    <col min="8452" max="8452" width="3.1796875" style="102" hidden="1" customWidth="1"/>
    <col min="8453" max="8704" width="9.1796875" style="102" hidden="1" customWidth="1"/>
    <col min="8705" max="8705" width="5.7265625" style="102" hidden="1" customWidth="1"/>
    <col min="8706" max="8706" width="37.7265625" style="102" hidden="1" customWidth="1"/>
    <col min="8707" max="8707" width="9.1796875" style="102" hidden="1" customWidth="1"/>
    <col min="8708" max="8708" width="3.1796875" style="102" hidden="1" customWidth="1"/>
    <col min="8709" max="8960" width="9.1796875" style="102" hidden="1" customWidth="1"/>
    <col min="8961" max="8961" width="5.7265625" style="102" hidden="1" customWidth="1"/>
    <col min="8962" max="8962" width="37.7265625" style="102" hidden="1" customWidth="1"/>
    <col min="8963" max="8963" width="9.1796875" style="102" hidden="1" customWidth="1"/>
    <col min="8964" max="8964" width="3.1796875" style="102" hidden="1" customWidth="1"/>
    <col min="8965" max="9216" width="9.1796875" style="102" hidden="1"/>
    <col min="9217" max="9217" width="5.7265625" style="102" hidden="1" customWidth="1"/>
    <col min="9218" max="9218" width="37.7265625" style="102" hidden="1" customWidth="1"/>
    <col min="9219" max="9219" width="9.1796875" style="102" hidden="1" customWidth="1"/>
    <col min="9220" max="9220" width="3.1796875" style="102" hidden="1" customWidth="1"/>
    <col min="9221" max="9472" width="9.1796875" style="102" hidden="1" customWidth="1"/>
    <col min="9473" max="9473" width="5.7265625" style="102" hidden="1" customWidth="1"/>
    <col min="9474" max="9474" width="37.7265625" style="102" hidden="1" customWidth="1"/>
    <col min="9475" max="9475" width="9.1796875" style="102" hidden="1" customWidth="1"/>
    <col min="9476" max="9476" width="3.1796875" style="102" hidden="1" customWidth="1"/>
    <col min="9477" max="9728" width="9.1796875" style="102" hidden="1" customWidth="1"/>
    <col min="9729" max="9729" width="5.7265625" style="102" hidden="1" customWidth="1"/>
    <col min="9730" max="9730" width="37.7265625" style="102" hidden="1" customWidth="1"/>
    <col min="9731" max="9731" width="9.1796875" style="102" hidden="1" customWidth="1"/>
    <col min="9732" max="9732" width="3.1796875" style="102" hidden="1" customWidth="1"/>
    <col min="9733" max="9984" width="9.1796875" style="102" hidden="1" customWidth="1"/>
    <col min="9985" max="9985" width="5.7265625" style="102" hidden="1" customWidth="1"/>
    <col min="9986" max="9986" width="37.7265625" style="102" hidden="1" customWidth="1"/>
    <col min="9987" max="9987" width="9.1796875" style="102" hidden="1" customWidth="1"/>
    <col min="9988" max="9988" width="3.1796875" style="102" hidden="1" customWidth="1"/>
    <col min="9989" max="10240" width="9.1796875" style="102" hidden="1"/>
    <col min="10241" max="10241" width="5.7265625" style="102" hidden="1" customWidth="1"/>
    <col min="10242" max="10242" width="37.7265625" style="102" hidden="1" customWidth="1"/>
    <col min="10243" max="10243" width="9.1796875" style="102" hidden="1" customWidth="1"/>
    <col min="10244" max="10244" width="3.1796875" style="102" hidden="1" customWidth="1"/>
    <col min="10245" max="10496" width="9.1796875" style="102" hidden="1" customWidth="1"/>
    <col min="10497" max="10497" width="5.7265625" style="102" hidden="1" customWidth="1"/>
    <col min="10498" max="10498" width="37.7265625" style="102" hidden="1" customWidth="1"/>
    <col min="10499" max="10499" width="9.1796875" style="102" hidden="1" customWidth="1"/>
    <col min="10500" max="10500" width="3.1796875" style="102" hidden="1" customWidth="1"/>
    <col min="10501" max="10752" width="9.1796875" style="102" hidden="1" customWidth="1"/>
    <col min="10753" max="10753" width="5.7265625" style="102" hidden="1" customWidth="1"/>
    <col min="10754" max="10754" width="37.7265625" style="102" hidden="1" customWidth="1"/>
    <col min="10755" max="10755" width="9.1796875" style="102" hidden="1" customWidth="1"/>
    <col min="10756" max="10756" width="3.1796875" style="102" hidden="1" customWidth="1"/>
    <col min="10757" max="11008" width="9.1796875" style="102" hidden="1" customWidth="1"/>
    <col min="11009" max="11009" width="5.7265625" style="102" hidden="1" customWidth="1"/>
    <col min="11010" max="11010" width="37.7265625" style="102" hidden="1" customWidth="1"/>
    <col min="11011" max="11011" width="9.1796875" style="102" hidden="1" customWidth="1"/>
    <col min="11012" max="11012" width="3.1796875" style="102" hidden="1" customWidth="1"/>
    <col min="11013" max="11264" width="9.1796875" style="102" hidden="1"/>
    <col min="11265" max="11265" width="5.7265625" style="102" hidden="1" customWidth="1"/>
    <col min="11266" max="11266" width="37.7265625" style="102" hidden="1" customWidth="1"/>
    <col min="11267" max="11267" width="9.1796875" style="102" hidden="1" customWidth="1"/>
    <col min="11268" max="11268" width="3.1796875" style="102" hidden="1" customWidth="1"/>
    <col min="11269" max="11520" width="9.1796875" style="102" hidden="1" customWidth="1"/>
    <col min="11521" max="11521" width="5.7265625" style="102" hidden="1" customWidth="1"/>
    <col min="11522" max="11522" width="37.7265625" style="102" hidden="1" customWidth="1"/>
    <col min="11523" max="11523" width="9.1796875" style="102" hidden="1" customWidth="1"/>
    <col min="11524" max="11524" width="3.1796875" style="102" hidden="1" customWidth="1"/>
    <col min="11525" max="11776" width="9.1796875" style="102" hidden="1" customWidth="1"/>
    <col min="11777" max="11777" width="5.7265625" style="102" hidden="1" customWidth="1"/>
    <col min="11778" max="11778" width="37.7265625" style="102" hidden="1" customWidth="1"/>
    <col min="11779" max="11779" width="9.1796875" style="102" hidden="1" customWidth="1"/>
    <col min="11780" max="11780" width="3.1796875" style="102" hidden="1" customWidth="1"/>
    <col min="11781" max="12032" width="9.1796875" style="102" hidden="1" customWidth="1"/>
    <col min="12033" max="12033" width="5.7265625" style="102" hidden="1" customWidth="1"/>
    <col min="12034" max="12034" width="37.7265625" style="102" hidden="1" customWidth="1"/>
    <col min="12035" max="12035" width="9.1796875" style="102" hidden="1" customWidth="1"/>
    <col min="12036" max="12036" width="3.1796875" style="102" hidden="1" customWidth="1"/>
    <col min="12037" max="12288" width="9.1796875" style="102" hidden="1"/>
    <col min="12289" max="12289" width="5.7265625" style="102" hidden="1" customWidth="1"/>
    <col min="12290" max="12290" width="37.7265625" style="102" hidden="1" customWidth="1"/>
    <col min="12291" max="12291" width="9.1796875" style="102" hidden="1" customWidth="1"/>
    <col min="12292" max="12292" width="3.1796875" style="102" hidden="1" customWidth="1"/>
    <col min="12293" max="12544" width="9.1796875" style="102" hidden="1" customWidth="1"/>
    <col min="12545" max="12545" width="5.7265625" style="102" hidden="1" customWidth="1"/>
    <col min="12546" max="12546" width="37.7265625" style="102" hidden="1" customWidth="1"/>
    <col min="12547" max="12547" width="9.1796875" style="102" hidden="1" customWidth="1"/>
    <col min="12548" max="12548" width="3.1796875" style="102" hidden="1" customWidth="1"/>
    <col min="12549" max="12800" width="9.1796875" style="102" hidden="1" customWidth="1"/>
    <col min="12801" max="12801" width="5.7265625" style="102" hidden="1" customWidth="1"/>
    <col min="12802" max="12802" width="37.7265625" style="102" hidden="1" customWidth="1"/>
    <col min="12803" max="12803" width="9.1796875" style="102" hidden="1" customWidth="1"/>
    <col min="12804" max="12804" width="3.1796875" style="102" hidden="1" customWidth="1"/>
    <col min="12805" max="13056" width="9.1796875" style="102" hidden="1" customWidth="1"/>
    <col min="13057" max="13057" width="5.7265625" style="102" hidden="1" customWidth="1"/>
    <col min="13058" max="13058" width="37.7265625" style="102" hidden="1" customWidth="1"/>
    <col min="13059" max="13059" width="9.1796875" style="102" hidden="1" customWidth="1"/>
    <col min="13060" max="13060" width="3.1796875" style="102" hidden="1" customWidth="1"/>
    <col min="13061" max="13312" width="9.1796875" style="102" hidden="1"/>
    <col min="13313" max="13313" width="5.7265625" style="102" hidden="1" customWidth="1"/>
    <col min="13314" max="13314" width="37.7265625" style="102" hidden="1" customWidth="1"/>
    <col min="13315" max="13315" width="9.1796875" style="102" hidden="1" customWidth="1"/>
    <col min="13316" max="13316" width="3.1796875" style="102" hidden="1" customWidth="1"/>
    <col min="13317" max="13568" width="9.1796875" style="102" hidden="1" customWidth="1"/>
    <col min="13569" max="13569" width="5.7265625" style="102" hidden="1" customWidth="1"/>
    <col min="13570" max="13570" width="37.7265625" style="102" hidden="1" customWidth="1"/>
    <col min="13571" max="13571" width="9.1796875" style="102" hidden="1" customWidth="1"/>
    <col min="13572" max="13572" width="3.1796875" style="102" hidden="1" customWidth="1"/>
    <col min="13573" max="13824" width="9.1796875" style="102" hidden="1" customWidth="1"/>
    <col min="13825" max="13825" width="5.7265625" style="102" hidden="1" customWidth="1"/>
    <col min="13826" max="13826" width="37.7265625" style="102" hidden="1" customWidth="1"/>
    <col min="13827" max="13827" width="9.1796875" style="102" hidden="1" customWidth="1"/>
    <col min="13828" max="13828" width="3.1796875" style="102" hidden="1" customWidth="1"/>
    <col min="13829" max="14080" width="9.1796875" style="102" hidden="1" customWidth="1"/>
    <col min="14081" max="14081" width="5.7265625" style="102" hidden="1" customWidth="1"/>
    <col min="14082" max="14082" width="37.7265625" style="102" hidden="1" customWidth="1"/>
    <col min="14083" max="14083" width="9.1796875" style="102" hidden="1" customWidth="1"/>
    <col min="14084" max="14084" width="3.1796875" style="102" hidden="1" customWidth="1"/>
    <col min="14085" max="14336" width="9.1796875" style="102" hidden="1"/>
    <col min="14337" max="14337" width="5.7265625" style="102" hidden="1" customWidth="1"/>
    <col min="14338" max="14338" width="37.7265625" style="102" hidden="1" customWidth="1"/>
    <col min="14339" max="14339" width="9.1796875" style="102" hidden="1" customWidth="1"/>
    <col min="14340" max="14340" width="3.1796875" style="102" hidden="1" customWidth="1"/>
    <col min="14341" max="14592" width="9.1796875" style="102" hidden="1" customWidth="1"/>
    <col min="14593" max="14593" width="5.7265625" style="102" hidden="1" customWidth="1"/>
    <col min="14594" max="14594" width="37.7265625" style="102" hidden="1" customWidth="1"/>
    <col min="14595" max="14595" width="9.1796875" style="102" hidden="1" customWidth="1"/>
    <col min="14596" max="14596" width="3.1796875" style="102" hidden="1" customWidth="1"/>
    <col min="14597" max="14848" width="9.1796875" style="102" hidden="1" customWidth="1"/>
    <col min="14849" max="14849" width="5.7265625" style="102" hidden="1" customWidth="1"/>
    <col min="14850" max="14850" width="37.7265625" style="102" hidden="1" customWidth="1"/>
    <col min="14851" max="14851" width="9.1796875" style="102" hidden="1" customWidth="1"/>
    <col min="14852" max="14852" width="3.1796875" style="102" hidden="1" customWidth="1"/>
    <col min="14853" max="15104" width="9.1796875" style="102" hidden="1" customWidth="1"/>
    <col min="15105" max="15105" width="5.7265625" style="102" hidden="1" customWidth="1"/>
    <col min="15106" max="15106" width="37.7265625" style="102" hidden="1" customWidth="1"/>
    <col min="15107" max="15107" width="9.1796875" style="102" hidden="1" customWidth="1"/>
    <col min="15108" max="15108" width="3.1796875" style="102" hidden="1" customWidth="1"/>
    <col min="15109" max="15360" width="9.1796875" style="102" hidden="1"/>
    <col min="15361" max="15361" width="5.7265625" style="102" hidden="1" customWidth="1"/>
    <col min="15362" max="15362" width="37.7265625" style="102" hidden="1" customWidth="1"/>
    <col min="15363" max="15363" width="9.1796875" style="102" hidden="1" customWidth="1"/>
    <col min="15364" max="15364" width="3.1796875" style="102" hidden="1" customWidth="1"/>
    <col min="15365" max="15616" width="9.1796875" style="102" hidden="1" customWidth="1"/>
    <col min="15617" max="15617" width="5.7265625" style="102" hidden="1" customWidth="1"/>
    <col min="15618" max="15618" width="37.7265625" style="102" hidden="1" customWidth="1"/>
    <col min="15619" max="15619" width="9.1796875" style="102" hidden="1" customWidth="1"/>
    <col min="15620" max="15620" width="3.1796875" style="102" hidden="1" customWidth="1"/>
    <col min="15621" max="15872" width="9.1796875" style="102" hidden="1" customWidth="1"/>
    <col min="15873" max="15873" width="5.7265625" style="102" hidden="1" customWidth="1"/>
    <col min="15874" max="15874" width="37.7265625" style="102" hidden="1" customWidth="1"/>
    <col min="15875" max="15875" width="9.1796875" style="102" hidden="1" customWidth="1"/>
    <col min="15876" max="15876" width="3.1796875" style="102" hidden="1" customWidth="1"/>
    <col min="15877" max="16128" width="9.1796875" style="102" hidden="1" customWidth="1"/>
    <col min="16129" max="16129" width="5.7265625" style="102" hidden="1" customWidth="1"/>
    <col min="16130" max="16130" width="37.7265625" style="102" hidden="1" customWidth="1"/>
    <col min="16131" max="16131" width="9.1796875" style="102" hidden="1" customWidth="1"/>
    <col min="16132" max="16132" width="3.1796875" style="102" hidden="1" customWidth="1"/>
    <col min="16133" max="16384" width="9.1796875" style="102" hidden="1"/>
  </cols>
  <sheetData>
    <row r="1" spans="1:10" ht="14.5" x14ac:dyDescent="0.35">
      <c r="A1" s="110" t="s">
        <v>913</v>
      </c>
      <c r="B1" s="110"/>
    </row>
    <row r="2" spans="1:10" ht="22.5" customHeight="1" x14ac:dyDescent="0.5">
      <c r="A2" s="126"/>
      <c r="B2" s="126"/>
      <c r="D2" s="26"/>
      <c r="E2" s="27"/>
      <c r="F2" s="27"/>
      <c r="G2" s="27"/>
      <c r="H2" s="101"/>
      <c r="I2" s="101"/>
    </row>
    <row r="3" spans="1:10" ht="42.75" customHeight="1" x14ac:dyDescent="0.35">
      <c r="A3" s="117" t="s">
        <v>1306</v>
      </c>
      <c r="B3" s="118"/>
      <c r="C3" s="118"/>
    </row>
    <row r="4" spans="1:10" ht="27" x14ac:dyDescent="0.35">
      <c r="A4" s="77"/>
      <c r="B4" s="2" t="s">
        <v>1297</v>
      </c>
      <c r="C4" s="2" t="s">
        <v>1307</v>
      </c>
    </row>
    <row r="5" spans="1:10" ht="14.5" x14ac:dyDescent="0.35">
      <c r="A5" s="77" t="s">
        <v>5</v>
      </c>
      <c r="B5" s="2" t="s">
        <v>1298</v>
      </c>
      <c r="C5" s="43">
        <v>15</v>
      </c>
    </row>
    <row r="6" spans="1:10" ht="14.5" x14ac:dyDescent="0.35">
      <c r="A6" s="77" t="s">
        <v>6</v>
      </c>
      <c r="B6" s="2" t="s">
        <v>1299</v>
      </c>
      <c r="C6" s="43">
        <v>0</v>
      </c>
    </row>
    <row r="7" spans="1:10" ht="14.5" x14ac:dyDescent="0.35">
      <c r="A7" s="77" t="s">
        <v>7</v>
      </c>
      <c r="B7" s="2" t="s">
        <v>1300</v>
      </c>
      <c r="C7" s="43">
        <v>1</v>
      </c>
      <c r="D7" s="28"/>
      <c r="E7" s="29"/>
      <c r="F7" s="29"/>
    </row>
    <row r="8" spans="1:10" s="32" customFormat="1" ht="14.5" x14ac:dyDescent="0.35">
      <c r="A8" s="77" t="s">
        <v>8</v>
      </c>
      <c r="B8" s="2" t="s">
        <v>1301</v>
      </c>
      <c r="C8" s="43">
        <v>0</v>
      </c>
      <c r="D8" s="30"/>
      <c r="E8" s="31"/>
      <c r="F8" s="31"/>
      <c r="G8" s="31"/>
      <c r="H8" s="31"/>
      <c r="I8" s="31"/>
      <c r="J8" s="31"/>
    </row>
    <row r="9" spans="1:10" ht="14.5" x14ac:dyDescent="0.35">
      <c r="A9" s="77" t="s">
        <v>9</v>
      </c>
      <c r="B9" s="2" t="s">
        <v>1302</v>
      </c>
      <c r="C9" s="43">
        <v>0</v>
      </c>
      <c r="D9" s="33"/>
      <c r="E9" s="34"/>
      <c r="F9" s="34"/>
      <c r="G9" s="34"/>
      <c r="H9" s="34"/>
      <c r="I9" s="34"/>
      <c r="J9" s="34"/>
    </row>
    <row r="10" spans="1:10" ht="14.5" x14ac:dyDescent="0.35">
      <c r="A10" s="77" t="s">
        <v>10</v>
      </c>
      <c r="B10" s="2" t="s">
        <v>1303</v>
      </c>
      <c r="C10" s="43">
        <v>0</v>
      </c>
      <c r="D10" s="33"/>
      <c r="E10" s="34"/>
      <c r="F10" s="34"/>
      <c r="G10" s="34"/>
      <c r="H10" s="34"/>
      <c r="I10" s="34"/>
      <c r="J10" s="34"/>
    </row>
    <row r="11" spans="1:10" ht="14.5" x14ac:dyDescent="0.35">
      <c r="A11" s="77" t="s">
        <v>11</v>
      </c>
      <c r="B11" s="2" t="s">
        <v>1304</v>
      </c>
      <c r="C11" s="43">
        <v>1</v>
      </c>
      <c r="D11" s="33"/>
      <c r="E11" s="34"/>
      <c r="F11" s="34"/>
      <c r="G11" s="34"/>
      <c r="H11" s="34"/>
      <c r="I11" s="34"/>
      <c r="J11" s="34"/>
    </row>
    <row r="12" spans="1:10" ht="14.5" x14ac:dyDescent="0.35">
      <c r="A12" s="77" t="s">
        <v>12</v>
      </c>
      <c r="B12" s="2" t="s">
        <v>1305</v>
      </c>
      <c r="C12" s="43">
        <v>0</v>
      </c>
      <c r="D12" s="33"/>
      <c r="E12" s="34"/>
      <c r="F12" s="34"/>
      <c r="G12" s="34"/>
      <c r="H12" s="34"/>
      <c r="I12" s="34"/>
      <c r="J12" s="34"/>
    </row>
    <row r="13" spans="1:10" ht="14.5" x14ac:dyDescent="0.35">
      <c r="A13" s="77" t="s">
        <v>13</v>
      </c>
      <c r="B13" s="2">
        <v>500</v>
      </c>
      <c r="C13" s="43">
        <v>1</v>
      </c>
      <c r="D13" s="33"/>
      <c r="E13" s="34"/>
      <c r="F13" s="34"/>
      <c r="G13" s="34"/>
      <c r="H13" s="34"/>
      <c r="I13" s="34"/>
      <c r="J13" s="34"/>
    </row>
    <row r="14" spans="1:10" ht="14.5" x14ac:dyDescent="0.35">
      <c r="A14" s="5" t="s">
        <v>973</v>
      </c>
      <c r="B14" s="77"/>
      <c r="C14" s="43">
        <v>18</v>
      </c>
      <c r="D14" s="33"/>
      <c r="E14" s="34"/>
      <c r="F14" s="34"/>
      <c r="G14" s="34"/>
      <c r="H14" s="34"/>
      <c r="I14" s="34"/>
      <c r="J14" s="34"/>
    </row>
    <row r="15" spans="1:10" ht="14.5" x14ac:dyDescent="0.35">
      <c r="A15" s="34"/>
      <c r="B15" s="34"/>
      <c r="C15" s="34"/>
      <c r="D15" s="33"/>
      <c r="E15" s="34"/>
      <c r="F15" s="34"/>
      <c r="G15" s="34"/>
      <c r="H15" s="34"/>
      <c r="I15" s="34"/>
      <c r="J15" s="34"/>
    </row>
    <row r="16" spans="1:10" ht="15" hidden="1" customHeight="1" x14ac:dyDescent="0.35">
      <c r="A16" s="34"/>
    </row>
  </sheetData>
  <mergeCells count="3">
    <mergeCell ref="A1:B1"/>
    <mergeCell ref="A2:B2"/>
    <mergeCell ref="A3:C3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orientation="portrait" horizontalDpi="1200" verticalDpi="1200" r:id="rId1"/>
  <headerFooter>
    <oddHeader>&amp;C&amp;G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67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1" width="12.81640625" style="10" hidden="1" customWidth="1"/>
    <col min="2" max="2" width="20.26953125" style="10" hidden="1" customWidth="1"/>
    <col min="3" max="3" width="13.81640625" style="10" customWidth="1"/>
    <col min="4" max="4" width="87.26953125" style="10" customWidth="1"/>
    <col min="5" max="5" width="14.26953125" style="10" customWidth="1"/>
    <col min="6" max="6" width="6" style="10" customWidth="1"/>
    <col min="7" max="7" width="13.54296875" style="10" hidden="1" customWidth="1"/>
    <col min="8" max="16384" width="9.1796875" style="10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>
      <c r="C3" s="128" t="s">
        <v>1308</v>
      </c>
      <c r="D3" s="129" t="s">
        <v>1457</v>
      </c>
      <c r="E3" s="129"/>
    </row>
    <row r="4" spans="1:5" x14ac:dyDescent="0.35">
      <c r="C4" s="128"/>
      <c r="D4" s="129"/>
      <c r="E4" s="129"/>
    </row>
    <row r="5" spans="1:5" x14ac:dyDescent="0.35">
      <c r="C5" s="36" t="s">
        <v>1309</v>
      </c>
      <c r="D5" s="130">
        <f>INDEX(LivData,MATCH($D$3,LivNavn,0),MATCH("regnr",LivVar,0))</f>
        <v>62548</v>
      </c>
      <c r="E5" s="130"/>
    </row>
    <row r="6" spans="1:5" x14ac:dyDescent="0.35"/>
    <row r="7" spans="1:5" ht="30" customHeight="1" x14ac:dyDescent="0.35">
      <c r="C7" s="104" t="s">
        <v>1310</v>
      </c>
      <c r="D7" s="105"/>
      <c r="E7" s="106"/>
    </row>
    <row r="8" spans="1:5" ht="15" customHeight="1" x14ac:dyDescent="0.35">
      <c r="C8" s="127" t="s">
        <v>187</v>
      </c>
      <c r="D8" s="127"/>
      <c r="E8" s="127"/>
    </row>
    <row r="9" spans="1:5" ht="31.5" customHeight="1" x14ac:dyDescent="0.35">
      <c r="A9" s="7" t="s">
        <v>245</v>
      </c>
      <c r="B9" s="11" t="s">
        <v>244</v>
      </c>
      <c r="C9" s="1"/>
      <c r="D9" s="1"/>
      <c r="E9" s="2" t="s">
        <v>188</v>
      </c>
    </row>
    <row r="10" spans="1:5" x14ac:dyDescent="0.35">
      <c r="A10" s="8" t="s">
        <v>279</v>
      </c>
      <c r="B10" s="10" t="str">
        <f>"Res_"&amp;A10&amp;"_"&amp;$B$9</f>
        <v>Res_BM_BeY</v>
      </c>
      <c r="C10" s="1" t="s">
        <v>5</v>
      </c>
      <c r="D10" s="1" t="s">
        <v>0</v>
      </c>
      <c r="E10" s="12">
        <f t="shared" ref="E10:E44" si="0">INDEX(LivData,MATCH($D$3,LivNavn,0),MATCH($B10,LivVar,0))</f>
        <v>11671593</v>
      </c>
    </row>
    <row r="11" spans="1:5" x14ac:dyDescent="0.35">
      <c r="A11" s="8" t="s">
        <v>314</v>
      </c>
      <c r="B11" s="10" t="str">
        <f t="shared" ref="B11:B44" si="1">"Res_"&amp;A11&amp;"_"&amp;$B$9</f>
        <v>Res_AFp_BeY</v>
      </c>
      <c r="C11" s="1" t="s">
        <v>6</v>
      </c>
      <c r="D11" s="1" t="s">
        <v>86</v>
      </c>
      <c r="E11" s="12">
        <f t="shared" si="0"/>
        <v>-399</v>
      </c>
    </row>
    <row r="12" spans="1:5" x14ac:dyDescent="0.35">
      <c r="A12" s="8" t="s">
        <v>246</v>
      </c>
      <c r="B12" s="10" t="str">
        <f t="shared" si="1"/>
        <v>Res_PMTot_BeY</v>
      </c>
      <c r="C12" s="4" t="s">
        <v>7</v>
      </c>
      <c r="D12" s="4" t="s">
        <v>1</v>
      </c>
      <c r="E12" s="12">
        <f t="shared" si="0"/>
        <v>11671193</v>
      </c>
    </row>
    <row r="13" spans="1:5" x14ac:dyDescent="0.35">
      <c r="A13" s="8" t="s">
        <v>280</v>
      </c>
      <c r="B13" s="10" t="str">
        <f t="shared" si="1"/>
        <v>Res_IndT_BeY</v>
      </c>
      <c r="C13" s="1" t="s">
        <v>8</v>
      </c>
      <c r="D13" s="1" t="s">
        <v>2</v>
      </c>
      <c r="E13" s="12">
        <f t="shared" si="0"/>
        <v>8169325</v>
      </c>
    </row>
    <row r="14" spans="1:5" x14ac:dyDescent="0.35">
      <c r="A14" s="8" t="s">
        <v>281</v>
      </c>
      <c r="B14" s="10" t="str">
        <f t="shared" si="1"/>
        <v>Res_IndA_BeY</v>
      </c>
      <c r="C14" s="1" t="s">
        <v>9</v>
      </c>
      <c r="D14" s="1" t="s">
        <v>3</v>
      </c>
      <c r="E14" s="12">
        <f t="shared" si="0"/>
        <v>105747</v>
      </c>
    </row>
    <row r="15" spans="1:5" x14ac:dyDescent="0.35">
      <c r="A15" s="8" t="s">
        <v>282</v>
      </c>
      <c r="B15" s="10" t="str">
        <f t="shared" si="1"/>
        <v>Res_IndE_BeY</v>
      </c>
      <c r="C15" s="1" t="s">
        <v>10</v>
      </c>
      <c r="D15" s="1" t="s">
        <v>4</v>
      </c>
      <c r="E15" s="12">
        <f t="shared" si="0"/>
        <v>0</v>
      </c>
    </row>
    <row r="16" spans="1:5" x14ac:dyDescent="0.35">
      <c r="A16" s="8" t="s">
        <v>315</v>
      </c>
      <c r="B16" s="10" t="str">
        <f t="shared" si="1"/>
        <v>Res_RiU_BeY</v>
      </c>
      <c r="C16" s="1" t="s">
        <v>11</v>
      </c>
      <c r="D16" s="1" t="s">
        <v>46</v>
      </c>
      <c r="E16" s="12">
        <f t="shared" si="0"/>
        <v>2381412</v>
      </c>
    </row>
    <row r="17" spans="1:5" x14ac:dyDescent="0.35">
      <c r="A17" s="8" t="s">
        <v>283</v>
      </c>
      <c r="B17" s="10" t="str">
        <f t="shared" si="1"/>
        <v>Res_Kurs_BeY</v>
      </c>
      <c r="C17" s="1" t="s">
        <v>12</v>
      </c>
      <c r="D17" s="1" t="s">
        <v>47</v>
      </c>
      <c r="E17" s="12">
        <f t="shared" si="0"/>
        <v>4648446</v>
      </c>
    </row>
    <row r="18" spans="1:5" x14ac:dyDescent="0.35">
      <c r="A18" s="8" t="s">
        <v>316</v>
      </c>
      <c r="B18" s="10" t="str">
        <f t="shared" si="1"/>
        <v>Res_Rug_BeY</v>
      </c>
      <c r="C18" s="1" t="s">
        <v>13</v>
      </c>
      <c r="D18" s="1" t="s">
        <v>48</v>
      </c>
      <c r="E18" s="12">
        <f t="shared" si="0"/>
        <v>-20536</v>
      </c>
    </row>
    <row r="19" spans="1:5" x14ac:dyDescent="0.35">
      <c r="A19" s="8" t="s">
        <v>284</v>
      </c>
      <c r="B19" s="10" t="str">
        <f t="shared" si="1"/>
        <v>Res_AdmV_BeY</v>
      </c>
      <c r="C19" s="1" t="s">
        <v>14</v>
      </c>
      <c r="D19" s="1" t="s">
        <v>49</v>
      </c>
      <c r="E19" s="12">
        <f t="shared" si="0"/>
        <v>-328899</v>
      </c>
    </row>
    <row r="20" spans="1:5" ht="15.75" customHeight="1" x14ac:dyDescent="0.35">
      <c r="A20" s="8" t="s">
        <v>381</v>
      </c>
      <c r="B20" s="10" t="str">
        <f t="shared" si="1"/>
        <v>Res_iaTot_BeY</v>
      </c>
      <c r="C20" s="4" t="s">
        <v>15</v>
      </c>
      <c r="D20" s="4" t="s">
        <v>50</v>
      </c>
      <c r="E20" s="12">
        <f t="shared" si="0"/>
        <v>14955495</v>
      </c>
    </row>
    <row r="21" spans="1:5" x14ac:dyDescent="0.35">
      <c r="A21" s="8" t="s">
        <v>285</v>
      </c>
      <c r="B21" s="10" t="str">
        <f t="shared" si="1"/>
        <v>Res_Pas_BeY</v>
      </c>
      <c r="C21" s="1" t="s">
        <v>16</v>
      </c>
      <c r="D21" s="1" t="s">
        <v>51</v>
      </c>
      <c r="E21" s="12">
        <f t="shared" si="0"/>
        <v>-1943807</v>
      </c>
    </row>
    <row r="22" spans="1:5" x14ac:dyDescent="0.35">
      <c r="A22" s="8" t="s">
        <v>317</v>
      </c>
      <c r="B22" s="10" t="str">
        <f t="shared" si="1"/>
        <v>Res_UbY_BeY</v>
      </c>
      <c r="C22" s="1" t="s">
        <v>17</v>
      </c>
      <c r="D22" s="1" t="s">
        <v>52</v>
      </c>
      <c r="E22" s="12">
        <f t="shared" si="0"/>
        <v>-12168792</v>
      </c>
    </row>
    <row r="23" spans="1:5" x14ac:dyDescent="0.35">
      <c r="A23" s="8" t="s">
        <v>318</v>
      </c>
      <c r="B23" s="10" t="str">
        <f t="shared" si="1"/>
        <v>Res_MGd_BeY</v>
      </c>
      <c r="C23" s="1" t="s">
        <v>18</v>
      </c>
      <c r="D23" s="1" t="s">
        <v>53</v>
      </c>
      <c r="E23" s="12">
        <f t="shared" si="0"/>
        <v>0</v>
      </c>
    </row>
    <row r="24" spans="1:5" x14ac:dyDescent="0.35">
      <c r="A24" s="8" t="s">
        <v>286</v>
      </c>
      <c r="B24" s="10" t="str">
        <f t="shared" si="1"/>
        <v>Res_YTot_BeY</v>
      </c>
      <c r="C24" s="4" t="s">
        <v>19</v>
      </c>
      <c r="D24" s="4" t="s">
        <v>189</v>
      </c>
      <c r="E24" s="12">
        <f t="shared" si="0"/>
        <v>-12168792</v>
      </c>
    </row>
    <row r="25" spans="1:5" x14ac:dyDescent="0.35">
      <c r="A25" s="8" t="s">
        <v>287</v>
      </c>
      <c r="B25" s="10" t="str">
        <f t="shared" si="1"/>
        <v>Res_LP_BeY</v>
      </c>
      <c r="C25" s="1" t="s">
        <v>20</v>
      </c>
      <c r="D25" s="1" t="s">
        <v>243</v>
      </c>
      <c r="E25" s="12">
        <f t="shared" si="0"/>
        <v>-12471481</v>
      </c>
    </row>
    <row r="26" spans="1:5" x14ac:dyDescent="0.35">
      <c r="A26" s="8" t="s">
        <v>288</v>
      </c>
      <c r="B26" s="10" t="str">
        <f t="shared" si="1"/>
        <v>Res_GLP_BeY</v>
      </c>
      <c r="C26" s="1" t="s">
        <v>21</v>
      </c>
      <c r="D26" s="1" t="s">
        <v>56</v>
      </c>
      <c r="E26" s="12">
        <f t="shared" si="0"/>
        <v>0</v>
      </c>
    </row>
    <row r="27" spans="1:5" x14ac:dyDescent="0.35">
      <c r="A27" s="8" t="s">
        <v>289</v>
      </c>
      <c r="B27" s="10" t="str">
        <f t="shared" si="1"/>
        <v>Res_LPTot_BeY</v>
      </c>
      <c r="C27" s="4" t="s">
        <v>22</v>
      </c>
      <c r="D27" s="4" t="s">
        <v>190</v>
      </c>
      <c r="E27" s="12">
        <f t="shared" si="0"/>
        <v>-12471481</v>
      </c>
    </row>
    <row r="28" spans="1:5" x14ac:dyDescent="0.35">
      <c r="A28" s="8" t="s">
        <v>290</v>
      </c>
      <c r="B28" s="10" t="str">
        <f t="shared" si="1"/>
        <v>Res_Fm_BeY</v>
      </c>
      <c r="C28" s="1" t="s">
        <v>23</v>
      </c>
      <c r="D28" s="1" t="s">
        <v>191</v>
      </c>
      <c r="E28" s="12">
        <f t="shared" si="0"/>
        <v>0</v>
      </c>
    </row>
    <row r="29" spans="1:5" x14ac:dyDescent="0.35">
      <c r="A29" s="8" t="s">
        <v>382</v>
      </c>
      <c r="B29" s="10" t="str">
        <f t="shared" si="1"/>
        <v>Res_Okap_BeY</v>
      </c>
      <c r="C29" s="1" t="s">
        <v>24</v>
      </c>
      <c r="D29" s="1" t="s">
        <v>192</v>
      </c>
      <c r="E29" s="12">
        <f t="shared" si="0"/>
        <v>170610</v>
      </c>
    </row>
    <row r="30" spans="1:5" x14ac:dyDescent="0.35">
      <c r="A30" s="8" t="s">
        <v>292</v>
      </c>
      <c r="B30" s="10" t="str">
        <f t="shared" si="1"/>
        <v>Res_Eom_BeY</v>
      </c>
      <c r="C30" s="1" t="s">
        <v>25</v>
      </c>
      <c r="D30" s="1" t="s">
        <v>57</v>
      </c>
      <c r="E30" s="12">
        <f t="shared" si="0"/>
        <v>0</v>
      </c>
    </row>
    <row r="31" spans="1:5" x14ac:dyDescent="0.35">
      <c r="A31" s="8" t="s">
        <v>293</v>
      </c>
      <c r="B31" s="10" t="str">
        <f t="shared" si="1"/>
        <v>Res_Aom_BeY</v>
      </c>
      <c r="C31" s="1" t="s">
        <v>26</v>
      </c>
      <c r="D31" s="1" t="s">
        <v>92</v>
      </c>
      <c r="E31" s="12">
        <f t="shared" si="0"/>
        <v>-179197</v>
      </c>
    </row>
    <row r="32" spans="1:5" x14ac:dyDescent="0.35">
      <c r="A32" s="8" t="s">
        <v>383</v>
      </c>
      <c r="B32" s="10" t="str">
        <f t="shared" si="1"/>
        <v>Res_RTv_BeY</v>
      </c>
      <c r="C32" s="1" t="s">
        <v>27</v>
      </c>
      <c r="D32" s="1" t="s">
        <v>58</v>
      </c>
      <c r="E32" s="12">
        <f t="shared" si="0"/>
        <v>0</v>
      </c>
    </row>
    <row r="33" spans="1:5" x14ac:dyDescent="0.35">
      <c r="A33" s="8" t="s">
        <v>319</v>
      </c>
      <c r="B33" s="10" t="str">
        <f t="shared" si="1"/>
        <v>Res_PGG_BeY</v>
      </c>
      <c r="C33" s="1" t="s">
        <v>28</v>
      </c>
      <c r="D33" s="1" t="s">
        <v>93</v>
      </c>
      <c r="E33" s="12">
        <f t="shared" si="0"/>
        <v>0</v>
      </c>
    </row>
    <row r="34" spans="1:5" x14ac:dyDescent="0.35">
      <c r="A34" s="8" t="s">
        <v>294</v>
      </c>
      <c r="B34" s="10" t="str">
        <f t="shared" si="1"/>
        <v>Res_DTot_BeY</v>
      </c>
      <c r="C34" s="4" t="s">
        <v>29</v>
      </c>
      <c r="D34" s="5" t="s">
        <v>201</v>
      </c>
      <c r="E34" s="12">
        <f t="shared" si="0"/>
        <v>-179197</v>
      </c>
    </row>
    <row r="35" spans="1:5" x14ac:dyDescent="0.35">
      <c r="A35" s="8" t="s">
        <v>326</v>
      </c>
      <c r="B35" s="10" t="str">
        <f t="shared" si="1"/>
        <v>Res_Oia_BeY</v>
      </c>
      <c r="C35" s="1" t="s">
        <v>30</v>
      </c>
      <c r="D35" s="1" t="s">
        <v>59</v>
      </c>
      <c r="E35" s="12">
        <f t="shared" si="0"/>
        <v>-63480</v>
      </c>
    </row>
    <row r="36" spans="1:5" x14ac:dyDescent="0.35">
      <c r="A36" s="8" t="s">
        <v>320</v>
      </c>
      <c r="B36" s="10" t="str">
        <f t="shared" si="1"/>
        <v>Res_FPTot_BeY</v>
      </c>
      <c r="C36" s="4" t="s">
        <v>31</v>
      </c>
      <c r="D36" s="4" t="s">
        <v>193</v>
      </c>
      <c r="E36" s="12">
        <f t="shared" si="0"/>
        <v>-29459</v>
      </c>
    </row>
    <row r="37" spans="1:5" x14ac:dyDescent="0.35">
      <c r="A37" s="8" t="s">
        <v>321</v>
      </c>
      <c r="B37" s="10" t="str">
        <f t="shared" si="1"/>
        <v>Res_RSU_BeY</v>
      </c>
      <c r="C37" s="1" t="s">
        <v>32</v>
      </c>
      <c r="D37" s="1" t="s">
        <v>60</v>
      </c>
      <c r="E37" s="12">
        <f t="shared" si="0"/>
        <v>0</v>
      </c>
    </row>
    <row r="38" spans="1:5" x14ac:dyDescent="0.35">
      <c r="A38" s="8" t="s">
        <v>384</v>
      </c>
      <c r="B38" s="10" t="str">
        <f t="shared" si="1"/>
        <v>Res_Ekia_BeY</v>
      </c>
      <c r="C38" s="1" t="s">
        <v>33</v>
      </c>
      <c r="D38" s="1" t="s">
        <v>61</v>
      </c>
      <c r="E38" s="12">
        <f t="shared" si="0"/>
        <v>63480</v>
      </c>
    </row>
    <row r="39" spans="1:5" x14ac:dyDescent="0.35">
      <c r="A39" s="8" t="s">
        <v>385</v>
      </c>
      <c r="B39" s="10" t="str">
        <f t="shared" si="1"/>
        <v>Res_Xind_BeY</v>
      </c>
      <c r="C39" s="1" t="s">
        <v>34</v>
      </c>
      <c r="D39" s="1" t="s">
        <v>62</v>
      </c>
      <c r="E39" s="12">
        <f t="shared" si="0"/>
        <v>0</v>
      </c>
    </row>
    <row r="40" spans="1:5" x14ac:dyDescent="0.35">
      <c r="A40" s="8" t="s">
        <v>386</v>
      </c>
      <c r="B40" s="10" t="str">
        <f t="shared" si="1"/>
        <v>Res_Xomk_BeY</v>
      </c>
      <c r="C40" s="1" t="s">
        <v>35</v>
      </c>
      <c r="D40" s="1" t="s">
        <v>194</v>
      </c>
      <c r="E40" s="12">
        <f t="shared" si="0"/>
        <v>0</v>
      </c>
    </row>
    <row r="41" spans="1:5" x14ac:dyDescent="0.35">
      <c r="A41" s="8" t="s">
        <v>295</v>
      </c>
      <c r="B41" s="10" t="str">
        <f t="shared" si="1"/>
        <v>Res_ROA_BeY</v>
      </c>
      <c r="C41" s="1" t="s">
        <v>36</v>
      </c>
      <c r="D41" s="1" t="s">
        <v>63</v>
      </c>
      <c r="E41" s="12">
        <f t="shared" si="0"/>
        <v>0</v>
      </c>
    </row>
    <row r="42" spans="1:5" x14ac:dyDescent="0.35">
      <c r="A42" s="8" t="s">
        <v>325</v>
      </c>
      <c r="B42" s="10" t="str">
        <f t="shared" si="1"/>
        <v>Res_RfSTot_BeY</v>
      </c>
      <c r="C42" s="4" t="s">
        <v>37</v>
      </c>
      <c r="D42" s="4" t="s">
        <v>403</v>
      </c>
      <c r="E42" s="12">
        <f t="shared" si="0"/>
        <v>34021</v>
      </c>
    </row>
    <row r="43" spans="1:5" x14ac:dyDescent="0.35">
      <c r="A43" s="8" t="s">
        <v>296</v>
      </c>
      <c r="B43" s="10" t="str">
        <f t="shared" si="1"/>
        <v>Res_SEk_BeY</v>
      </c>
      <c r="C43" s="1" t="s">
        <v>38</v>
      </c>
      <c r="D43" s="1" t="s">
        <v>64</v>
      </c>
      <c r="E43" s="12">
        <f t="shared" si="0"/>
        <v>20209</v>
      </c>
    </row>
    <row r="44" spans="1:5" x14ac:dyDescent="0.35">
      <c r="A44" s="8" t="s">
        <v>269</v>
      </c>
      <c r="B44" s="10" t="str">
        <f t="shared" si="1"/>
        <v>Res_ResTot_BeY</v>
      </c>
      <c r="C44" s="4" t="s">
        <v>39</v>
      </c>
      <c r="D44" s="4" t="s">
        <v>195</v>
      </c>
      <c r="E44" s="12">
        <f t="shared" si="0"/>
        <v>54230</v>
      </c>
    </row>
    <row r="45" spans="1:5" x14ac:dyDescent="0.35">
      <c r="A45" s="8"/>
      <c r="C45" s="4"/>
      <c r="D45" s="4"/>
      <c r="E45" s="4"/>
    </row>
    <row r="46" spans="1:5" x14ac:dyDescent="0.35">
      <c r="A46" s="8"/>
      <c r="C46" s="4"/>
      <c r="D46" s="4" t="s">
        <v>65</v>
      </c>
      <c r="E46" s="4"/>
    </row>
    <row r="47" spans="1:5" x14ac:dyDescent="0.35">
      <c r="A47" s="8" t="s">
        <v>297</v>
      </c>
      <c r="B47" s="10" t="str">
        <f t="shared" ref="B47:B66" si="2">"Res_"&amp;A47&amp;"_"&amp;$B$9</f>
        <v>Res_SB_BeY</v>
      </c>
      <c r="C47" s="1" t="s">
        <v>40</v>
      </c>
      <c r="D47" s="1" t="s">
        <v>85</v>
      </c>
      <c r="E47" s="12">
        <f t="shared" ref="E47:E66" si="3">INDEX(LivData,MATCH($D$3,LivNavn,0),MATCH($B47,LivVar,0))</f>
        <v>0</v>
      </c>
    </row>
    <row r="48" spans="1:5" x14ac:dyDescent="0.35">
      <c r="A48" s="8" t="s">
        <v>322</v>
      </c>
      <c r="B48" s="10" t="str">
        <f t="shared" si="2"/>
        <v>Res_SAF_BeY</v>
      </c>
      <c r="C48" s="1" t="s">
        <v>41</v>
      </c>
      <c r="D48" s="1" t="s">
        <v>86</v>
      </c>
      <c r="E48" s="12">
        <f t="shared" si="3"/>
        <v>0</v>
      </c>
    </row>
    <row r="49" spans="1:5" x14ac:dyDescent="0.35">
      <c r="A49" s="8" t="s">
        <v>323</v>
      </c>
      <c r="B49" s="10" t="str">
        <f t="shared" si="2"/>
        <v>Res_SPh_BeY</v>
      </c>
      <c r="C49" s="1" t="s">
        <v>42</v>
      </c>
      <c r="D49" s="1" t="s">
        <v>87</v>
      </c>
      <c r="E49" s="12">
        <f t="shared" si="3"/>
        <v>0</v>
      </c>
    </row>
    <row r="50" spans="1:5" x14ac:dyDescent="0.35">
      <c r="A50" s="8" t="s">
        <v>313</v>
      </c>
      <c r="B50" s="10" t="str">
        <f t="shared" si="2"/>
        <v>Res_SFRm_BeY</v>
      </c>
      <c r="C50" s="1" t="s">
        <v>43</v>
      </c>
      <c r="D50" s="1" t="s">
        <v>196</v>
      </c>
      <c r="E50" s="12">
        <f t="shared" si="3"/>
        <v>0</v>
      </c>
    </row>
    <row r="51" spans="1:5" x14ac:dyDescent="0.35">
      <c r="A51" s="8" t="s">
        <v>298</v>
      </c>
      <c r="B51" s="10" t="str">
        <f t="shared" si="2"/>
        <v>Res_SGP_BeY</v>
      </c>
      <c r="C51" s="1" t="s">
        <v>44</v>
      </c>
      <c r="D51" s="1" t="s">
        <v>88</v>
      </c>
      <c r="E51" s="12">
        <f t="shared" si="3"/>
        <v>0</v>
      </c>
    </row>
    <row r="52" spans="1:5" x14ac:dyDescent="0.35">
      <c r="A52" s="8" t="s">
        <v>309</v>
      </c>
      <c r="B52" s="10" t="str">
        <f t="shared" si="2"/>
        <v>Res_SPTot_BeY</v>
      </c>
      <c r="C52" s="4" t="s">
        <v>45</v>
      </c>
      <c r="D52" s="4" t="s">
        <v>198</v>
      </c>
      <c r="E52" s="12">
        <f t="shared" si="3"/>
        <v>0</v>
      </c>
    </row>
    <row r="53" spans="1:5" x14ac:dyDescent="0.35">
      <c r="A53" s="8" t="s">
        <v>299</v>
      </c>
      <c r="B53" s="10" t="str">
        <f t="shared" si="2"/>
        <v>Res_SFR_BeY</v>
      </c>
      <c r="C53" s="1" t="s">
        <v>66</v>
      </c>
      <c r="D53" s="1" t="s">
        <v>89</v>
      </c>
      <c r="E53" s="12">
        <f t="shared" si="3"/>
        <v>0</v>
      </c>
    </row>
    <row r="54" spans="1:5" x14ac:dyDescent="0.35">
      <c r="A54" s="8" t="s">
        <v>300</v>
      </c>
      <c r="B54" s="10" t="str">
        <f t="shared" si="2"/>
        <v>Res_SUE_BeY</v>
      </c>
      <c r="C54" s="1" t="s">
        <v>67</v>
      </c>
      <c r="D54" s="1" t="s">
        <v>90</v>
      </c>
      <c r="E54" s="12">
        <f t="shared" si="3"/>
        <v>0</v>
      </c>
    </row>
    <row r="55" spans="1:5" x14ac:dyDescent="0.35">
      <c r="A55" s="8" t="s">
        <v>301</v>
      </c>
      <c r="B55" s="10" t="str">
        <f t="shared" si="2"/>
        <v>Res_SMG_BeY</v>
      </c>
      <c r="C55" s="1" t="s">
        <v>68</v>
      </c>
      <c r="D55" s="1" t="s">
        <v>53</v>
      </c>
      <c r="E55" s="12">
        <f t="shared" si="3"/>
        <v>0</v>
      </c>
    </row>
    <row r="56" spans="1:5" x14ac:dyDescent="0.35">
      <c r="A56" s="8" t="s">
        <v>302</v>
      </c>
      <c r="B56" s="10" t="str">
        <f t="shared" si="2"/>
        <v>Res_SEh_BeY</v>
      </c>
      <c r="C56" s="1" t="s">
        <v>69</v>
      </c>
      <c r="D56" s="1" t="s">
        <v>54</v>
      </c>
      <c r="E56" s="12">
        <f t="shared" si="3"/>
        <v>0</v>
      </c>
    </row>
    <row r="57" spans="1:5" x14ac:dyDescent="0.35">
      <c r="A57" s="8" t="s">
        <v>310</v>
      </c>
      <c r="B57" s="10" t="str">
        <f t="shared" si="2"/>
        <v>Res_SRm_BeY</v>
      </c>
      <c r="C57" s="1" t="s">
        <v>70</v>
      </c>
      <c r="D57" s="1" t="s">
        <v>197</v>
      </c>
      <c r="E57" s="12">
        <f t="shared" si="3"/>
        <v>0</v>
      </c>
    </row>
    <row r="58" spans="1:5" x14ac:dyDescent="0.35">
      <c r="A58" s="8" t="s">
        <v>303</v>
      </c>
      <c r="B58" s="10" t="str">
        <f t="shared" si="2"/>
        <v>Res_SGEh_BeY</v>
      </c>
      <c r="C58" s="1" t="s">
        <v>71</v>
      </c>
      <c r="D58" s="1" t="s">
        <v>55</v>
      </c>
      <c r="E58" s="12">
        <f t="shared" si="3"/>
        <v>0</v>
      </c>
    </row>
    <row r="59" spans="1:5" x14ac:dyDescent="0.35">
      <c r="A59" s="8" t="s">
        <v>311</v>
      </c>
      <c r="B59" s="10" t="str">
        <f t="shared" si="2"/>
        <v>Res_SETot_BeY</v>
      </c>
      <c r="C59" s="4" t="s">
        <v>72</v>
      </c>
      <c r="D59" s="5" t="s">
        <v>199</v>
      </c>
      <c r="E59" s="12">
        <f t="shared" si="3"/>
        <v>0</v>
      </c>
    </row>
    <row r="60" spans="1:5" x14ac:dyDescent="0.35">
      <c r="A60" s="8" t="s">
        <v>304</v>
      </c>
      <c r="B60" s="10" t="str">
        <f t="shared" si="2"/>
        <v>Res_SBP_BeY</v>
      </c>
      <c r="C60" s="1" t="s">
        <v>73</v>
      </c>
      <c r="D60" s="1" t="s">
        <v>91</v>
      </c>
      <c r="E60" s="12">
        <f t="shared" si="3"/>
        <v>0</v>
      </c>
    </row>
    <row r="61" spans="1:5" x14ac:dyDescent="0.35">
      <c r="A61" s="8" t="s">
        <v>305</v>
      </c>
      <c r="B61" s="10" t="str">
        <f t="shared" si="2"/>
        <v>Res_SEom_BeY</v>
      </c>
      <c r="C61" s="1" t="s">
        <v>74</v>
      </c>
      <c r="D61" s="1" t="s">
        <v>57</v>
      </c>
      <c r="E61" s="12">
        <f t="shared" si="3"/>
        <v>0</v>
      </c>
    </row>
    <row r="62" spans="1:5" x14ac:dyDescent="0.35">
      <c r="A62" s="8" t="s">
        <v>306</v>
      </c>
      <c r="B62" s="10" t="str">
        <f t="shared" si="2"/>
        <v>Res_SAdm_BeY</v>
      </c>
      <c r="C62" s="1" t="s">
        <v>75</v>
      </c>
      <c r="D62" s="1" t="s">
        <v>92</v>
      </c>
      <c r="E62" s="12">
        <f t="shared" si="3"/>
        <v>0</v>
      </c>
    </row>
    <row r="63" spans="1:5" x14ac:dyDescent="0.35">
      <c r="A63" s="8" t="s">
        <v>324</v>
      </c>
      <c r="B63" s="10" t="str">
        <f t="shared" si="2"/>
        <v>Res_SPGG_BeY</v>
      </c>
      <c r="C63" s="1" t="s">
        <v>76</v>
      </c>
      <c r="D63" s="1" t="s">
        <v>93</v>
      </c>
      <c r="E63" s="12">
        <f t="shared" si="3"/>
        <v>0</v>
      </c>
    </row>
    <row r="64" spans="1:5" x14ac:dyDescent="0.35">
      <c r="A64" s="8" t="s">
        <v>307</v>
      </c>
      <c r="B64" s="10" t="str">
        <f t="shared" si="2"/>
        <v>Res_SDTot_BeY</v>
      </c>
      <c r="C64" s="4" t="s">
        <v>77</v>
      </c>
      <c r="D64" s="4" t="s">
        <v>200</v>
      </c>
      <c r="E64" s="12">
        <f t="shared" si="3"/>
        <v>0</v>
      </c>
    </row>
    <row r="65" spans="1:5" x14ac:dyDescent="0.35">
      <c r="A65" s="8" t="s">
        <v>308</v>
      </c>
      <c r="B65" s="10" t="str">
        <f t="shared" si="2"/>
        <v>Res_SSU_BeY</v>
      </c>
      <c r="C65" s="1" t="s">
        <v>78</v>
      </c>
      <c r="D65" s="1" t="s">
        <v>94</v>
      </c>
      <c r="E65" s="12">
        <f t="shared" si="3"/>
        <v>0</v>
      </c>
    </row>
    <row r="66" spans="1:5" ht="26.25" customHeight="1" x14ac:dyDescent="0.35">
      <c r="A66" s="8" t="s">
        <v>312</v>
      </c>
      <c r="B66" s="10" t="str">
        <f t="shared" si="2"/>
        <v>Res_SRTot_BeY</v>
      </c>
      <c r="C66" s="4" t="s">
        <v>79</v>
      </c>
      <c r="D66" s="5" t="s">
        <v>202</v>
      </c>
      <c r="E66" s="12">
        <f t="shared" si="3"/>
        <v>0</v>
      </c>
    </row>
    <row r="67" spans="1:5" x14ac:dyDescent="0.35"/>
  </sheetData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data'!$C$2:$C$17</xm:f>
          </x14:formula1>
          <xm:sqref>D3:E4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111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1" width="0" style="10" hidden="1" customWidth="1"/>
    <col min="2" max="2" width="16.1796875" style="10" hidden="1" customWidth="1"/>
    <col min="3" max="3" width="12.54296875" style="10" bestFit="1" customWidth="1"/>
    <col min="4" max="4" width="109.7265625" style="10" customWidth="1"/>
    <col min="5" max="5" width="14.26953125" style="10" customWidth="1"/>
    <col min="6" max="6" width="9.1796875" style="10" customWidth="1"/>
    <col min="7" max="16384" width="9.1796875" style="10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>
      <c r="C3" s="128" t="s">
        <v>1308</v>
      </c>
      <c r="D3" s="129" t="s">
        <v>1456</v>
      </c>
      <c r="E3" s="129"/>
    </row>
    <row r="4" spans="1:5" x14ac:dyDescent="0.35">
      <c r="C4" s="128"/>
      <c r="D4" s="129"/>
      <c r="E4" s="129"/>
    </row>
    <row r="5" spans="1:5" x14ac:dyDescent="0.35">
      <c r="C5" s="36" t="s">
        <v>1309</v>
      </c>
      <c r="D5" s="130">
        <f>INDEX(LivData,MATCH($D$3,LivNavn,0),MATCH("regnr",LivVar,0))</f>
        <v>63000</v>
      </c>
      <c r="E5" s="130"/>
    </row>
    <row r="6" spans="1:5" x14ac:dyDescent="0.35"/>
    <row r="7" spans="1:5" ht="30" customHeight="1" x14ac:dyDescent="0.35">
      <c r="C7" s="111" t="s">
        <v>1311</v>
      </c>
      <c r="D7" s="112"/>
      <c r="E7" s="113"/>
    </row>
    <row r="8" spans="1:5" ht="15" customHeight="1" x14ac:dyDescent="0.35">
      <c r="C8" s="114" t="s">
        <v>187</v>
      </c>
      <c r="D8" s="115"/>
      <c r="E8" s="116"/>
    </row>
    <row r="9" spans="1:5" ht="22.5" customHeight="1" x14ac:dyDescent="0.35">
      <c r="C9" s="1"/>
      <c r="D9" s="1"/>
      <c r="E9" s="2" t="s">
        <v>398</v>
      </c>
    </row>
    <row r="10" spans="1:5" ht="15" customHeight="1" x14ac:dyDescent="0.35">
      <c r="B10" s="8" t="s">
        <v>278</v>
      </c>
      <c r="C10" s="1"/>
      <c r="D10" s="4" t="s">
        <v>95</v>
      </c>
      <c r="E10" s="2"/>
    </row>
    <row r="11" spans="1:5" x14ac:dyDescent="0.35">
      <c r="A11" s="3" t="s">
        <v>247</v>
      </c>
      <c r="B11" s="10" t="str">
        <f>"Bal_"&amp;$B$10&amp;"_"&amp;$A11</f>
        <v>Bal_AkPa_iak</v>
      </c>
      <c r="C11" s="1" t="s">
        <v>5</v>
      </c>
      <c r="D11" s="1" t="s">
        <v>96</v>
      </c>
      <c r="E11" s="12">
        <f t="shared" ref="E11:E55" si="0">INDEX(LivData,MATCH($D$3,LivNavn,0),MATCH($B11,LivVar,0))</f>
        <v>0</v>
      </c>
    </row>
    <row r="12" spans="1:5" x14ac:dyDescent="0.35">
      <c r="A12" s="3" t="s">
        <v>248</v>
      </c>
      <c r="B12" s="10" t="str">
        <f t="shared" ref="B12:B55" si="1">"Bal_"&amp;$B$10&amp;"_"&amp;$A12</f>
        <v>Bal_AkPa_Dm</v>
      </c>
      <c r="C12" s="1" t="s">
        <v>6</v>
      </c>
      <c r="D12" s="1" t="s">
        <v>97</v>
      </c>
      <c r="E12" s="12">
        <f t="shared" si="0"/>
        <v>1682</v>
      </c>
    </row>
    <row r="13" spans="1:5" x14ac:dyDescent="0.35">
      <c r="A13" s="3" t="s">
        <v>249</v>
      </c>
      <c r="B13" s="10" t="str">
        <f t="shared" si="1"/>
        <v>Bal_AkPa_Dejd</v>
      </c>
      <c r="C13" s="1" t="s">
        <v>7</v>
      </c>
      <c r="D13" s="1" t="s">
        <v>98</v>
      </c>
      <c r="E13" s="12">
        <f t="shared" si="0"/>
        <v>0</v>
      </c>
    </row>
    <row r="14" spans="1:5" x14ac:dyDescent="0.35">
      <c r="A14" s="3" t="s">
        <v>327</v>
      </c>
      <c r="B14" s="10" t="str">
        <f t="shared" si="1"/>
        <v>Bal_AkPa_MATot</v>
      </c>
      <c r="C14" s="4" t="s">
        <v>8</v>
      </c>
      <c r="D14" s="4" t="s">
        <v>99</v>
      </c>
      <c r="E14" s="12">
        <f t="shared" si="0"/>
        <v>1682</v>
      </c>
    </row>
    <row r="15" spans="1:5" x14ac:dyDescent="0.35">
      <c r="A15" s="3" t="s">
        <v>375</v>
      </c>
      <c r="B15" s="10" t="str">
        <f t="shared" si="1"/>
        <v>Bal_AkPa_iEjd</v>
      </c>
      <c r="C15" s="1" t="s">
        <v>9</v>
      </c>
      <c r="D15" s="1" t="s">
        <v>100</v>
      </c>
      <c r="E15" s="12">
        <f t="shared" si="0"/>
        <v>0</v>
      </c>
    </row>
    <row r="16" spans="1:5" x14ac:dyDescent="0.35">
      <c r="A16" s="3" t="s">
        <v>376</v>
      </c>
      <c r="B16" s="10" t="str">
        <f t="shared" si="1"/>
        <v>Bal_AkPa_KapTv</v>
      </c>
      <c r="C16" s="1" t="s">
        <v>10</v>
      </c>
      <c r="D16" s="1" t="s">
        <v>101</v>
      </c>
      <c r="E16" s="12">
        <f t="shared" si="0"/>
        <v>3508361</v>
      </c>
    </row>
    <row r="17" spans="1:5" x14ac:dyDescent="0.35">
      <c r="A17" s="3" t="s">
        <v>377</v>
      </c>
      <c r="B17" s="10" t="str">
        <f t="shared" si="1"/>
        <v>Bal_AkPa_UTv</v>
      </c>
      <c r="C17" s="1" t="s">
        <v>11</v>
      </c>
      <c r="D17" s="1" t="s">
        <v>102</v>
      </c>
      <c r="E17" s="12">
        <f t="shared" si="0"/>
        <v>0</v>
      </c>
    </row>
    <row r="18" spans="1:5" x14ac:dyDescent="0.35">
      <c r="A18" s="3" t="s">
        <v>378</v>
      </c>
      <c r="B18" s="10" t="str">
        <f t="shared" si="1"/>
        <v>Bal_AkPa_KapAv</v>
      </c>
      <c r="C18" s="1" t="s">
        <v>12</v>
      </c>
      <c r="D18" s="1" t="s">
        <v>103</v>
      </c>
      <c r="E18" s="12">
        <f t="shared" si="0"/>
        <v>102051</v>
      </c>
    </row>
    <row r="19" spans="1:5" x14ac:dyDescent="0.35">
      <c r="A19" s="3" t="s">
        <v>379</v>
      </c>
      <c r="B19" s="10" t="str">
        <f t="shared" si="1"/>
        <v>Bal_AkPa_UAv</v>
      </c>
      <c r="C19" s="1" t="s">
        <v>13</v>
      </c>
      <c r="D19" s="1" t="s">
        <v>104</v>
      </c>
      <c r="E19" s="12">
        <f t="shared" si="0"/>
        <v>0</v>
      </c>
    </row>
    <row r="20" spans="1:5" x14ac:dyDescent="0.35">
      <c r="A20" s="3" t="s">
        <v>251</v>
      </c>
      <c r="B20" s="10" t="str">
        <f t="shared" si="1"/>
        <v>Bal_AkPa_invTot</v>
      </c>
      <c r="C20" s="4" t="s">
        <v>14</v>
      </c>
      <c r="D20" s="4" t="s">
        <v>105</v>
      </c>
      <c r="E20" s="12">
        <f t="shared" si="0"/>
        <v>3610412</v>
      </c>
    </row>
    <row r="21" spans="1:5" x14ac:dyDescent="0.35">
      <c r="A21" s="3" t="s">
        <v>252</v>
      </c>
      <c r="B21" s="10" t="str">
        <f t="shared" si="1"/>
        <v>Bal_AkPa_Kapa</v>
      </c>
      <c r="C21" s="1" t="s">
        <v>15</v>
      </c>
      <c r="D21" s="1" t="s">
        <v>106</v>
      </c>
      <c r="E21" s="12">
        <f t="shared" si="0"/>
        <v>58683812</v>
      </c>
    </row>
    <row r="22" spans="1:5" x14ac:dyDescent="0.35">
      <c r="A22" s="3" t="s">
        <v>253</v>
      </c>
      <c r="B22" s="10" t="str">
        <f t="shared" si="1"/>
        <v>Bal_AkPa_invAn</v>
      </c>
      <c r="C22" s="1" t="s">
        <v>16</v>
      </c>
      <c r="D22" s="1" t="s">
        <v>107</v>
      </c>
      <c r="E22" s="12">
        <f t="shared" si="0"/>
        <v>859784</v>
      </c>
    </row>
    <row r="23" spans="1:5" x14ac:dyDescent="0.35">
      <c r="A23" s="3" t="s">
        <v>399</v>
      </c>
      <c r="B23" s="10" t="str">
        <f t="shared" si="1"/>
        <v>Bal_AkPa_ObL</v>
      </c>
      <c r="C23" s="1" t="s">
        <v>17</v>
      </c>
      <c r="D23" s="1" t="s">
        <v>108</v>
      </c>
      <c r="E23" s="12">
        <f t="shared" si="0"/>
        <v>57342979</v>
      </c>
    </row>
    <row r="24" spans="1:5" x14ac:dyDescent="0.35">
      <c r="A24" s="3" t="s">
        <v>254</v>
      </c>
      <c r="B24" s="10" t="str">
        <f t="shared" si="1"/>
        <v>Bal_AkPa_AnKi</v>
      </c>
      <c r="C24" s="1" t="s">
        <v>18</v>
      </c>
      <c r="D24" s="1" t="s">
        <v>109</v>
      </c>
      <c r="E24" s="12">
        <f t="shared" si="0"/>
        <v>0</v>
      </c>
    </row>
    <row r="25" spans="1:5" x14ac:dyDescent="0.35">
      <c r="A25" s="3" t="s">
        <v>255</v>
      </c>
      <c r="B25" s="10" t="str">
        <f t="shared" si="1"/>
        <v>Bal_AkPa_PUd</v>
      </c>
      <c r="C25" s="1" t="s">
        <v>19</v>
      </c>
      <c r="D25" s="1" t="s">
        <v>110</v>
      </c>
      <c r="E25" s="12">
        <f t="shared" si="0"/>
        <v>0</v>
      </c>
    </row>
    <row r="26" spans="1:5" x14ac:dyDescent="0.35">
      <c r="A26" s="3" t="s">
        <v>256</v>
      </c>
      <c r="B26" s="10" t="str">
        <f t="shared" si="1"/>
        <v>Bal_AkPa_Xud</v>
      </c>
      <c r="C26" s="1" t="s">
        <v>20</v>
      </c>
      <c r="D26" s="1" t="s">
        <v>111</v>
      </c>
      <c r="E26" s="12">
        <f t="shared" si="0"/>
        <v>0</v>
      </c>
    </row>
    <row r="27" spans="1:5" x14ac:dyDescent="0.35">
      <c r="A27" s="3" t="s">
        <v>257</v>
      </c>
      <c r="B27" s="10" t="str">
        <f t="shared" si="1"/>
        <v>Bal_AkPa_iKre</v>
      </c>
      <c r="C27" s="1" t="s">
        <v>21</v>
      </c>
      <c r="D27" s="1" t="s">
        <v>112</v>
      </c>
      <c r="E27" s="12">
        <f t="shared" si="0"/>
        <v>1749866</v>
      </c>
    </row>
    <row r="28" spans="1:5" x14ac:dyDescent="0.35">
      <c r="A28" s="3" t="s">
        <v>258</v>
      </c>
      <c r="B28" s="10" t="str">
        <f t="shared" si="1"/>
        <v>Bal_AkPa_Xinv</v>
      </c>
      <c r="C28" s="1" t="s">
        <v>22</v>
      </c>
      <c r="D28" s="1" t="s">
        <v>113</v>
      </c>
      <c r="E28" s="12">
        <f t="shared" si="0"/>
        <v>3671946</v>
      </c>
    </row>
    <row r="29" spans="1:5" x14ac:dyDescent="0.35">
      <c r="A29" s="3" t="s">
        <v>387</v>
      </c>
      <c r="B29" s="10" t="str">
        <f t="shared" si="1"/>
        <v>Bal_AkPa_FinTot</v>
      </c>
      <c r="C29" s="4" t="s">
        <v>23</v>
      </c>
      <c r="D29" s="4" t="s">
        <v>203</v>
      </c>
      <c r="E29" s="12">
        <f t="shared" si="0"/>
        <v>122308387</v>
      </c>
    </row>
    <row r="30" spans="1:5" x14ac:dyDescent="0.35">
      <c r="A30" s="3" t="s">
        <v>259</v>
      </c>
      <c r="B30" s="10" t="str">
        <f t="shared" si="1"/>
        <v>Bal_AkPa_Gfd</v>
      </c>
      <c r="C30" s="1" t="s">
        <v>24</v>
      </c>
      <c r="D30" s="1" t="s">
        <v>114</v>
      </c>
      <c r="E30" s="12">
        <f t="shared" si="0"/>
        <v>0</v>
      </c>
    </row>
    <row r="31" spans="1:5" x14ac:dyDescent="0.35">
      <c r="A31" s="3" t="s">
        <v>250</v>
      </c>
      <c r="B31" s="10" t="str">
        <f t="shared" si="1"/>
        <v>Bal_AkPa_iakTot</v>
      </c>
      <c r="C31" s="4" t="s">
        <v>25</v>
      </c>
      <c r="D31" s="4" t="s">
        <v>115</v>
      </c>
      <c r="E31" s="12">
        <f t="shared" si="0"/>
        <v>125918799</v>
      </c>
    </row>
    <row r="32" spans="1:5" x14ac:dyDescent="0.35">
      <c r="A32" s="3" t="s">
        <v>328</v>
      </c>
      <c r="B32" s="10" t="str">
        <f t="shared" si="1"/>
        <v>Bal_AkPa_iakTM</v>
      </c>
      <c r="C32" s="1" t="s">
        <v>26</v>
      </c>
      <c r="D32" s="1" t="s">
        <v>204</v>
      </c>
      <c r="E32" s="12">
        <f t="shared" si="0"/>
        <v>0</v>
      </c>
    </row>
    <row r="33" spans="1:5" x14ac:dyDescent="0.35">
      <c r="A33" s="3" t="s">
        <v>329</v>
      </c>
      <c r="B33" s="10" t="str">
        <f t="shared" si="1"/>
        <v>Bal_AkPa_GfPh</v>
      </c>
      <c r="C33" s="1" t="s">
        <v>27</v>
      </c>
      <c r="D33" s="6" t="s">
        <v>221</v>
      </c>
      <c r="E33" s="12">
        <f t="shared" si="0"/>
        <v>0</v>
      </c>
    </row>
    <row r="34" spans="1:5" x14ac:dyDescent="0.35">
      <c r="A34" s="3" t="s">
        <v>330</v>
      </c>
      <c r="B34" s="10" t="str">
        <f t="shared" si="1"/>
        <v>Bal_AkPa_GfLP</v>
      </c>
      <c r="C34" s="1" t="s">
        <v>28</v>
      </c>
      <c r="D34" s="1" t="s">
        <v>116</v>
      </c>
      <c r="E34" s="12">
        <f t="shared" si="0"/>
        <v>0</v>
      </c>
    </row>
    <row r="35" spans="1:5" x14ac:dyDescent="0.35">
      <c r="A35" s="3" t="s">
        <v>331</v>
      </c>
      <c r="B35" s="10" t="str">
        <f t="shared" si="1"/>
        <v>Bal_AkPa_GfEh</v>
      </c>
      <c r="C35" s="1" t="s">
        <v>29</v>
      </c>
      <c r="D35" s="1" t="s">
        <v>117</v>
      </c>
      <c r="E35" s="12">
        <f t="shared" si="0"/>
        <v>0</v>
      </c>
    </row>
    <row r="36" spans="1:5" x14ac:dyDescent="0.35">
      <c r="A36" s="3" t="s">
        <v>332</v>
      </c>
      <c r="B36" s="10" t="str">
        <f t="shared" si="1"/>
        <v>Bal_AkPa_Gfx</v>
      </c>
      <c r="C36" s="1" t="s">
        <v>30</v>
      </c>
      <c r="D36" s="1" t="s">
        <v>205</v>
      </c>
      <c r="E36" s="12">
        <f t="shared" si="0"/>
        <v>0</v>
      </c>
    </row>
    <row r="37" spans="1:5" x14ac:dyDescent="0.35">
      <c r="A37" s="3" t="s">
        <v>333</v>
      </c>
      <c r="B37" s="10" t="str">
        <f t="shared" si="1"/>
        <v>Bal_AkPa_GfTot</v>
      </c>
      <c r="C37" s="4" t="s">
        <v>31</v>
      </c>
      <c r="D37" s="4" t="s">
        <v>222</v>
      </c>
      <c r="E37" s="12">
        <f t="shared" si="0"/>
        <v>0</v>
      </c>
    </row>
    <row r="38" spans="1:5" x14ac:dyDescent="0.35">
      <c r="A38" s="3" t="s">
        <v>334</v>
      </c>
      <c r="B38" s="10" t="str">
        <f t="shared" si="1"/>
        <v>Bal_AkPa_TFtM</v>
      </c>
      <c r="C38" s="1" t="s">
        <v>32</v>
      </c>
      <c r="D38" s="1" t="s">
        <v>118</v>
      </c>
      <c r="E38" s="12">
        <f t="shared" si="0"/>
        <v>38574</v>
      </c>
    </row>
    <row r="39" spans="1:5" x14ac:dyDescent="0.35">
      <c r="A39" s="3" t="s">
        <v>335</v>
      </c>
      <c r="B39" s="10" t="str">
        <f t="shared" si="1"/>
        <v>Bal_AkPa_TFm</v>
      </c>
      <c r="C39" s="1" t="s">
        <v>33</v>
      </c>
      <c r="D39" s="1" t="s">
        <v>119</v>
      </c>
      <c r="E39" s="12">
        <f t="shared" si="0"/>
        <v>0</v>
      </c>
    </row>
    <row r="40" spans="1:5" x14ac:dyDescent="0.35">
      <c r="A40" s="3" t="s">
        <v>336</v>
      </c>
      <c r="B40" s="10" t="str">
        <f t="shared" si="1"/>
        <v>Bal_AkPa_TDFTot</v>
      </c>
      <c r="C40" s="4" t="s">
        <v>34</v>
      </c>
      <c r="D40" s="4" t="s">
        <v>223</v>
      </c>
      <c r="E40" s="12">
        <f t="shared" si="0"/>
        <v>38574</v>
      </c>
    </row>
    <row r="41" spans="1:5" x14ac:dyDescent="0.35">
      <c r="A41" s="3" t="s">
        <v>337</v>
      </c>
      <c r="B41" s="10" t="str">
        <f t="shared" si="1"/>
        <v>Bal_AkPa_TFv</v>
      </c>
      <c r="C41" s="1" t="s">
        <v>35</v>
      </c>
      <c r="D41" s="1" t="s">
        <v>120</v>
      </c>
      <c r="E41" s="12">
        <f t="shared" si="0"/>
        <v>0</v>
      </c>
    </row>
    <row r="42" spans="1:5" x14ac:dyDescent="0.35">
      <c r="A42" s="3" t="s">
        <v>338</v>
      </c>
      <c r="B42" s="10" t="str">
        <f t="shared" si="1"/>
        <v>Bal_AkPa_TTv</v>
      </c>
      <c r="C42" s="1" t="s">
        <v>36</v>
      </c>
      <c r="D42" s="1" t="s">
        <v>121</v>
      </c>
      <c r="E42" s="12">
        <f t="shared" si="0"/>
        <v>236491</v>
      </c>
    </row>
    <row r="43" spans="1:5" x14ac:dyDescent="0.35">
      <c r="A43" s="3" t="s">
        <v>339</v>
      </c>
      <c r="B43" s="10" t="str">
        <f t="shared" si="1"/>
        <v>Bal_AkPa_TAv</v>
      </c>
      <c r="C43" s="1" t="s">
        <v>37</v>
      </c>
      <c r="D43" s="1" t="s">
        <v>122</v>
      </c>
      <c r="E43" s="12">
        <f t="shared" si="0"/>
        <v>0</v>
      </c>
    </row>
    <row r="44" spans="1:5" x14ac:dyDescent="0.35">
      <c r="A44" s="3" t="s">
        <v>390</v>
      </c>
      <c r="B44" s="10" t="str">
        <f t="shared" si="1"/>
        <v>Bal_AkPa_XTh</v>
      </c>
      <c r="C44" s="1" t="s">
        <v>38</v>
      </c>
      <c r="D44" s="1" t="s">
        <v>123</v>
      </c>
      <c r="E44" s="12">
        <f t="shared" si="0"/>
        <v>130824</v>
      </c>
    </row>
    <row r="45" spans="1:5" x14ac:dyDescent="0.35">
      <c r="A45" s="3" t="s">
        <v>340</v>
      </c>
      <c r="B45" s="10" t="str">
        <f t="shared" si="1"/>
        <v>Bal_AkPa_TTot</v>
      </c>
      <c r="C45" s="4" t="s">
        <v>39</v>
      </c>
      <c r="D45" s="4" t="s">
        <v>224</v>
      </c>
      <c r="E45" s="12">
        <f t="shared" si="0"/>
        <v>405889</v>
      </c>
    </row>
    <row r="46" spans="1:5" x14ac:dyDescent="0.35">
      <c r="A46" s="3" t="s">
        <v>341</v>
      </c>
      <c r="B46" s="10" t="str">
        <f t="shared" si="1"/>
        <v>Bal_AkPa_AkMB</v>
      </c>
      <c r="C46" s="1" t="s">
        <v>40</v>
      </c>
      <c r="D46" s="1" t="s">
        <v>228</v>
      </c>
      <c r="E46" s="12">
        <f t="shared" si="0"/>
        <v>0</v>
      </c>
    </row>
    <row r="47" spans="1:5" x14ac:dyDescent="0.35">
      <c r="A47" s="3" t="s">
        <v>342</v>
      </c>
      <c r="B47" s="10" t="str">
        <f t="shared" si="1"/>
        <v>Bal_AkPa_ASa</v>
      </c>
      <c r="C47" s="1" t="s">
        <v>41</v>
      </c>
      <c r="D47" s="1" t="s">
        <v>124</v>
      </c>
      <c r="E47" s="12">
        <f t="shared" si="0"/>
        <v>0</v>
      </c>
    </row>
    <row r="48" spans="1:5" x14ac:dyDescent="0.35">
      <c r="A48" s="3" t="s">
        <v>343</v>
      </c>
      <c r="B48" s="10" t="str">
        <f t="shared" si="1"/>
        <v>Bal_AkPa_USa</v>
      </c>
      <c r="C48" s="1" t="s">
        <v>42</v>
      </c>
      <c r="D48" s="1" t="s">
        <v>126</v>
      </c>
      <c r="E48" s="12">
        <f t="shared" si="0"/>
        <v>641706</v>
      </c>
    </row>
    <row r="49" spans="1:5" x14ac:dyDescent="0.35">
      <c r="A49" s="3" t="s">
        <v>344</v>
      </c>
      <c r="B49" s="10" t="str">
        <f t="shared" si="1"/>
        <v>Bal_AkPa_LBe</v>
      </c>
      <c r="C49" s="1" t="s">
        <v>43</v>
      </c>
      <c r="D49" s="1" t="s">
        <v>125</v>
      </c>
      <c r="E49" s="12">
        <f t="shared" si="0"/>
        <v>413321</v>
      </c>
    </row>
    <row r="50" spans="1:5" x14ac:dyDescent="0.35">
      <c r="A50" s="3" t="s">
        <v>388</v>
      </c>
      <c r="B50" s="10" t="str">
        <f t="shared" si="1"/>
        <v>Bal_AkPa_AkX</v>
      </c>
      <c r="C50" s="1" t="s">
        <v>44</v>
      </c>
      <c r="D50" s="1" t="s">
        <v>113</v>
      </c>
      <c r="E50" s="12">
        <f t="shared" si="0"/>
        <v>0</v>
      </c>
    </row>
    <row r="51" spans="1:5" x14ac:dyDescent="0.35">
      <c r="A51" s="3" t="s">
        <v>389</v>
      </c>
      <c r="B51" s="10" t="str">
        <f t="shared" si="1"/>
        <v>Bal_AkPa_AkXTot</v>
      </c>
      <c r="C51" s="4" t="s">
        <v>45</v>
      </c>
      <c r="D51" s="4" t="s">
        <v>225</v>
      </c>
      <c r="E51" s="12">
        <f t="shared" si="0"/>
        <v>1055027</v>
      </c>
    </row>
    <row r="52" spans="1:5" x14ac:dyDescent="0.35">
      <c r="A52" s="3" t="s">
        <v>393</v>
      </c>
      <c r="B52" s="10" t="str">
        <f t="shared" si="1"/>
        <v>Bal_AkPa_TrL</v>
      </c>
      <c r="C52" s="1" t="s">
        <v>66</v>
      </c>
      <c r="D52" s="1" t="s">
        <v>127</v>
      </c>
      <c r="E52" s="12">
        <f t="shared" si="0"/>
        <v>446529</v>
      </c>
    </row>
    <row r="53" spans="1:5" x14ac:dyDescent="0.35">
      <c r="A53" s="3" t="s">
        <v>391</v>
      </c>
      <c r="B53" s="10" t="str">
        <f t="shared" si="1"/>
        <v>Bal_AkPa_XPap</v>
      </c>
      <c r="C53" s="1" t="s">
        <v>67</v>
      </c>
      <c r="D53" s="1" t="s">
        <v>128</v>
      </c>
      <c r="E53" s="12">
        <f t="shared" si="0"/>
        <v>115335</v>
      </c>
    </row>
    <row r="54" spans="1:5" x14ac:dyDescent="0.35">
      <c r="A54" s="3" t="s">
        <v>392</v>
      </c>
      <c r="B54" s="10" t="str">
        <f t="shared" si="1"/>
        <v>Bal_AkPa_PapTot</v>
      </c>
      <c r="C54" s="4" t="s">
        <v>68</v>
      </c>
      <c r="D54" s="4" t="s">
        <v>226</v>
      </c>
      <c r="E54" s="12">
        <f t="shared" si="0"/>
        <v>561864</v>
      </c>
    </row>
    <row r="55" spans="1:5" x14ac:dyDescent="0.35">
      <c r="A55" s="3" t="s">
        <v>260</v>
      </c>
      <c r="B55" s="10" t="str">
        <f t="shared" si="1"/>
        <v>Bal_AkPa_AktTot</v>
      </c>
      <c r="C55" s="4" t="s">
        <v>69</v>
      </c>
      <c r="D55" s="4" t="s">
        <v>227</v>
      </c>
      <c r="E55" s="12">
        <f t="shared" si="0"/>
        <v>127943261</v>
      </c>
    </row>
    <row r="56" spans="1:5" x14ac:dyDescent="0.35">
      <c r="A56" s="2"/>
      <c r="C56" s="1"/>
      <c r="D56" s="1"/>
      <c r="E56" s="2"/>
    </row>
    <row r="57" spans="1:5" ht="15" customHeight="1" x14ac:dyDescent="0.35">
      <c r="A57" s="2"/>
      <c r="C57" s="1"/>
      <c r="D57" s="4" t="s">
        <v>129</v>
      </c>
      <c r="E57" s="2"/>
    </row>
    <row r="58" spans="1:5" x14ac:dyDescent="0.35">
      <c r="A58" s="3" t="s">
        <v>261</v>
      </c>
      <c r="B58" s="10" t="str">
        <f t="shared" ref="B58:B110" si="2">"Bal_"&amp;$B$10&amp;"_"&amp;$A58</f>
        <v>Bal_AkPa_AGk</v>
      </c>
      <c r="C58" s="1" t="s">
        <v>70</v>
      </c>
      <c r="D58" s="1" t="s">
        <v>160</v>
      </c>
      <c r="E58" s="12">
        <f t="shared" ref="E58:E89" si="3">INDEX(LivData,MATCH($D$3,LivNavn,0),MATCH($B58,LivVar,0))</f>
        <v>49070</v>
      </c>
    </row>
    <row r="59" spans="1:5" x14ac:dyDescent="0.35">
      <c r="A59" s="3" t="s">
        <v>262</v>
      </c>
      <c r="B59" s="10" t="str">
        <f t="shared" si="2"/>
        <v>Bal_AkPa_OEm</v>
      </c>
      <c r="C59" s="1" t="s">
        <v>71</v>
      </c>
      <c r="D59" s="1" t="s">
        <v>161</v>
      </c>
      <c r="E59" s="12">
        <f t="shared" si="3"/>
        <v>0</v>
      </c>
    </row>
    <row r="60" spans="1:5" x14ac:dyDescent="0.35">
      <c r="A60" s="3" t="s">
        <v>400</v>
      </c>
      <c r="B60" s="10" t="str">
        <f t="shared" si="2"/>
        <v>Bal_AkPa_OhL</v>
      </c>
      <c r="C60" s="1" t="s">
        <v>72</v>
      </c>
      <c r="D60" s="1" t="s">
        <v>162</v>
      </c>
      <c r="E60" s="12">
        <f t="shared" si="3"/>
        <v>0</v>
      </c>
    </row>
    <row r="61" spans="1:5" x14ac:dyDescent="0.35">
      <c r="A61" s="3" t="s">
        <v>263</v>
      </c>
      <c r="B61" s="10" t="str">
        <f t="shared" si="2"/>
        <v>Bal_AkPa_AVUE</v>
      </c>
      <c r="C61" s="1" t="s">
        <v>73</v>
      </c>
      <c r="D61" s="1" t="s">
        <v>163</v>
      </c>
      <c r="E61" s="12">
        <f t="shared" si="3"/>
        <v>0</v>
      </c>
    </row>
    <row r="62" spans="1:5" x14ac:dyDescent="0.35">
      <c r="A62" s="3" t="s">
        <v>264</v>
      </c>
      <c r="B62" s="10" t="str">
        <f t="shared" si="2"/>
        <v>Bal_AkPa_AVSB</v>
      </c>
      <c r="C62" s="1" t="s">
        <v>74</v>
      </c>
      <c r="D62" s="1" t="s">
        <v>164</v>
      </c>
      <c r="E62" s="12">
        <f t="shared" si="3"/>
        <v>0</v>
      </c>
    </row>
    <row r="63" spans="1:5" x14ac:dyDescent="0.35">
      <c r="A63" s="3" t="s">
        <v>345</v>
      </c>
      <c r="B63" s="10" t="str">
        <f t="shared" si="2"/>
        <v>Bal_AkPa_XVr</v>
      </c>
      <c r="C63" s="1" t="s">
        <v>75</v>
      </c>
      <c r="D63" s="1" t="s">
        <v>165</v>
      </c>
      <c r="E63" s="12">
        <f t="shared" si="3"/>
        <v>0</v>
      </c>
    </row>
    <row r="64" spans="1:5" x14ac:dyDescent="0.35">
      <c r="A64" s="3" t="s">
        <v>265</v>
      </c>
      <c r="B64" s="10" t="str">
        <f t="shared" si="2"/>
        <v>Bal_AkPa_AVTot</v>
      </c>
      <c r="C64" s="4" t="s">
        <v>76</v>
      </c>
      <c r="D64" s="4" t="s">
        <v>236</v>
      </c>
      <c r="E64" s="12">
        <f t="shared" si="3"/>
        <v>0</v>
      </c>
    </row>
    <row r="65" spans="1:5" x14ac:dyDescent="0.35">
      <c r="A65" s="3" t="s">
        <v>266</v>
      </c>
      <c r="B65" s="10" t="str">
        <f t="shared" si="2"/>
        <v>Bal_AkPa_Sif</v>
      </c>
      <c r="C65" s="1" t="s">
        <v>77</v>
      </c>
      <c r="D65" s="1" t="s">
        <v>166</v>
      </c>
      <c r="E65" s="12">
        <f t="shared" si="3"/>
        <v>0</v>
      </c>
    </row>
    <row r="66" spans="1:5" x14ac:dyDescent="0.35">
      <c r="A66" s="3" t="s">
        <v>267</v>
      </c>
      <c r="B66" s="10" t="str">
        <f t="shared" si="2"/>
        <v>Bal_AkPa_VeH</v>
      </c>
      <c r="C66" s="1" t="s">
        <v>78</v>
      </c>
      <c r="D66" s="1" t="s">
        <v>167</v>
      </c>
      <c r="E66" s="12">
        <f t="shared" si="3"/>
        <v>0</v>
      </c>
    </row>
    <row r="67" spans="1:5" x14ac:dyDescent="0.35">
      <c r="A67" s="3" t="s">
        <v>268</v>
      </c>
      <c r="B67" s="10" t="str">
        <f t="shared" si="2"/>
        <v>Bal_AkPa_XH</v>
      </c>
      <c r="C67" s="1" t="s">
        <v>79</v>
      </c>
      <c r="D67" s="1" t="s">
        <v>168</v>
      </c>
      <c r="E67" s="12">
        <f t="shared" si="3"/>
        <v>0</v>
      </c>
    </row>
    <row r="68" spans="1:5" x14ac:dyDescent="0.35">
      <c r="A68" s="3" t="s">
        <v>269</v>
      </c>
      <c r="B68" s="10" t="str">
        <f t="shared" si="2"/>
        <v>Bal_AkPa_ResTot</v>
      </c>
      <c r="C68" s="4" t="s">
        <v>80</v>
      </c>
      <c r="D68" s="4" t="s">
        <v>237</v>
      </c>
      <c r="E68" s="12">
        <f t="shared" si="3"/>
        <v>0</v>
      </c>
    </row>
    <row r="69" spans="1:5" x14ac:dyDescent="0.35">
      <c r="A69" s="3" t="s">
        <v>270</v>
      </c>
      <c r="B69" s="10" t="str">
        <f t="shared" si="2"/>
        <v>Bal_AkPa_OvUn</v>
      </c>
      <c r="C69" s="1" t="s">
        <v>81</v>
      </c>
      <c r="D69" s="1" t="s">
        <v>169</v>
      </c>
      <c r="E69" s="12">
        <f t="shared" si="3"/>
        <v>257890</v>
      </c>
    </row>
    <row r="70" spans="1:5" x14ac:dyDescent="0.35">
      <c r="A70" s="3" t="s">
        <v>346</v>
      </c>
      <c r="B70" s="10" t="str">
        <f t="shared" si="2"/>
        <v>Bal_AkPa_FUb</v>
      </c>
      <c r="C70" s="1" t="s">
        <v>82</v>
      </c>
      <c r="D70" s="1" t="s">
        <v>230</v>
      </c>
      <c r="E70" s="12">
        <f t="shared" si="3"/>
        <v>0</v>
      </c>
    </row>
    <row r="71" spans="1:5" x14ac:dyDescent="0.35">
      <c r="A71" s="3" t="s">
        <v>347</v>
      </c>
      <c r="B71" s="10" t="str">
        <f t="shared" si="2"/>
        <v>Bal_AkPa_Mi</v>
      </c>
      <c r="C71" s="1" t="s">
        <v>83</v>
      </c>
      <c r="D71" s="1" t="s">
        <v>229</v>
      </c>
      <c r="E71" s="12">
        <f t="shared" si="3"/>
        <v>0</v>
      </c>
    </row>
    <row r="72" spans="1:5" x14ac:dyDescent="0.35">
      <c r="A72" s="3" t="s">
        <v>348</v>
      </c>
      <c r="B72" s="10" t="str">
        <f t="shared" si="2"/>
        <v>Bal_AkPa_EkTot</v>
      </c>
      <c r="C72" s="4" t="s">
        <v>84</v>
      </c>
      <c r="D72" s="4" t="s">
        <v>238</v>
      </c>
      <c r="E72" s="12">
        <f t="shared" si="3"/>
        <v>306960</v>
      </c>
    </row>
    <row r="73" spans="1:5" x14ac:dyDescent="0.35">
      <c r="A73" s="3" t="s">
        <v>291</v>
      </c>
      <c r="B73" s="10" t="str">
        <f t="shared" si="2"/>
        <v>Bal_AkPa_OKap</v>
      </c>
      <c r="C73" s="1" t="s">
        <v>130</v>
      </c>
      <c r="D73" s="1" t="s">
        <v>206</v>
      </c>
      <c r="E73" s="12">
        <f t="shared" si="3"/>
        <v>6573519</v>
      </c>
    </row>
    <row r="74" spans="1:5" x14ac:dyDescent="0.35">
      <c r="A74" s="3" t="s">
        <v>349</v>
      </c>
      <c r="B74" s="10" t="str">
        <f t="shared" si="2"/>
        <v>Bal_AkPa_AnLk</v>
      </c>
      <c r="C74" s="1" t="s">
        <v>131</v>
      </c>
      <c r="D74" s="1" t="s">
        <v>207</v>
      </c>
      <c r="E74" s="12">
        <f t="shared" si="3"/>
        <v>0</v>
      </c>
    </row>
    <row r="75" spans="1:5" x14ac:dyDescent="0.35">
      <c r="A75" s="3" t="s">
        <v>350</v>
      </c>
      <c r="B75" s="10" t="str">
        <f t="shared" si="2"/>
        <v>Bal_AkPa_ALTot</v>
      </c>
      <c r="C75" s="4" t="s">
        <v>132</v>
      </c>
      <c r="D75" s="4" t="s">
        <v>239</v>
      </c>
      <c r="E75" s="12">
        <f t="shared" si="3"/>
        <v>6573519</v>
      </c>
    </row>
    <row r="76" spans="1:5" x14ac:dyDescent="0.35">
      <c r="A76" s="3" t="s">
        <v>351</v>
      </c>
      <c r="B76" s="10" t="str">
        <f t="shared" si="2"/>
        <v>Bal_AkPa_Phs</v>
      </c>
      <c r="C76" s="1" t="s">
        <v>133</v>
      </c>
      <c r="D76" s="1" t="s">
        <v>232</v>
      </c>
      <c r="E76" s="12">
        <f t="shared" si="3"/>
        <v>0</v>
      </c>
    </row>
    <row r="77" spans="1:5" x14ac:dyDescent="0.35">
      <c r="A77" s="3" t="s">
        <v>352</v>
      </c>
      <c r="B77" s="10" t="str">
        <f t="shared" si="2"/>
        <v>Bal_AkPa_FmS</v>
      </c>
      <c r="C77" s="1" t="s">
        <v>134</v>
      </c>
      <c r="D77" s="1" t="s">
        <v>233</v>
      </c>
      <c r="E77" s="12">
        <f t="shared" si="3"/>
        <v>0</v>
      </c>
    </row>
    <row r="78" spans="1:5" x14ac:dyDescent="0.35">
      <c r="A78" s="3" t="s">
        <v>353</v>
      </c>
      <c r="B78" s="10" t="str">
        <f t="shared" si="2"/>
        <v>Bal_AkPa_GY</v>
      </c>
      <c r="C78" s="1" t="s">
        <v>135</v>
      </c>
      <c r="D78" s="1" t="s">
        <v>170</v>
      </c>
      <c r="E78" s="12">
        <f t="shared" si="3"/>
        <v>38361645</v>
      </c>
    </row>
    <row r="79" spans="1:5" x14ac:dyDescent="0.35">
      <c r="A79" s="3" t="s">
        <v>401</v>
      </c>
      <c r="B79" s="10" t="str">
        <f t="shared" si="2"/>
        <v>Bal_AkPa_inBp</v>
      </c>
      <c r="C79" s="1" t="s">
        <v>136</v>
      </c>
      <c r="D79" s="1" t="s">
        <v>208</v>
      </c>
      <c r="E79" s="12">
        <f t="shared" si="3"/>
        <v>59373225</v>
      </c>
    </row>
    <row r="80" spans="1:5" x14ac:dyDescent="0.35">
      <c r="A80" s="3" t="s">
        <v>354</v>
      </c>
      <c r="B80" s="10" t="str">
        <f t="shared" si="2"/>
        <v>Bal_AkPa_KoBp</v>
      </c>
      <c r="C80" s="1" t="s">
        <v>137</v>
      </c>
      <c r="D80" s="1" t="s">
        <v>209</v>
      </c>
      <c r="E80" s="12">
        <f t="shared" si="3"/>
        <v>8181163</v>
      </c>
    </row>
    <row r="81" spans="1:5" x14ac:dyDescent="0.35">
      <c r="A81" s="3" t="s">
        <v>355</v>
      </c>
      <c r="B81" s="10" t="str">
        <f t="shared" si="2"/>
        <v>Bal_AkPa_RmGp</v>
      </c>
      <c r="C81" s="1" t="s">
        <v>138</v>
      </c>
      <c r="D81" s="1" t="s">
        <v>210</v>
      </c>
      <c r="E81" s="12">
        <f t="shared" si="3"/>
        <v>1379987</v>
      </c>
    </row>
    <row r="82" spans="1:5" x14ac:dyDescent="0.35">
      <c r="A82" s="3" t="s">
        <v>356</v>
      </c>
      <c r="B82" s="10" t="str">
        <f t="shared" si="2"/>
        <v>Bal_AkPa_HGTot</v>
      </c>
      <c r="C82" s="4" t="s">
        <v>139</v>
      </c>
      <c r="D82" s="4" t="s">
        <v>240</v>
      </c>
      <c r="E82" s="12">
        <f t="shared" si="3"/>
        <v>107296020</v>
      </c>
    </row>
    <row r="83" spans="1:5" x14ac:dyDescent="0.35">
      <c r="A83" s="3" t="s">
        <v>357</v>
      </c>
      <c r="B83" s="10" t="str">
        <f t="shared" si="2"/>
        <v>Bal_AkPa_HMrp</v>
      </c>
      <c r="C83" s="1" t="s">
        <v>140</v>
      </c>
      <c r="D83" s="1" t="s">
        <v>211</v>
      </c>
      <c r="E83" s="12">
        <f t="shared" si="3"/>
        <v>0</v>
      </c>
    </row>
    <row r="84" spans="1:5" x14ac:dyDescent="0.35">
      <c r="A84" s="3" t="s">
        <v>358</v>
      </c>
      <c r="B84" s="10" t="str">
        <f t="shared" si="2"/>
        <v>Bal_AkPa_RMrp</v>
      </c>
      <c r="C84" s="1" t="s">
        <v>141</v>
      </c>
      <c r="D84" s="1" t="s">
        <v>212</v>
      </c>
      <c r="E84" s="12">
        <f t="shared" si="3"/>
        <v>0</v>
      </c>
    </row>
    <row r="85" spans="1:5" x14ac:dyDescent="0.35">
      <c r="A85" s="3" t="s">
        <v>359</v>
      </c>
      <c r="B85" s="10" t="str">
        <f t="shared" si="2"/>
        <v>Bal_AkPa_MrpTot</v>
      </c>
      <c r="C85" s="4" t="s">
        <v>142</v>
      </c>
      <c r="D85" s="4" t="s">
        <v>241</v>
      </c>
      <c r="E85" s="12">
        <f t="shared" si="3"/>
        <v>0</v>
      </c>
    </row>
    <row r="86" spans="1:5" x14ac:dyDescent="0.35">
      <c r="A86" s="3" t="s">
        <v>289</v>
      </c>
      <c r="B86" s="10" t="str">
        <f t="shared" si="2"/>
        <v>Bal_AkPa_LPTot</v>
      </c>
      <c r="C86" s="4" t="s">
        <v>143</v>
      </c>
      <c r="D86" s="4" t="s">
        <v>242</v>
      </c>
      <c r="E86" s="12">
        <f t="shared" si="3"/>
        <v>107296020</v>
      </c>
    </row>
    <row r="87" spans="1:5" x14ac:dyDescent="0.35">
      <c r="A87" s="3" t="s">
        <v>360</v>
      </c>
      <c r="B87" s="10" t="str">
        <f t="shared" si="2"/>
        <v>Bal_AkPa_FmLi</v>
      </c>
      <c r="C87" s="1" t="s">
        <v>144</v>
      </c>
      <c r="D87" s="1" t="s">
        <v>213</v>
      </c>
      <c r="E87" s="12">
        <f t="shared" si="3"/>
        <v>0</v>
      </c>
    </row>
    <row r="88" spans="1:5" x14ac:dyDescent="0.35">
      <c r="A88" s="3" t="s">
        <v>361</v>
      </c>
      <c r="B88" s="10" t="str">
        <f t="shared" si="2"/>
        <v>Bal_AkPa_EhS</v>
      </c>
      <c r="C88" s="1" t="s">
        <v>145</v>
      </c>
      <c r="D88" s="1" t="s">
        <v>214</v>
      </c>
      <c r="E88" s="12">
        <f t="shared" si="3"/>
        <v>0</v>
      </c>
    </row>
    <row r="89" spans="1:5" x14ac:dyDescent="0.35">
      <c r="A89" s="3" t="s">
        <v>362</v>
      </c>
      <c r="B89" s="10" t="str">
        <f t="shared" si="2"/>
        <v>Bal_AkPa_RmS</v>
      </c>
      <c r="C89" s="1" t="s">
        <v>146</v>
      </c>
      <c r="D89" s="1" t="s">
        <v>215</v>
      </c>
      <c r="E89" s="12">
        <f t="shared" si="3"/>
        <v>0</v>
      </c>
    </row>
    <row r="90" spans="1:5" x14ac:dyDescent="0.35">
      <c r="A90" s="3" t="s">
        <v>271</v>
      </c>
      <c r="B90" s="10" t="str">
        <f t="shared" si="2"/>
        <v>Bal_AkPa_HBP</v>
      </c>
      <c r="C90" s="1" t="s">
        <v>147</v>
      </c>
      <c r="D90" s="1" t="s">
        <v>171</v>
      </c>
      <c r="E90" s="12">
        <f t="shared" ref="E90:E110" si="4">INDEX(LivData,MATCH($D$3,LivNavn,0),MATCH($B90,LivVar,0))</f>
        <v>0</v>
      </c>
    </row>
    <row r="91" spans="1:5" x14ac:dyDescent="0.35">
      <c r="A91" s="3" t="s">
        <v>363</v>
      </c>
      <c r="B91" s="10" t="str">
        <f t="shared" si="2"/>
        <v>Bal_AkPa_HFiTot</v>
      </c>
      <c r="C91" s="4" t="s">
        <v>148</v>
      </c>
      <c r="D91" s="4" t="s">
        <v>397</v>
      </c>
      <c r="E91" s="12">
        <f t="shared" si="4"/>
        <v>107296020</v>
      </c>
    </row>
    <row r="92" spans="1:5" x14ac:dyDescent="0.35">
      <c r="A92" s="3" t="s">
        <v>364</v>
      </c>
      <c r="B92" s="10" t="str">
        <f t="shared" si="2"/>
        <v>Bal_AkPa_PLF</v>
      </c>
      <c r="C92" s="1" t="s">
        <v>149</v>
      </c>
      <c r="D92" s="1" t="s">
        <v>172</v>
      </c>
      <c r="E92" s="12">
        <f t="shared" si="4"/>
        <v>0</v>
      </c>
    </row>
    <row r="93" spans="1:5" x14ac:dyDescent="0.35">
      <c r="A93" s="3" t="s">
        <v>365</v>
      </c>
      <c r="B93" s="10" t="str">
        <f t="shared" si="2"/>
        <v>Bal_AkPa_USf</v>
      </c>
      <c r="C93" s="1" t="s">
        <v>150</v>
      </c>
      <c r="D93" s="1" t="s">
        <v>173</v>
      </c>
      <c r="E93" s="12">
        <f t="shared" si="4"/>
        <v>0</v>
      </c>
    </row>
    <row r="94" spans="1:5" x14ac:dyDescent="0.35">
      <c r="A94" s="3" t="s">
        <v>366</v>
      </c>
      <c r="B94" s="10" t="str">
        <f t="shared" si="2"/>
        <v>Bal_AkPa_XHen</v>
      </c>
      <c r="C94" s="1" t="s">
        <v>151</v>
      </c>
      <c r="D94" s="1" t="s">
        <v>174</v>
      </c>
      <c r="E94" s="12">
        <f t="shared" si="4"/>
        <v>0</v>
      </c>
    </row>
    <row r="95" spans="1:5" x14ac:dyDescent="0.35">
      <c r="A95" s="3" t="s">
        <v>367</v>
      </c>
      <c r="B95" s="10" t="str">
        <f t="shared" si="2"/>
        <v>Bal_AkPa_HFTot</v>
      </c>
      <c r="C95" s="4" t="s">
        <v>152</v>
      </c>
      <c r="D95" s="4" t="s">
        <v>394</v>
      </c>
      <c r="E95" s="12">
        <f t="shared" si="4"/>
        <v>0</v>
      </c>
    </row>
    <row r="96" spans="1:5" x14ac:dyDescent="0.35">
      <c r="A96" s="3" t="s">
        <v>380</v>
      </c>
      <c r="B96" s="10" t="str">
        <f t="shared" si="2"/>
        <v>Bal_AkPa_Gfdep</v>
      </c>
      <c r="C96" s="1" t="s">
        <v>153</v>
      </c>
      <c r="D96" s="1" t="s">
        <v>114</v>
      </c>
      <c r="E96" s="12">
        <f t="shared" si="4"/>
        <v>0</v>
      </c>
    </row>
    <row r="97" spans="1:5" x14ac:dyDescent="0.35">
      <c r="A97" s="3" t="s">
        <v>272</v>
      </c>
      <c r="B97" s="10" t="str">
        <f t="shared" si="2"/>
        <v>Bal_AkPa_GDF</v>
      </c>
      <c r="C97" s="1" t="s">
        <v>154</v>
      </c>
      <c r="D97" s="1" t="s">
        <v>175</v>
      </c>
      <c r="E97" s="12">
        <f t="shared" si="4"/>
        <v>0</v>
      </c>
    </row>
    <row r="98" spans="1:5" x14ac:dyDescent="0.35">
      <c r="A98" s="3" t="s">
        <v>273</v>
      </c>
      <c r="B98" s="10" t="str">
        <f t="shared" si="2"/>
        <v>Bal_AkPa_GGf</v>
      </c>
      <c r="C98" s="1" t="s">
        <v>155</v>
      </c>
      <c r="D98" s="1" t="s">
        <v>176</v>
      </c>
      <c r="E98" s="12">
        <f t="shared" si="4"/>
        <v>0</v>
      </c>
    </row>
    <row r="99" spans="1:5" x14ac:dyDescent="0.35">
      <c r="A99" s="3" t="s">
        <v>402</v>
      </c>
      <c r="B99" s="10" t="str">
        <f t="shared" si="2"/>
        <v>Bal_AkPa_OgL</v>
      </c>
      <c r="C99" s="1" t="s">
        <v>156</v>
      </c>
      <c r="D99" s="1" t="s">
        <v>177</v>
      </c>
      <c r="E99" s="12">
        <f t="shared" si="4"/>
        <v>0</v>
      </c>
    </row>
    <row r="100" spans="1:5" x14ac:dyDescent="0.35">
      <c r="A100" s="3" t="s">
        <v>274</v>
      </c>
      <c r="B100" s="10" t="str">
        <f t="shared" si="2"/>
        <v>Bal_AkPa_KonG</v>
      </c>
      <c r="C100" s="1" t="s">
        <v>157</v>
      </c>
      <c r="D100" s="1" t="s">
        <v>178</v>
      </c>
      <c r="E100" s="12">
        <f t="shared" si="4"/>
        <v>0</v>
      </c>
    </row>
    <row r="101" spans="1:5" x14ac:dyDescent="0.35">
      <c r="A101" s="3" t="s">
        <v>368</v>
      </c>
      <c r="B101" s="10" t="str">
        <f t="shared" si="2"/>
        <v>Bal_AkPa_UdG</v>
      </c>
      <c r="C101" s="1" t="s">
        <v>158</v>
      </c>
      <c r="D101" s="1" t="s">
        <v>186</v>
      </c>
      <c r="E101" s="12">
        <f t="shared" si="4"/>
        <v>0</v>
      </c>
    </row>
    <row r="102" spans="1:5" x14ac:dyDescent="0.35">
      <c r="A102" s="3" t="s">
        <v>275</v>
      </c>
      <c r="B102" s="10" t="str">
        <f t="shared" si="2"/>
        <v>Bal_AkPa_GKre</v>
      </c>
      <c r="C102" s="1" t="s">
        <v>159</v>
      </c>
      <c r="D102" s="1" t="s">
        <v>179</v>
      </c>
      <c r="E102" s="12">
        <f t="shared" si="4"/>
        <v>9093441</v>
      </c>
    </row>
    <row r="103" spans="1:5" x14ac:dyDescent="0.35">
      <c r="A103" s="3" t="s">
        <v>369</v>
      </c>
      <c r="B103" s="10" t="str">
        <f t="shared" si="2"/>
        <v>Bal_AkPa_GTv</v>
      </c>
      <c r="C103" s="1" t="s">
        <v>216</v>
      </c>
      <c r="D103" s="1" t="s">
        <v>180</v>
      </c>
      <c r="E103" s="12">
        <f t="shared" si="4"/>
        <v>170028</v>
      </c>
    </row>
    <row r="104" spans="1:5" x14ac:dyDescent="0.35">
      <c r="A104" s="3" t="s">
        <v>370</v>
      </c>
      <c r="B104" s="10" t="str">
        <f t="shared" si="2"/>
        <v>Bal_AkPa_GAv</v>
      </c>
      <c r="C104" s="1" t="s">
        <v>217</v>
      </c>
      <c r="D104" s="1" t="s">
        <v>181</v>
      </c>
      <c r="E104" s="12">
        <f t="shared" si="4"/>
        <v>0</v>
      </c>
    </row>
    <row r="105" spans="1:5" x14ac:dyDescent="0.35">
      <c r="A105" s="3" t="s">
        <v>371</v>
      </c>
      <c r="B105" s="10" t="str">
        <f t="shared" si="2"/>
        <v>Bal_AkPa_AkSf</v>
      </c>
      <c r="C105" s="1" t="s">
        <v>218</v>
      </c>
      <c r="D105" s="1" t="s">
        <v>182</v>
      </c>
      <c r="E105" s="12">
        <f t="shared" si="4"/>
        <v>818812</v>
      </c>
    </row>
    <row r="106" spans="1:5" x14ac:dyDescent="0.35">
      <c r="A106" s="3" t="s">
        <v>276</v>
      </c>
      <c r="B106" s="10" t="str">
        <f t="shared" si="2"/>
        <v>Bal_AkPa_MOF</v>
      </c>
      <c r="C106" s="1" t="s">
        <v>219</v>
      </c>
      <c r="D106" s="1" t="s">
        <v>183</v>
      </c>
      <c r="E106" s="12">
        <f t="shared" si="4"/>
        <v>0</v>
      </c>
    </row>
    <row r="107" spans="1:5" x14ac:dyDescent="0.35">
      <c r="A107" s="3" t="s">
        <v>372</v>
      </c>
      <c r="B107" s="10" t="str">
        <f t="shared" si="2"/>
        <v>Bal_AkPa_XG</v>
      </c>
      <c r="C107" s="1" t="s">
        <v>220</v>
      </c>
      <c r="D107" s="1" t="s">
        <v>184</v>
      </c>
      <c r="E107" s="12">
        <f t="shared" si="4"/>
        <v>3628203</v>
      </c>
    </row>
    <row r="108" spans="1:5" x14ac:dyDescent="0.35">
      <c r="A108" s="3" t="s">
        <v>277</v>
      </c>
      <c r="B108" s="10" t="str">
        <f t="shared" si="2"/>
        <v>Bal_AkPa_GTot</v>
      </c>
      <c r="C108" s="4" t="s">
        <v>231</v>
      </c>
      <c r="D108" s="4" t="s">
        <v>395</v>
      </c>
      <c r="E108" s="12">
        <f t="shared" si="4"/>
        <v>13710484</v>
      </c>
    </row>
    <row r="109" spans="1:5" x14ac:dyDescent="0.35">
      <c r="A109" s="3" t="s">
        <v>373</v>
      </c>
      <c r="B109" s="10" t="str">
        <f t="shared" si="2"/>
        <v>Bal_AkPa_Pap</v>
      </c>
      <c r="C109" s="1" t="s">
        <v>234</v>
      </c>
      <c r="D109" s="1" t="s">
        <v>185</v>
      </c>
      <c r="E109" s="12">
        <f t="shared" si="4"/>
        <v>56278</v>
      </c>
    </row>
    <row r="110" spans="1:5" x14ac:dyDescent="0.35">
      <c r="A110" s="3" t="s">
        <v>374</v>
      </c>
      <c r="B110" s="10" t="str">
        <f t="shared" si="2"/>
        <v>Bal_AkPa_PasTot</v>
      </c>
      <c r="C110" s="4" t="s">
        <v>235</v>
      </c>
      <c r="D110" s="4" t="s">
        <v>396</v>
      </c>
      <c r="E110" s="12">
        <f t="shared" si="4"/>
        <v>127943261</v>
      </c>
    </row>
    <row r="111" spans="1:5" x14ac:dyDescent="0.35"/>
  </sheetData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4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data'!$C$2:$C$17</xm:f>
          </x14:formula1>
          <xm:sqref>D3:E4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G29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1" width="13.81640625" style="10" hidden="1" customWidth="1"/>
    <col min="2" max="2" width="17.1796875" style="10" hidden="1" customWidth="1"/>
    <col min="3" max="3" width="13.54296875" style="10" customWidth="1"/>
    <col min="4" max="4" width="84.26953125" style="16" customWidth="1"/>
    <col min="5" max="5" width="19.26953125" style="10" customWidth="1"/>
    <col min="6" max="6" width="6.26953125" style="10" customWidth="1"/>
    <col min="7" max="7" width="13.26953125" style="10" hidden="1" customWidth="1"/>
    <col min="8" max="16384" width="9.1796875" style="10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>
      <c r="C3" s="128" t="s">
        <v>1308</v>
      </c>
      <c r="D3" s="129" t="s">
        <v>1456</v>
      </c>
      <c r="E3" s="129"/>
    </row>
    <row r="4" spans="1:5" x14ac:dyDescent="0.35">
      <c r="C4" s="128"/>
      <c r="D4" s="129"/>
      <c r="E4" s="129"/>
    </row>
    <row r="5" spans="1:5" x14ac:dyDescent="0.35">
      <c r="C5" s="36" t="s">
        <v>1309</v>
      </c>
      <c r="D5" s="130">
        <f>INDEX(LivData,MATCH($D$3,LivNavn,0),MATCH("regnr",LivVar,0))</f>
        <v>63000</v>
      </c>
      <c r="E5" s="130"/>
    </row>
    <row r="6" spans="1:5" x14ac:dyDescent="0.35"/>
    <row r="7" spans="1:5" ht="23.5" x14ac:dyDescent="0.35">
      <c r="C7" s="117" t="s">
        <v>1348</v>
      </c>
      <c r="D7" s="118"/>
      <c r="E7" s="118"/>
    </row>
    <row r="8" spans="1:5" ht="15" customHeight="1" x14ac:dyDescent="0.35">
      <c r="C8" s="127" t="s">
        <v>187</v>
      </c>
      <c r="D8" s="127"/>
      <c r="E8" s="127"/>
    </row>
    <row r="9" spans="1:5" x14ac:dyDescent="0.35">
      <c r="A9" s="13" t="s">
        <v>245</v>
      </c>
      <c r="B9" s="15" t="s">
        <v>1313</v>
      </c>
      <c r="C9" s="1"/>
      <c r="D9" s="5"/>
      <c r="E9" s="2" t="s">
        <v>973</v>
      </c>
    </row>
    <row r="10" spans="1:5" ht="16.5" customHeight="1" x14ac:dyDescent="0.35">
      <c r="A10" s="8" t="s">
        <v>1314</v>
      </c>
      <c r="B10" s="10" t="str">
        <f>"Lph_"&amp;A10&amp;"_"&amp;$B$9</f>
        <v>Lph_LhP_pTot</v>
      </c>
      <c r="C10" s="1" t="s">
        <v>5</v>
      </c>
      <c r="D10" s="14" t="s">
        <v>1312</v>
      </c>
      <c r="E10" s="12">
        <f t="shared" ref="E10:E28" si="0">INDEX(LivData,MATCH($D$3,LivNavn,0),MATCH($B10,LivVar,0))</f>
        <v>102064710</v>
      </c>
    </row>
    <row r="11" spans="1:5" ht="16.5" customHeight="1" x14ac:dyDescent="0.35">
      <c r="A11" s="8" t="s">
        <v>1316</v>
      </c>
      <c r="B11" s="10" t="str">
        <f t="shared" ref="B11:B28" si="1">"Lph_"&amp;A11&amp;"_"&amp;$B$9</f>
        <v>Lph_FmP_pTot</v>
      </c>
      <c r="C11" s="1" t="s">
        <v>6</v>
      </c>
      <c r="D11" s="14" t="s">
        <v>1315</v>
      </c>
      <c r="E11" s="12">
        <f t="shared" si="0"/>
        <v>0</v>
      </c>
    </row>
    <row r="12" spans="1:5" ht="16.5" customHeight="1" x14ac:dyDescent="0.35">
      <c r="A12" s="8" t="s">
        <v>1318</v>
      </c>
      <c r="B12" s="10" t="str">
        <f t="shared" si="1"/>
        <v>Lph_FHTot_pTot</v>
      </c>
      <c r="C12" s="4" t="s">
        <v>7</v>
      </c>
      <c r="D12" s="5" t="s">
        <v>1317</v>
      </c>
      <c r="E12" s="12">
        <f t="shared" si="0"/>
        <v>102064710</v>
      </c>
    </row>
    <row r="13" spans="1:5" ht="16.5" customHeight="1" x14ac:dyDescent="0.35">
      <c r="A13" s="8" t="s">
        <v>1320</v>
      </c>
      <c r="B13" s="10" t="str">
        <f t="shared" si="1"/>
        <v>Lph_KBP_pTot</v>
      </c>
      <c r="C13" s="1" t="s">
        <v>8</v>
      </c>
      <c r="D13" s="14" t="s">
        <v>1319</v>
      </c>
      <c r="E13" s="12">
        <f t="shared" si="0"/>
        <v>-12825764</v>
      </c>
    </row>
    <row r="14" spans="1:5" ht="16.5" customHeight="1" x14ac:dyDescent="0.35">
      <c r="A14" s="8" t="s">
        <v>1322</v>
      </c>
      <c r="B14" s="10" t="str">
        <f t="shared" si="1"/>
        <v>Lph_VrP_pTot</v>
      </c>
      <c r="C14" s="1" t="s">
        <v>9</v>
      </c>
      <c r="D14" s="14" t="s">
        <v>1321</v>
      </c>
      <c r="E14" s="12">
        <f t="shared" si="0"/>
        <v>-2954162</v>
      </c>
    </row>
    <row r="15" spans="1:5" ht="16.5" customHeight="1" x14ac:dyDescent="0.35">
      <c r="A15" s="8" t="s">
        <v>1324</v>
      </c>
      <c r="B15" s="10" t="str">
        <f t="shared" si="1"/>
        <v>Lph_RHP_pTot</v>
      </c>
      <c r="C15" s="4" t="s">
        <v>10</v>
      </c>
      <c r="D15" s="5" t="s">
        <v>1323</v>
      </c>
      <c r="E15" s="12">
        <f t="shared" si="0"/>
        <v>86284784</v>
      </c>
    </row>
    <row r="16" spans="1:5" ht="16.5" customHeight="1" x14ac:dyDescent="0.35">
      <c r="A16" s="8" t="s">
        <v>279</v>
      </c>
      <c r="B16" s="10" t="str">
        <f t="shared" si="1"/>
        <v>Lph_BM_pTot</v>
      </c>
      <c r="C16" s="1" t="s">
        <v>11</v>
      </c>
      <c r="D16" s="14" t="s">
        <v>0</v>
      </c>
      <c r="E16" s="12">
        <f t="shared" si="0"/>
        <v>5810240</v>
      </c>
    </row>
    <row r="17" spans="1:5" ht="16.5" customHeight="1" x14ac:dyDescent="0.35">
      <c r="A17" s="8" t="s">
        <v>1326</v>
      </c>
      <c r="B17" s="10" t="str">
        <f t="shared" si="1"/>
        <v>Lph_TiAk_pTot</v>
      </c>
      <c r="C17" s="1" t="s">
        <v>12</v>
      </c>
      <c r="D17" s="14" t="s">
        <v>1325</v>
      </c>
      <c r="E17" s="12">
        <f t="shared" si="0"/>
        <v>3745760</v>
      </c>
    </row>
    <row r="18" spans="1:5" ht="16.5" customHeight="1" x14ac:dyDescent="0.35">
      <c r="A18" s="8" t="s">
        <v>1328</v>
      </c>
      <c r="B18" s="10" t="str">
        <f t="shared" si="1"/>
        <v>Lph_FPy_pTot</v>
      </c>
      <c r="C18" s="1" t="s">
        <v>13</v>
      </c>
      <c r="D18" s="14" t="s">
        <v>1327</v>
      </c>
      <c r="E18" s="12">
        <f t="shared" si="0"/>
        <v>-1477216</v>
      </c>
    </row>
    <row r="19" spans="1:5" ht="16.5" customHeight="1" x14ac:dyDescent="0.35">
      <c r="A19" s="8" t="s">
        <v>1330</v>
      </c>
      <c r="B19" s="10" t="str">
        <f t="shared" si="1"/>
        <v>Lph_TiOm_pTot</v>
      </c>
      <c r="C19" s="1" t="s">
        <v>14</v>
      </c>
      <c r="D19" s="14" t="s">
        <v>1329</v>
      </c>
      <c r="E19" s="12">
        <f t="shared" si="0"/>
        <v>-73088</v>
      </c>
    </row>
    <row r="20" spans="1:5" ht="16.5" customHeight="1" x14ac:dyDescent="0.35">
      <c r="A20" s="8" t="s">
        <v>1332</v>
      </c>
      <c r="B20" s="10" t="str">
        <f t="shared" si="1"/>
        <v>Lph_TiRi_pTot</v>
      </c>
      <c r="C20" s="1" t="s">
        <v>15</v>
      </c>
      <c r="D20" s="14" t="s">
        <v>1331</v>
      </c>
      <c r="E20" s="12">
        <f t="shared" si="0"/>
        <v>188164</v>
      </c>
    </row>
    <row r="21" spans="1:5" ht="16.5" customHeight="1" x14ac:dyDescent="0.35">
      <c r="A21" s="8" t="s">
        <v>1334</v>
      </c>
      <c r="B21" s="10" t="str">
        <f t="shared" si="1"/>
        <v>Lph_Rhx_pTot</v>
      </c>
      <c r="C21" s="1" t="s">
        <v>16</v>
      </c>
      <c r="D21" s="14" t="s">
        <v>1333</v>
      </c>
      <c r="E21" s="12">
        <f t="shared" si="0"/>
        <v>-282939</v>
      </c>
    </row>
    <row r="22" spans="1:5" ht="16.5" customHeight="1" x14ac:dyDescent="0.35">
      <c r="A22" s="8" t="s">
        <v>1336</v>
      </c>
      <c r="B22" s="10" t="str">
        <f t="shared" si="1"/>
        <v>Lph_RHU_pTot</v>
      </c>
      <c r="C22" s="4" t="s">
        <v>17</v>
      </c>
      <c r="D22" s="5" t="s">
        <v>1335</v>
      </c>
      <c r="E22" s="12">
        <f t="shared" si="0"/>
        <v>94195705</v>
      </c>
    </row>
    <row r="23" spans="1:5" ht="16.5" customHeight="1" x14ac:dyDescent="0.35">
      <c r="A23" s="8" t="s">
        <v>1338</v>
      </c>
      <c r="B23" s="10" t="str">
        <f t="shared" si="1"/>
        <v>Lph_VrU_pTot</v>
      </c>
      <c r="C23" s="1" t="s">
        <v>18</v>
      </c>
      <c r="D23" s="14" t="s">
        <v>1337</v>
      </c>
      <c r="E23" s="12">
        <f t="shared" si="0"/>
        <v>4919152</v>
      </c>
    </row>
    <row r="24" spans="1:5" ht="16.5" customHeight="1" x14ac:dyDescent="0.35">
      <c r="A24" s="8" t="s">
        <v>1340</v>
      </c>
      <c r="B24" s="10" t="str">
        <f t="shared" si="1"/>
        <v>Lph_BPu_pTot</v>
      </c>
      <c r="C24" s="1" t="s">
        <v>19</v>
      </c>
      <c r="D24" s="14" t="s">
        <v>1339</v>
      </c>
      <c r="E24" s="12">
        <f t="shared" si="0"/>
        <v>8181163</v>
      </c>
    </row>
    <row r="25" spans="1:5" ht="16.5" customHeight="1" x14ac:dyDescent="0.35">
      <c r="A25" s="8" t="s">
        <v>1341</v>
      </c>
      <c r="B25" s="10" t="str">
        <f t="shared" si="1"/>
        <v>Lph_Fphx_pTot</v>
      </c>
      <c r="C25" s="1" t="s">
        <v>20</v>
      </c>
      <c r="D25" s="14" t="s">
        <v>1333</v>
      </c>
      <c r="E25" s="12">
        <f t="shared" si="0"/>
        <v>0</v>
      </c>
    </row>
    <row r="26" spans="1:5" ht="16.5" customHeight="1" x14ac:dyDescent="0.35">
      <c r="A26" s="8" t="s">
        <v>1343</v>
      </c>
      <c r="B26" s="10" t="str">
        <f t="shared" si="1"/>
        <v>Lph_FpHTot_pTot</v>
      </c>
      <c r="C26" s="4" t="s">
        <v>21</v>
      </c>
      <c r="D26" s="5" t="s">
        <v>1342</v>
      </c>
      <c r="E26" s="12">
        <f t="shared" si="0"/>
        <v>107296020</v>
      </c>
    </row>
    <row r="27" spans="1:5" ht="16.5" customHeight="1" x14ac:dyDescent="0.35">
      <c r="A27" s="8" t="s">
        <v>1345</v>
      </c>
      <c r="B27" s="10" t="str">
        <f t="shared" si="1"/>
        <v>Lph_FmU_pTot</v>
      </c>
      <c r="C27" s="1" t="s">
        <v>22</v>
      </c>
      <c r="D27" s="14" t="s">
        <v>1344</v>
      </c>
      <c r="E27" s="12">
        <f t="shared" si="0"/>
        <v>0</v>
      </c>
    </row>
    <row r="28" spans="1:5" x14ac:dyDescent="0.35">
      <c r="A28" s="8" t="s">
        <v>1347</v>
      </c>
      <c r="B28" s="10" t="str">
        <f t="shared" si="1"/>
        <v>Lph_LPU_pTot</v>
      </c>
      <c r="C28" s="4" t="s">
        <v>23</v>
      </c>
      <c r="D28" s="5" t="s">
        <v>1346</v>
      </c>
      <c r="E28" s="12">
        <f t="shared" si="0"/>
        <v>107296020</v>
      </c>
    </row>
    <row r="29" spans="1:5" x14ac:dyDescent="0.35"/>
  </sheetData>
  <mergeCells count="6">
    <mergeCell ref="C1:D1"/>
    <mergeCell ref="C7:E7"/>
    <mergeCell ref="C8:E8"/>
    <mergeCell ref="C3:C4"/>
    <mergeCell ref="D3:E4"/>
    <mergeCell ref="D5:E5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'LIV data'!$C$2:$C$17</xm:f>
          </x14:formula1>
          <xm:sqref>D3:E4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7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1" width="12.81640625" style="10" hidden="1" customWidth="1"/>
    <col min="2" max="2" width="20.26953125" style="10" hidden="1" customWidth="1"/>
    <col min="3" max="3" width="13.81640625" style="10" customWidth="1"/>
    <col min="4" max="4" width="87.26953125" style="10" customWidth="1"/>
    <col min="5" max="5" width="14.26953125" style="10" customWidth="1"/>
    <col min="6" max="6" width="6" style="10" customWidth="1"/>
    <col min="7" max="7" width="13.54296875" style="10" hidden="1" customWidth="1"/>
    <col min="8" max="16384" width="9.1796875" style="10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>
      <c r="C3" s="128" t="s">
        <v>1308</v>
      </c>
      <c r="D3" s="129" t="s">
        <v>908</v>
      </c>
      <c r="E3" s="129"/>
    </row>
    <row r="4" spans="1:5" x14ac:dyDescent="0.35">
      <c r="C4" s="128"/>
      <c r="D4" s="129"/>
      <c r="E4" s="129"/>
    </row>
    <row r="5" spans="1:5" x14ac:dyDescent="0.35">
      <c r="C5" s="36" t="s">
        <v>1309</v>
      </c>
      <c r="D5" s="130">
        <f>INDEX('TPK data'!1:13,MATCH($D$3,'TPK data'!C1:C13,0),MATCH("Regnr",TpkVar,0))</f>
        <v>70911</v>
      </c>
      <c r="E5" s="130"/>
    </row>
    <row r="6" spans="1:5" x14ac:dyDescent="0.35"/>
    <row r="7" spans="1:5" ht="30" customHeight="1" x14ac:dyDescent="0.35">
      <c r="C7" s="104" t="s">
        <v>1349</v>
      </c>
      <c r="D7" s="105"/>
      <c r="E7" s="106"/>
    </row>
    <row r="8" spans="1:5" ht="15" customHeight="1" x14ac:dyDescent="0.35">
      <c r="C8" s="127" t="s">
        <v>187</v>
      </c>
      <c r="D8" s="127"/>
      <c r="E8" s="127"/>
    </row>
    <row r="9" spans="1:5" ht="31.5" customHeight="1" x14ac:dyDescent="0.35">
      <c r="A9" s="7" t="s">
        <v>245</v>
      </c>
      <c r="B9" s="11" t="s">
        <v>244</v>
      </c>
      <c r="C9" s="1"/>
      <c r="D9" s="1"/>
      <c r="E9" s="2" t="s">
        <v>188</v>
      </c>
    </row>
    <row r="10" spans="1:5" x14ac:dyDescent="0.35">
      <c r="A10" s="8" t="s">
        <v>279</v>
      </c>
      <c r="B10" s="10" t="str">
        <f>"Res_"&amp;A10&amp;"_"&amp;$B$9</f>
        <v>Res_BM_BeY</v>
      </c>
      <c r="C10" s="1" t="s">
        <v>5</v>
      </c>
      <c r="D10" s="1" t="s">
        <v>0</v>
      </c>
      <c r="E10" s="12">
        <f>INDEX('TPK data'!1:19,MATCH($D$3,TpkNavn,0),MATCH($B10,TpkVar,0))</f>
        <v>194324</v>
      </c>
    </row>
    <row r="11" spans="1:5" x14ac:dyDescent="0.35">
      <c r="A11" s="8" t="s">
        <v>314</v>
      </c>
      <c r="B11" s="10" t="str">
        <f t="shared" ref="B11:B44" si="0">"Res_"&amp;A11&amp;"_"&amp;$B$9</f>
        <v>Res_AFp_BeY</v>
      </c>
      <c r="C11" s="1" t="s">
        <v>6</v>
      </c>
      <c r="D11" s="1" t="s">
        <v>86</v>
      </c>
      <c r="E11" s="12">
        <f t="shared" ref="E11:E44" si="1">INDEX(TpkData,MATCH($D$3,TpkNavn,0),MATCH($B11,TpkVar,0))</f>
        <v>0</v>
      </c>
    </row>
    <row r="12" spans="1:5" x14ac:dyDescent="0.35">
      <c r="A12" s="8" t="s">
        <v>246</v>
      </c>
      <c r="B12" s="10" t="str">
        <f t="shared" si="0"/>
        <v>Res_PMTot_BeY</v>
      </c>
      <c r="C12" s="4" t="s">
        <v>7</v>
      </c>
      <c r="D12" s="4" t="s">
        <v>1</v>
      </c>
      <c r="E12" s="12">
        <f>INDEX(TpkData,MATCH($D$3,TpkNavn,0),MATCH($B12,TpkVar,0))</f>
        <v>194324</v>
      </c>
    </row>
    <row r="13" spans="1:5" x14ac:dyDescent="0.35">
      <c r="A13" s="8" t="s">
        <v>280</v>
      </c>
      <c r="B13" s="10" t="str">
        <f t="shared" si="0"/>
        <v>Res_IndT_BeY</v>
      </c>
      <c r="C13" s="1" t="s">
        <v>8</v>
      </c>
      <c r="D13" s="1" t="s">
        <v>2</v>
      </c>
      <c r="E13" s="12">
        <f t="shared" si="1"/>
        <v>2016</v>
      </c>
    </row>
    <row r="14" spans="1:5" x14ac:dyDescent="0.35">
      <c r="A14" s="8" t="s">
        <v>281</v>
      </c>
      <c r="B14" s="10" t="str">
        <f t="shared" si="0"/>
        <v>Res_IndA_BeY</v>
      </c>
      <c r="C14" s="1" t="s">
        <v>9</v>
      </c>
      <c r="D14" s="1" t="s">
        <v>3</v>
      </c>
      <c r="E14" s="12">
        <f t="shared" si="1"/>
        <v>27399</v>
      </c>
    </row>
    <row r="15" spans="1:5" x14ac:dyDescent="0.35">
      <c r="A15" s="8" t="s">
        <v>282</v>
      </c>
      <c r="B15" s="10" t="str">
        <f t="shared" si="0"/>
        <v>Res_IndE_BeY</v>
      </c>
      <c r="C15" s="1" t="s">
        <v>10</v>
      </c>
      <c r="D15" s="1" t="s">
        <v>4</v>
      </c>
      <c r="E15" s="12">
        <f t="shared" si="1"/>
        <v>-48</v>
      </c>
    </row>
    <row r="16" spans="1:5" x14ac:dyDescent="0.35">
      <c r="A16" s="8" t="s">
        <v>315</v>
      </c>
      <c r="B16" s="10" t="str">
        <f t="shared" si="0"/>
        <v>Res_RiU_BeY</v>
      </c>
      <c r="C16" s="1" t="s">
        <v>11</v>
      </c>
      <c r="D16" s="1" t="s">
        <v>46</v>
      </c>
      <c r="E16" s="12">
        <f t="shared" si="1"/>
        <v>89616</v>
      </c>
    </row>
    <row r="17" spans="1:5" x14ac:dyDescent="0.35">
      <c r="A17" s="8" t="s">
        <v>283</v>
      </c>
      <c r="B17" s="10" t="str">
        <f t="shared" si="0"/>
        <v>Res_Kurs_BeY</v>
      </c>
      <c r="C17" s="1" t="s">
        <v>12</v>
      </c>
      <c r="D17" s="1" t="s">
        <v>47</v>
      </c>
      <c r="E17" s="12">
        <f t="shared" si="1"/>
        <v>223144</v>
      </c>
    </row>
    <row r="18" spans="1:5" x14ac:dyDescent="0.35">
      <c r="A18" s="8" t="s">
        <v>316</v>
      </c>
      <c r="B18" s="10" t="str">
        <f t="shared" si="0"/>
        <v>Res_Rug_BeY</v>
      </c>
      <c r="C18" s="1" t="s">
        <v>13</v>
      </c>
      <c r="D18" s="1" t="s">
        <v>48</v>
      </c>
      <c r="E18" s="12">
        <f t="shared" si="1"/>
        <v>-1309</v>
      </c>
    </row>
    <row r="19" spans="1:5" x14ac:dyDescent="0.35">
      <c r="A19" s="8" t="s">
        <v>284</v>
      </c>
      <c r="B19" s="10" t="str">
        <f t="shared" si="0"/>
        <v>Res_AdmV_BeY</v>
      </c>
      <c r="C19" s="1" t="s">
        <v>14</v>
      </c>
      <c r="D19" s="1" t="s">
        <v>49</v>
      </c>
      <c r="E19" s="12">
        <f t="shared" si="1"/>
        <v>-14253</v>
      </c>
    </row>
    <row r="20" spans="1:5" ht="15.75" customHeight="1" x14ac:dyDescent="0.35">
      <c r="A20" s="8" t="s">
        <v>381</v>
      </c>
      <c r="B20" s="10" t="str">
        <f t="shared" si="0"/>
        <v>Res_iaTot_BeY</v>
      </c>
      <c r="C20" s="4" t="s">
        <v>15</v>
      </c>
      <c r="D20" s="4" t="s">
        <v>50</v>
      </c>
      <c r="E20" s="12">
        <f t="shared" si="1"/>
        <v>326565</v>
      </c>
    </row>
    <row r="21" spans="1:5" x14ac:dyDescent="0.35">
      <c r="A21" s="8" t="s">
        <v>285</v>
      </c>
      <c r="B21" s="10" t="str">
        <f t="shared" si="0"/>
        <v>Res_Pas_BeY</v>
      </c>
      <c r="C21" s="1" t="s">
        <v>16</v>
      </c>
      <c r="D21" s="1" t="s">
        <v>51</v>
      </c>
      <c r="E21" s="12">
        <f t="shared" si="1"/>
        <v>-47274</v>
      </c>
    </row>
    <row r="22" spans="1:5" x14ac:dyDescent="0.35">
      <c r="A22" s="8" t="s">
        <v>317</v>
      </c>
      <c r="B22" s="10" t="str">
        <f t="shared" si="0"/>
        <v>Res_UbY_BeY</v>
      </c>
      <c r="C22" s="1" t="s">
        <v>17</v>
      </c>
      <c r="D22" s="1" t="s">
        <v>52</v>
      </c>
      <c r="E22" s="12">
        <f t="shared" si="1"/>
        <v>-526982</v>
      </c>
    </row>
    <row r="23" spans="1:5" x14ac:dyDescent="0.35">
      <c r="A23" s="8" t="s">
        <v>318</v>
      </c>
      <c r="B23" s="10" t="str">
        <f t="shared" si="0"/>
        <v>Res_MGd_BeY</v>
      </c>
      <c r="C23" s="1" t="s">
        <v>18</v>
      </c>
      <c r="D23" s="1" t="s">
        <v>53</v>
      </c>
      <c r="E23" s="12">
        <f t="shared" si="1"/>
        <v>0</v>
      </c>
    </row>
    <row r="24" spans="1:5" x14ac:dyDescent="0.35">
      <c r="A24" s="8" t="s">
        <v>286</v>
      </c>
      <c r="B24" s="10" t="str">
        <f t="shared" si="0"/>
        <v>Res_YTot_BeY</v>
      </c>
      <c r="C24" s="4" t="s">
        <v>19</v>
      </c>
      <c r="D24" s="4" t="s">
        <v>189</v>
      </c>
      <c r="E24" s="12">
        <f t="shared" si="1"/>
        <v>-526982</v>
      </c>
    </row>
    <row r="25" spans="1:5" x14ac:dyDescent="0.35">
      <c r="A25" s="8" t="s">
        <v>287</v>
      </c>
      <c r="B25" s="10" t="str">
        <f t="shared" si="0"/>
        <v>Res_LP_BeY</v>
      </c>
      <c r="C25" s="1" t="s">
        <v>20</v>
      </c>
      <c r="D25" s="1" t="s">
        <v>243</v>
      </c>
      <c r="E25" s="12">
        <f t="shared" si="1"/>
        <v>3766</v>
      </c>
    </row>
    <row r="26" spans="1:5" x14ac:dyDescent="0.35">
      <c r="A26" s="8" t="s">
        <v>288</v>
      </c>
      <c r="B26" s="10" t="str">
        <f t="shared" si="0"/>
        <v>Res_GLP_BeY</v>
      </c>
      <c r="C26" s="1" t="s">
        <v>21</v>
      </c>
      <c r="D26" s="1" t="s">
        <v>56</v>
      </c>
      <c r="E26" s="12">
        <f t="shared" si="1"/>
        <v>0</v>
      </c>
    </row>
    <row r="27" spans="1:5" x14ac:dyDescent="0.35">
      <c r="A27" s="8" t="s">
        <v>289</v>
      </c>
      <c r="B27" s="10" t="str">
        <f t="shared" si="0"/>
        <v>Res_LPTot_BeY</v>
      </c>
      <c r="C27" s="4" t="s">
        <v>22</v>
      </c>
      <c r="D27" s="4" t="s">
        <v>190</v>
      </c>
      <c r="E27" s="12">
        <f t="shared" si="1"/>
        <v>3766</v>
      </c>
    </row>
    <row r="28" spans="1:5" x14ac:dyDescent="0.35">
      <c r="A28" s="8" t="s">
        <v>290</v>
      </c>
      <c r="B28" s="10" t="str">
        <f t="shared" si="0"/>
        <v>Res_Fm_BeY</v>
      </c>
      <c r="C28" s="1" t="s">
        <v>23</v>
      </c>
      <c r="D28" s="1" t="s">
        <v>191</v>
      </c>
      <c r="E28" s="12">
        <f t="shared" si="1"/>
        <v>0</v>
      </c>
    </row>
    <row r="29" spans="1:5" x14ac:dyDescent="0.35">
      <c r="A29" s="8" t="s">
        <v>382</v>
      </c>
      <c r="B29" s="10" t="str">
        <f t="shared" si="0"/>
        <v>Res_Okap_BeY</v>
      </c>
      <c r="C29" s="1" t="s">
        <v>24</v>
      </c>
      <c r="D29" s="1" t="s">
        <v>192</v>
      </c>
      <c r="E29" s="12">
        <f t="shared" si="1"/>
        <v>8250</v>
      </c>
    </row>
    <row r="30" spans="1:5" x14ac:dyDescent="0.35">
      <c r="A30" s="8" t="s">
        <v>292</v>
      </c>
      <c r="B30" s="10" t="str">
        <f t="shared" si="0"/>
        <v>Res_Eom_BeY</v>
      </c>
      <c r="C30" s="1" t="s">
        <v>25</v>
      </c>
      <c r="D30" s="1" t="s">
        <v>57</v>
      </c>
      <c r="E30" s="12">
        <f t="shared" si="1"/>
        <v>0</v>
      </c>
    </row>
    <row r="31" spans="1:5" x14ac:dyDescent="0.35">
      <c r="A31" s="8" t="s">
        <v>293</v>
      </c>
      <c r="B31" s="10" t="str">
        <f t="shared" si="0"/>
        <v>Res_Aom_BeY</v>
      </c>
      <c r="C31" s="1" t="s">
        <v>26</v>
      </c>
      <c r="D31" s="1" t="s">
        <v>92</v>
      </c>
      <c r="E31" s="12">
        <f t="shared" si="1"/>
        <v>-3226</v>
      </c>
    </row>
    <row r="32" spans="1:5" x14ac:dyDescent="0.35">
      <c r="A32" s="8" t="s">
        <v>383</v>
      </c>
      <c r="B32" s="10" t="str">
        <f t="shared" si="0"/>
        <v>Res_RTv_BeY</v>
      </c>
      <c r="C32" s="1" t="s">
        <v>27</v>
      </c>
      <c r="D32" s="1" t="s">
        <v>58</v>
      </c>
      <c r="E32" s="12">
        <f t="shared" si="1"/>
        <v>0</v>
      </c>
    </row>
    <row r="33" spans="1:5" x14ac:dyDescent="0.35">
      <c r="A33" s="8" t="s">
        <v>319</v>
      </c>
      <c r="B33" s="10" t="str">
        <f t="shared" si="0"/>
        <v>Res_PGG_BeY</v>
      </c>
      <c r="C33" s="1" t="s">
        <v>28</v>
      </c>
      <c r="D33" s="1" t="s">
        <v>93</v>
      </c>
      <c r="E33" s="12">
        <f t="shared" si="1"/>
        <v>0</v>
      </c>
    </row>
    <row r="34" spans="1:5" x14ac:dyDescent="0.35">
      <c r="A34" s="8" t="s">
        <v>294</v>
      </c>
      <c r="B34" s="10" t="str">
        <f t="shared" si="0"/>
        <v>Res_DTot_BeY</v>
      </c>
      <c r="C34" s="4" t="s">
        <v>29</v>
      </c>
      <c r="D34" s="5" t="s">
        <v>201</v>
      </c>
      <c r="E34" s="12">
        <f t="shared" si="1"/>
        <v>-3226</v>
      </c>
    </row>
    <row r="35" spans="1:5" x14ac:dyDescent="0.35">
      <c r="A35" s="8" t="s">
        <v>326</v>
      </c>
      <c r="B35" s="10" t="str">
        <f t="shared" si="0"/>
        <v>Res_Oia_BeY</v>
      </c>
      <c r="C35" s="1" t="s">
        <v>30</v>
      </c>
      <c r="D35" s="1" t="s">
        <v>59</v>
      </c>
      <c r="E35" s="12">
        <f t="shared" si="1"/>
        <v>13391</v>
      </c>
    </row>
    <row r="36" spans="1:5" x14ac:dyDescent="0.35">
      <c r="A36" s="8" t="s">
        <v>320</v>
      </c>
      <c r="B36" s="10" t="str">
        <f t="shared" si="0"/>
        <v>Res_FPTot_BeY</v>
      </c>
      <c r="C36" s="4" t="s">
        <v>31</v>
      </c>
      <c r="D36" s="4" t="s">
        <v>193</v>
      </c>
      <c r="E36" s="12">
        <f t="shared" si="1"/>
        <v>-31186</v>
      </c>
    </row>
    <row r="37" spans="1:5" x14ac:dyDescent="0.35">
      <c r="A37" s="8" t="s">
        <v>321</v>
      </c>
      <c r="B37" s="10" t="str">
        <f t="shared" si="0"/>
        <v>Res_RSU_BeY</v>
      </c>
      <c r="C37" s="1" t="s">
        <v>32</v>
      </c>
      <c r="D37" s="1" t="s">
        <v>60</v>
      </c>
      <c r="E37" s="12">
        <f t="shared" si="1"/>
        <v>0</v>
      </c>
    </row>
    <row r="38" spans="1:5" x14ac:dyDescent="0.35">
      <c r="A38" s="8" t="s">
        <v>384</v>
      </c>
      <c r="B38" s="10" t="str">
        <f t="shared" si="0"/>
        <v>Res_Ekia_BeY</v>
      </c>
      <c r="C38" s="1" t="s">
        <v>33</v>
      </c>
      <c r="D38" s="1" t="s">
        <v>61</v>
      </c>
      <c r="E38" s="12">
        <f t="shared" si="1"/>
        <v>-17682</v>
      </c>
    </row>
    <row r="39" spans="1:5" x14ac:dyDescent="0.35">
      <c r="A39" s="8" t="s">
        <v>385</v>
      </c>
      <c r="B39" s="10" t="str">
        <f t="shared" si="0"/>
        <v>Res_Xind_BeY</v>
      </c>
      <c r="C39" s="1" t="s">
        <v>34</v>
      </c>
      <c r="D39" s="1" t="s">
        <v>62</v>
      </c>
      <c r="E39" s="12">
        <f t="shared" si="1"/>
        <v>0</v>
      </c>
    </row>
    <row r="40" spans="1:5" x14ac:dyDescent="0.35">
      <c r="A40" s="8" t="s">
        <v>386</v>
      </c>
      <c r="B40" s="10" t="str">
        <f t="shared" si="0"/>
        <v>Res_Xomk_BeY</v>
      </c>
      <c r="C40" s="1" t="s">
        <v>35</v>
      </c>
      <c r="D40" s="1" t="s">
        <v>194</v>
      </c>
      <c r="E40" s="12">
        <f t="shared" si="1"/>
        <v>0</v>
      </c>
    </row>
    <row r="41" spans="1:5" x14ac:dyDescent="0.35">
      <c r="A41" s="8" t="s">
        <v>295</v>
      </c>
      <c r="B41" s="10" t="str">
        <f t="shared" si="0"/>
        <v>Res_ROA_BeY</v>
      </c>
      <c r="C41" s="1" t="s">
        <v>36</v>
      </c>
      <c r="D41" s="1" t="s">
        <v>63</v>
      </c>
      <c r="E41" s="12">
        <f t="shared" si="1"/>
        <v>0</v>
      </c>
    </row>
    <row r="42" spans="1:5" x14ac:dyDescent="0.35">
      <c r="A42" s="8" t="s">
        <v>325</v>
      </c>
      <c r="B42" s="10" t="str">
        <f t="shared" si="0"/>
        <v>Res_RfSTot_BeY</v>
      </c>
      <c r="C42" s="4" t="s">
        <v>37</v>
      </c>
      <c r="D42" s="4" t="s">
        <v>403</v>
      </c>
      <c r="E42" s="12">
        <f t="shared" si="1"/>
        <v>-48868</v>
      </c>
    </row>
    <row r="43" spans="1:5" x14ac:dyDescent="0.35">
      <c r="A43" s="8" t="s">
        <v>296</v>
      </c>
      <c r="B43" s="10" t="str">
        <f t="shared" si="0"/>
        <v>Res_SEk_BeY</v>
      </c>
      <c r="C43" s="1" t="s">
        <v>38</v>
      </c>
      <c r="D43" s="1" t="s">
        <v>64</v>
      </c>
      <c r="E43" s="12">
        <f t="shared" si="1"/>
        <v>4291</v>
      </c>
    </row>
    <row r="44" spans="1:5" x14ac:dyDescent="0.35">
      <c r="A44" s="8" t="s">
        <v>269</v>
      </c>
      <c r="B44" s="10" t="str">
        <f t="shared" si="0"/>
        <v>Res_ResTot_BeY</v>
      </c>
      <c r="C44" s="4" t="s">
        <v>39</v>
      </c>
      <c r="D44" s="4" t="s">
        <v>195</v>
      </c>
      <c r="E44" s="12">
        <f t="shared" si="1"/>
        <v>-44577</v>
      </c>
    </row>
    <row r="45" spans="1:5" x14ac:dyDescent="0.35">
      <c r="A45" s="8"/>
      <c r="C45" s="4"/>
      <c r="D45" s="4"/>
      <c r="E45" s="4"/>
    </row>
    <row r="46" spans="1:5" x14ac:dyDescent="0.35">
      <c r="A46" s="8"/>
      <c r="C46" s="4"/>
      <c r="D46" s="4" t="s">
        <v>65</v>
      </c>
      <c r="E46" s="4"/>
    </row>
    <row r="47" spans="1:5" x14ac:dyDescent="0.35">
      <c r="A47" s="8" t="s">
        <v>297</v>
      </c>
      <c r="B47" s="10" t="str">
        <f t="shared" ref="B47:B66" si="2">"Res_"&amp;A47&amp;"_"&amp;$B$9</f>
        <v>Res_SB_BeY</v>
      </c>
      <c r="C47" s="1" t="s">
        <v>40</v>
      </c>
      <c r="D47" s="1" t="s">
        <v>85</v>
      </c>
      <c r="E47" s="12">
        <f t="shared" ref="E47:E66" si="3">INDEX(TpkData,MATCH($D$3,TpkNavn,0),MATCH($B47,TpkVar,0))</f>
        <v>0</v>
      </c>
    </row>
    <row r="48" spans="1:5" x14ac:dyDescent="0.35">
      <c r="A48" s="8" t="s">
        <v>322</v>
      </c>
      <c r="B48" s="10" t="str">
        <f t="shared" si="2"/>
        <v>Res_SAF_BeY</v>
      </c>
      <c r="C48" s="1" t="s">
        <v>41</v>
      </c>
      <c r="D48" s="1" t="s">
        <v>86</v>
      </c>
      <c r="E48" s="12">
        <f t="shared" si="3"/>
        <v>0</v>
      </c>
    </row>
    <row r="49" spans="1:5" x14ac:dyDescent="0.35">
      <c r="A49" s="8" t="s">
        <v>323</v>
      </c>
      <c r="B49" s="10" t="str">
        <f t="shared" si="2"/>
        <v>Res_SPh_BeY</v>
      </c>
      <c r="C49" s="1" t="s">
        <v>42</v>
      </c>
      <c r="D49" s="1" t="s">
        <v>87</v>
      </c>
      <c r="E49" s="12">
        <f t="shared" si="3"/>
        <v>0</v>
      </c>
    </row>
    <row r="50" spans="1:5" x14ac:dyDescent="0.35">
      <c r="A50" s="8" t="s">
        <v>313</v>
      </c>
      <c r="B50" s="10" t="str">
        <f t="shared" si="2"/>
        <v>Res_SFRm_BeY</v>
      </c>
      <c r="C50" s="1" t="s">
        <v>43</v>
      </c>
      <c r="D50" s="1" t="s">
        <v>196</v>
      </c>
      <c r="E50" s="12">
        <f t="shared" si="3"/>
        <v>0</v>
      </c>
    </row>
    <row r="51" spans="1:5" x14ac:dyDescent="0.35">
      <c r="A51" s="8" t="s">
        <v>298</v>
      </c>
      <c r="B51" s="10" t="str">
        <f t="shared" si="2"/>
        <v>Res_SGP_BeY</v>
      </c>
      <c r="C51" s="1" t="s">
        <v>44</v>
      </c>
      <c r="D51" s="1" t="s">
        <v>88</v>
      </c>
      <c r="E51" s="12">
        <f t="shared" si="3"/>
        <v>0</v>
      </c>
    </row>
    <row r="52" spans="1:5" x14ac:dyDescent="0.35">
      <c r="A52" s="8" t="s">
        <v>309</v>
      </c>
      <c r="B52" s="10" t="str">
        <f t="shared" si="2"/>
        <v>Res_SPTot_BeY</v>
      </c>
      <c r="C52" s="4" t="s">
        <v>45</v>
      </c>
      <c r="D52" s="4" t="s">
        <v>198</v>
      </c>
      <c r="E52" s="12">
        <f t="shared" si="3"/>
        <v>0</v>
      </c>
    </row>
    <row r="53" spans="1:5" x14ac:dyDescent="0.35">
      <c r="A53" s="8" t="s">
        <v>299</v>
      </c>
      <c r="B53" s="10" t="str">
        <f t="shared" si="2"/>
        <v>Res_SFR_BeY</v>
      </c>
      <c r="C53" s="1" t="s">
        <v>66</v>
      </c>
      <c r="D53" s="1" t="s">
        <v>89</v>
      </c>
      <c r="E53" s="12">
        <f t="shared" si="3"/>
        <v>0</v>
      </c>
    </row>
    <row r="54" spans="1:5" x14ac:dyDescent="0.35">
      <c r="A54" s="8" t="s">
        <v>300</v>
      </c>
      <c r="B54" s="10" t="str">
        <f t="shared" si="2"/>
        <v>Res_SUE_BeY</v>
      </c>
      <c r="C54" s="1" t="s">
        <v>67</v>
      </c>
      <c r="D54" s="1" t="s">
        <v>90</v>
      </c>
      <c r="E54" s="12">
        <f t="shared" si="3"/>
        <v>0</v>
      </c>
    </row>
    <row r="55" spans="1:5" x14ac:dyDescent="0.35">
      <c r="A55" s="8" t="s">
        <v>301</v>
      </c>
      <c r="B55" s="10" t="str">
        <f t="shared" si="2"/>
        <v>Res_SMG_BeY</v>
      </c>
      <c r="C55" s="1" t="s">
        <v>68</v>
      </c>
      <c r="D55" s="1" t="s">
        <v>53</v>
      </c>
      <c r="E55" s="12">
        <f t="shared" si="3"/>
        <v>0</v>
      </c>
    </row>
    <row r="56" spans="1:5" x14ac:dyDescent="0.35">
      <c r="A56" s="8" t="s">
        <v>302</v>
      </c>
      <c r="B56" s="10" t="str">
        <f t="shared" si="2"/>
        <v>Res_SEh_BeY</v>
      </c>
      <c r="C56" s="1" t="s">
        <v>69</v>
      </c>
      <c r="D56" s="1" t="s">
        <v>54</v>
      </c>
      <c r="E56" s="12">
        <f t="shared" si="3"/>
        <v>0</v>
      </c>
    </row>
    <row r="57" spans="1:5" x14ac:dyDescent="0.35">
      <c r="A57" s="8" t="s">
        <v>310</v>
      </c>
      <c r="B57" s="10" t="str">
        <f t="shared" si="2"/>
        <v>Res_SRm_BeY</v>
      </c>
      <c r="C57" s="1" t="s">
        <v>70</v>
      </c>
      <c r="D57" s="1" t="s">
        <v>197</v>
      </c>
      <c r="E57" s="12">
        <f t="shared" si="3"/>
        <v>0</v>
      </c>
    </row>
    <row r="58" spans="1:5" x14ac:dyDescent="0.35">
      <c r="A58" s="8" t="s">
        <v>303</v>
      </c>
      <c r="B58" s="10" t="str">
        <f t="shared" si="2"/>
        <v>Res_SGEh_BeY</v>
      </c>
      <c r="C58" s="1" t="s">
        <v>71</v>
      </c>
      <c r="D58" s="1" t="s">
        <v>55</v>
      </c>
      <c r="E58" s="12">
        <f t="shared" si="3"/>
        <v>0</v>
      </c>
    </row>
    <row r="59" spans="1:5" x14ac:dyDescent="0.35">
      <c r="A59" s="8" t="s">
        <v>311</v>
      </c>
      <c r="B59" s="10" t="str">
        <f t="shared" si="2"/>
        <v>Res_SETot_BeY</v>
      </c>
      <c r="C59" s="4" t="s">
        <v>72</v>
      </c>
      <c r="D59" s="5" t="s">
        <v>199</v>
      </c>
      <c r="E59" s="12">
        <f t="shared" si="3"/>
        <v>0</v>
      </c>
    </row>
    <row r="60" spans="1:5" x14ac:dyDescent="0.35">
      <c r="A60" s="8" t="s">
        <v>304</v>
      </c>
      <c r="B60" s="10" t="str">
        <f t="shared" si="2"/>
        <v>Res_SBP_BeY</v>
      </c>
      <c r="C60" s="1" t="s">
        <v>73</v>
      </c>
      <c r="D60" s="1" t="s">
        <v>91</v>
      </c>
      <c r="E60" s="12">
        <f t="shared" si="3"/>
        <v>0</v>
      </c>
    </row>
    <row r="61" spans="1:5" x14ac:dyDescent="0.35">
      <c r="A61" s="8" t="s">
        <v>305</v>
      </c>
      <c r="B61" s="10" t="str">
        <f t="shared" si="2"/>
        <v>Res_SEom_BeY</v>
      </c>
      <c r="C61" s="1" t="s">
        <v>74</v>
      </c>
      <c r="D61" s="1" t="s">
        <v>57</v>
      </c>
      <c r="E61" s="12">
        <f t="shared" si="3"/>
        <v>0</v>
      </c>
    </row>
    <row r="62" spans="1:5" x14ac:dyDescent="0.35">
      <c r="A62" s="8" t="s">
        <v>306</v>
      </c>
      <c r="B62" s="10" t="str">
        <f t="shared" si="2"/>
        <v>Res_SAdm_BeY</v>
      </c>
      <c r="C62" s="1" t="s">
        <v>75</v>
      </c>
      <c r="D62" s="1" t="s">
        <v>92</v>
      </c>
      <c r="E62" s="12">
        <f t="shared" si="3"/>
        <v>0</v>
      </c>
    </row>
    <row r="63" spans="1:5" x14ac:dyDescent="0.35">
      <c r="A63" s="8" t="s">
        <v>324</v>
      </c>
      <c r="B63" s="10" t="str">
        <f t="shared" si="2"/>
        <v>Res_SPGG_BeY</v>
      </c>
      <c r="C63" s="1" t="s">
        <v>76</v>
      </c>
      <c r="D63" s="1" t="s">
        <v>93</v>
      </c>
      <c r="E63" s="12">
        <f t="shared" si="3"/>
        <v>0</v>
      </c>
    </row>
    <row r="64" spans="1:5" x14ac:dyDescent="0.35">
      <c r="A64" s="8" t="s">
        <v>307</v>
      </c>
      <c r="B64" s="10" t="str">
        <f t="shared" si="2"/>
        <v>Res_SDTot_BeY</v>
      </c>
      <c r="C64" s="4" t="s">
        <v>77</v>
      </c>
      <c r="D64" s="4" t="s">
        <v>200</v>
      </c>
      <c r="E64" s="12">
        <f t="shared" si="3"/>
        <v>0</v>
      </c>
    </row>
    <row r="65" spans="1:5" x14ac:dyDescent="0.35">
      <c r="A65" s="8" t="s">
        <v>308</v>
      </c>
      <c r="B65" s="10" t="str">
        <f t="shared" si="2"/>
        <v>Res_SSU_BeY</v>
      </c>
      <c r="C65" s="1" t="s">
        <v>78</v>
      </c>
      <c r="D65" s="1" t="s">
        <v>94</v>
      </c>
      <c r="E65" s="12">
        <f t="shared" si="3"/>
        <v>0</v>
      </c>
    </row>
    <row r="66" spans="1:5" ht="26.25" customHeight="1" x14ac:dyDescent="0.35">
      <c r="A66" s="8" t="s">
        <v>312</v>
      </c>
      <c r="B66" s="10" t="str">
        <f t="shared" si="2"/>
        <v>Res_SRTot_BeY</v>
      </c>
      <c r="C66" s="4" t="s">
        <v>79</v>
      </c>
      <c r="D66" s="5" t="s">
        <v>202</v>
      </c>
      <c r="E66" s="12">
        <f t="shared" si="3"/>
        <v>0</v>
      </c>
    </row>
    <row r="67" spans="1:5" x14ac:dyDescent="0.35"/>
  </sheetData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Header>&amp;C&amp;G</oddHeader>
  </headerFooter>
  <rowBreaks count="1" manualBreakCount="1">
    <brk id="34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data'!$C$2:$C$13</xm:f>
          </x14:formula1>
          <xm:sqref>D3:E4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E69"/>
  <sheetViews>
    <sheetView showGridLines="0" tabSelected="1" workbookViewId="0"/>
  </sheetViews>
  <sheetFormatPr defaultColWidth="0" defaultRowHeight="14.5" zeroHeight="1" x14ac:dyDescent="0.35"/>
  <cols>
    <col min="1" max="1" width="2.7265625" customWidth="1"/>
    <col min="2" max="2" width="9.1796875" customWidth="1"/>
    <col min="3" max="3" width="9.1796875" style="35" customWidth="1"/>
    <col min="4" max="4" width="94.54296875" bestFit="1" customWidth="1"/>
    <col min="5" max="5" width="3.81640625" customWidth="1"/>
    <col min="6" max="16384" width="9.1796875" hidden="1"/>
  </cols>
  <sheetData>
    <row r="1" spans="2:4" x14ac:dyDescent="0.35">
      <c r="B1" s="37"/>
      <c r="C1" s="37"/>
      <c r="D1" s="37"/>
    </row>
    <row r="2" spans="2:4" x14ac:dyDescent="0.35">
      <c r="B2" s="37"/>
      <c r="C2" s="37"/>
      <c r="D2" s="37"/>
    </row>
    <row r="3" spans="2:4" x14ac:dyDescent="0.35">
      <c r="B3" s="37"/>
      <c r="C3" s="37"/>
      <c r="D3" s="37"/>
    </row>
    <row r="4" spans="2:4" x14ac:dyDescent="0.35">
      <c r="B4" s="37"/>
      <c r="C4" s="37"/>
      <c r="D4" s="37"/>
    </row>
    <row r="5" spans="2:4" x14ac:dyDescent="0.35">
      <c r="B5" s="37"/>
      <c r="C5" s="37"/>
      <c r="D5" s="37"/>
    </row>
    <row r="6" spans="2:4" ht="31" x14ac:dyDescent="0.7">
      <c r="B6" s="38" t="s">
        <v>1497</v>
      </c>
      <c r="C6" s="38"/>
      <c r="D6" s="37"/>
    </row>
    <row r="7" spans="2:4" ht="11.25" customHeight="1" x14ac:dyDescent="0.35">
      <c r="B7" s="37"/>
      <c r="C7" s="37"/>
      <c r="D7" s="37"/>
    </row>
    <row r="8" spans="2:4" ht="21" x14ac:dyDescent="0.5">
      <c r="B8" s="39" t="s">
        <v>1352</v>
      </c>
      <c r="C8" s="39"/>
      <c r="D8" s="40"/>
    </row>
    <row r="9" spans="2:4" x14ac:dyDescent="0.35">
      <c r="B9" s="41" t="s">
        <v>1353</v>
      </c>
      <c r="C9" s="44" t="s">
        <v>1358</v>
      </c>
      <c r="D9" s="45" t="s">
        <v>1366</v>
      </c>
    </row>
    <row r="10" spans="2:4" x14ac:dyDescent="0.35">
      <c r="B10" s="41" t="s">
        <v>1353</v>
      </c>
      <c r="C10" s="44" t="s">
        <v>1359</v>
      </c>
      <c r="D10" s="45" t="s">
        <v>1367</v>
      </c>
    </row>
    <row r="11" spans="2:4" x14ac:dyDescent="0.35">
      <c r="B11" s="41" t="s">
        <v>1353</v>
      </c>
      <c r="C11" s="44" t="s">
        <v>1360</v>
      </c>
      <c r="D11" s="45" t="s">
        <v>1368</v>
      </c>
    </row>
    <row r="12" spans="2:4" x14ac:dyDescent="0.35">
      <c r="B12" s="41" t="s">
        <v>1353</v>
      </c>
      <c r="C12" s="44" t="s">
        <v>1361</v>
      </c>
      <c r="D12" s="45" t="s">
        <v>1369</v>
      </c>
    </row>
    <row r="13" spans="2:4" x14ac:dyDescent="0.35">
      <c r="B13" s="41" t="s">
        <v>1353</v>
      </c>
      <c r="C13" s="44" t="s">
        <v>1362</v>
      </c>
      <c r="D13" s="45" t="s">
        <v>1370</v>
      </c>
    </row>
    <row r="14" spans="2:4" x14ac:dyDescent="0.35">
      <c r="B14" s="41" t="s">
        <v>1353</v>
      </c>
      <c r="C14" s="44" t="s">
        <v>1363</v>
      </c>
      <c r="D14" s="45" t="s">
        <v>1371</v>
      </c>
    </row>
    <row r="15" spans="2:4" x14ac:dyDescent="0.35">
      <c r="B15" s="41" t="s">
        <v>1353</v>
      </c>
      <c r="C15" s="44" t="s">
        <v>1364</v>
      </c>
      <c r="D15" s="45" t="s">
        <v>1044</v>
      </c>
    </row>
    <row r="16" spans="2:4" x14ac:dyDescent="0.35">
      <c r="B16" s="41" t="s">
        <v>1353</v>
      </c>
      <c r="C16" s="44" t="s">
        <v>1365</v>
      </c>
      <c r="D16" s="45" t="s">
        <v>1373</v>
      </c>
    </row>
    <row r="17" spans="2:4" x14ac:dyDescent="0.35">
      <c r="B17" s="40"/>
      <c r="C17" s="40"/>
      <c r="D17" s="40"/>
    </row>
    <row r="18" spans="2:4" ht="21" x14ac:dyDescent="0.5">
      <c r="B18" s="39" t="s">
        <v>1354</v>
      </c>
      <c r="C18" s="39"/>
      <c r="D18" s="40"/>
    </row>
    <row r="19" spans="2:4" x14ac:dyDescent="0.35">
      <c r="B19" s="41" t="s">
        <v>1353</v>
      </c>
      <c r="C19" s="44" t="s">
        <v>1374</v>
      </c>
      <c r="D19" s="45" t="s">
        <v>1366</v>
      </c>
    </row>
    <row r="20" spans="2:4" x14ac:dyDescent="0.35">
      <c r="B20" s="41" t="s">
        <v>1353</v>
      </c>
      <c r="C20" s="44" t="s">
        <v>1375</v>
      </c>
      <c r="D20" s="45" t="s">
        <v>1367</v>
      </c>
    </row>
    <row r="21" spans="2:4" x14ac:dyDescent="0.35">
      <c r="B21" s="41" t="s">
        <v>1353</v>
      </c>
      <c r="C21" s="44" t="s">
        <v>1376</v>
      </c>
      <c r="D21" s="45" t="s">
        <v>1382</v>
      </c>
    </row>
    <row r="22" spans="2:4" x14ac:dyDescent="0.35">
      <c r="B22" s="41" t="s">
        <v>1353</v>
      </c>
      <c r="C22" s="44" t="s">
        <v>1377</v>
      </c>
      <c r="D22" s="45" t="s">
        <v>1369</v>
      </c>
    </row>
    <row r="23" spans="2:4" x14ac:dyDescent="0.35">
      <c r="B23" s="41" t="s">
        <v>1353</v>
      </c>
      <c r="C23" s="44" t="s">
        <v>1378</v>
      </c>
      <c r="D23" s="45" t="s">
        <v>1370</v>
      </c>
    </row>
    <row r="24" spans="2:4" x14ac:dyDescent="0.35">
      <c r="B24" s="41" t="s">
        <v>1353</v>
      </c>
      <c r="C24" s="44" t="s">
        <v>1379</v>
      </c>
      <c r="D24" s="45" t="s">
        <v>1383</v>
      </c>
    </row>
    <row r="25" spans="2:4" x14ac:dyDescent="0.35">
      <c r="B25" s="41" t="s">
        <v>1353</v>
      </c>
      <c r="C25" s="44" t="s">
        <v>1380</v>
      </c>
      <c r="D25" s="45" t="s">
        <v>1044</v>
      </c>
    </row>
    <row r="26" spans="2:4" x14ac:dyDescent="0.35">
      <c r="B26" s="41" t="s">
        <v>1353</v>
      </c>
      <c r="C26" s="44" t="s">
        <v>1381</v>
      </c>
      <c r="D26" s="45" t="s">
        <v>1384</v>
      </c>
    </row>
    <row r="27" spans="2:4" x14ac:dyDescent="0.35">
      <c r="B27" s="40"/>
      <c r="C27" s="40"/>
      <c r="D27" s="40"/>
    </row>
    <row r="28" spans="2:4" ht="21" x14ac:dyDescent="0.5">
      <c r="B28" s="39" t="s">
        <v>1355</v>
      </c>
      <c r="C28" s="39"/>
      <c r="D28" s="40"/>
    </row>
    <row r="29" spans="2:4" x14ac:dyDescent="0.35">
      <c r="B29" s="41" t="s">
        <v>1353</v>
      </c>
      <c r="C29" s="44" t="s">
        <v>1385</v>
      </c>
      <c r="D29" s="45" t="s">
        <v>1366</v>
      </c>
    </row>
    <row r="30" spans="2:4" x14ac:dyDescent="0.35">
      <c r="B30" s="41" t="s">
        <v>1353</v>
      </c>
      <c r="C30" s="44" t="s">
        <v>1386</v>
      </c>
      <c r="D30" s="45" t="s">
        <v>1367</v>
      </c>
    </row>
    <row r="31" spans="2:4" x14ac:dyDescent="0.35">
      <c r="B31" s="41" t="s">
        <v>1353</v>
      </c>
      <c r="C31" s="44" t="s">
        <v>1387</v>
      </c>
      <c r="D31" s="45" t="s">
        <v>1372</v>
      </c>
    </row>
    <row r="32" spans="2:4" x14ac:dyDescent="0.35">
      <c r="B32" s="41" t="s">
        <v>1353</v>
      </c>
      <c r="C32" s="44" t="s">
        <v>1388</v>
      </c>
      <c r="D32" s="45" t="s">
        <v>1370</v>
      </c>
    </row>
    <row r="33" spans="2:4" x14ac:dyDescent="0.35">
      <c r="B33" s="41" t="s">
        <v>1353</v>
      </c>
      <c r="C33" s="44" t="s">
        <v>1389</v>
      </c>
      <c r="D33" s="45" t="s">
        <v>1391</v>
      </c>
    </row>
    <row r="34" spans="2:4" x14ac:dyDescent="0.35">
      <c r="B34" s="41" t="s">
        <v>1353</v>
      </c>
      <c r="C34" s="44" t="s">
        <v>1390</v>
      </c>
      <c r="D34" s="45" t="s">
        <v>1392</v>
      </c>
    </row>
    <row r="35" spans="2:4" x14ac:dyDescent="0.35">
      <c r="B35" s="40"/>
      <c r="C35" s="40"/>
      <c r="D35" s="40"/>
    </row>
    <row r="36" spans="2:4" ht="21" x14ac:dyDescent="0.5">
      <c r="B36" s="39" t="s">
        <v>1356</v>
      </c>
      <c r="C36" s="39"/>
      <c r="D36" s="40"/>
    </row>
    <row r="37" spans="2:4" x14ac:dyDescent="0.35">
      <c r="B37" s="41" t="s">
        <v>1353</v>
      </c>
      <c r="C37" s="44" t="s">
        <v>1393</v>
      </c>
      <c r="D37" s="45" t="s">
        <v>1366</v>
      </c>
    </row>
    <row r="38" spans="2:4" x14ac:dyDescent="0.35">
      <c r="B38" s="41" t="s">
        <v>1353</v>
      </c>
      <c r="C38" s="44" t="s">
        <v>1394</v>
      </c>
      <c r="D38" s="45" t="s">
        <v>1367</v>
      </c>
    </row>
    <row r="39" spans="2:4" x14ac:dyDescent="0.35">
      <c r="B39" s="41" t="s">
        <v>1353</v>
      </c>
      <c r="C39" s="44" t="s">
        <v>1395</v>
      </c>
      <c r="D39" s="45" t="s">
        <v>1396</v>
      </c>
    </row>
    <row r="40" spans="2:4" x14ac:dyDescent="0.35">
      <c r="B40" s="40"/>
      <c r="C40" s="40"/>
      <c r="D40" s="42"/>
    </row>
    <row r="41" spans="2:4" ht="21" x14ac:dyDescent="0.5">
      <c r="B41" s="39" t="s">
        <v>1357</v>
      </c>
      <c r="C41" s="39"/>
      <c r="D41" s="40"/>
    </row>
    <row r="42" spans="2:4" x14ac:dyDescent="0.35">
      <c r="B42" s="41" t="s">
        <v>1353</v>
      </c>
      <c r="C42" s="44" t="s">
        <v>1397</v>
      </c>
      <c r="D42" s="45" t="s">
        <v>1366</v>
      </c>
    </row>
    <row r="43" spans="2:4" x14ac:dyDescent="0.35">
      <c r="B43" s="41" t="s">
        <v>1353</v>
      </c>
      <c r="C43" s="44" t="s">
        <v>1398</v>
      </c>
      <c r="D43" s="45" t="s">
        <v>1367</v>
      </c>
    </row>
    <row r="44" spans="2:4" x14ac:dyDescent="0.35">
      <c r="B44" s="41" t="s">
        <v>1353</v>
      </c>
      <c r="C44" s="44" t="s">
        <v>1399</v>
      </c>
      <c r="D44" s="45" t="s">
        <v>1400</v>
      </c>
    </row>
    <row r="45" spans="2:4" x14ac:dyDescent="0.35">
      <c r="B45" s="40"/>
      <c r="C45" s="40"/>
      <c r="D45" s="40"/>
    </row>
    <row r="46" spans="2:4" ht="21" x14ac:dyDescent="0.5">
      <c r="B46" s="39" t="s">
        <v>1401</v>
      </c>
      <c r="C46" s="39"/>
      <c r="D46" s="40"/>
    </row>
    <row r="47" spans="2:4" x14ac:dyDescent="0.35">
      <c r="B47" s="41" t="s">
        <v>1353</v>
      </c>
      <c r="C47" s="44" t="s">
        <v>1404</v>
      </c>
      <c r="D47" s="45" t="s">
        <v>1402</v>
      </c>
    </row>
    <row r="48" spans="2:4" x14ac:dyDescent="0.35">
      <c r="B48" s="41" t="s">
        <v>1353</v>
      </c>
      <c r="C48" s="44" t="s">
        <v>1405</v>
      </c>
      <c r="D48" s="45" t="s">
        <v>1403</v>
      </c>
    </row>
    <row r="49" spans="2:4" x14ac:dyDescent="0.35">
      <c r="B49" s="40"/>
      <c r="C49" s="40"/>
      <c r="D49" s="40"/>
    </row>
    <row r="50" spans="2:4" ht="21" x14ac:dyDescent="0.5">
      <c r="B50" s="39" t="s">
        <v>1406</v>
      </c>
      <c r="C50" s="39"/>
      <c r="D50" s="40"/>
    </row>
    <row r="51" spans="2:4" x14ac:dyDescent="0.35">
      <c r="B51" s="41" t="s">
        <v>1353</v>
      </c>
      <c r="C51" s="44" t="s">
        <v>1407</v>
      </c>
      <c r="D51" s="45" t="s">
        <v>1408</v>
      </c>
    </row>
    <row r="52" spans="2:4" x14ac:dyDescent="0.35"/>
    <row r="53" spans="2:4" hidden="1" x14ac:dyDescent="0.35"/>
    <row r="54" spans="2:4" hidden="1" x14ac:dyDescent="0.35"/>
    <row r="55" spans="2:4" hidden="1" x14ac:dyDescent="0.35"/>
    <row r="56" spans="2:4" hidden="1" x14ac:dyDescent="0.35"/>
    <row r="57" spans="2:4" hidden="1" x14ac:dyDescent="0.35"/>
    <row r="58" spans="2:4" hidden="1" x14ac:dyDescent="0.35"/>
    <row r="59" spans="2:4" hidden="1" x14ac:dyDescent="0.35"/>
    <row r="60" spans="2:4" hidden="1" x14ac:dyDescent="0.35"/>
    <row r="61" spans="2:4" hidden="1" x14ac:dyDescent="0.35"/>
    <row r="62" spans="2:4" hidden="1" x14ac:dyDescent="0.35"/>
    <row r="63" spans="2:4" hidden="1" x14ac:dyDescent="0.35"/>
    <row r="64" spans="2: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</sheetData>
  <hyperlinks>
    <hyperlink ref="C9" location="'Tabel 1.1'!C1" display="Tabel 1.1"/>
    <hyperlink ref="C10" location="'Tabel 1.2'!C1" display="Tabel 1.2"/>
    <hyperlink ref="C11" location="'Tabel 1.3'!E1" display="Tabel 1.3"/>
    <hyperlink ref="C12" location="'Tabel 1.4'!C1" display="Tabel 1.4"/>
    <hyperlink ref="C13" location="'Tabel 1.5'!C1" display="Tabel 1.5"/>
    <hyperlink ref="C14" location="'Tabel 1.6'!C1" display="Tabel 1.6"/>
    <hyperlink ref="C15" location="'Tabel 1.7'!C1" display="Tabel 1.7"/>
    <hyperlink ref="C16" location="'Tabel 1.8'!B1" display="Tabel 1.8"/>
    <hyperlink ref="C19" location="'Tabel 2.1'!C1" display="Tabel 2.1"/>
    <hyperlink ref="C20" location="'Tabel 2.2'!C1" display="Tabel 2.2"/>
    <hyperlink ref="C21" location="'Tabel 2.3'!E1" display="Tabel 2.3"/>
    <hyperlink ref="C22" location="'Tabel 2.4'!C1" display="Tabel 2.4"/>
    <hyperlink ref="C23" location="'Tabel 2.5'!C1" display="Tabel 2.5"/>
    <hyperlink ref="C24" location="'Tabel 2.6'!C1" display="Tabel 2.6"/>
    <hyperlink ref="C25" location="'Tabel 2.7'!C1" display="Tabel 2.7"/>
    <hyperlink ref="C26" location="'Tabel 2.8'!B1" display="Tabel 2.8"/>
    <hyperlink ref="C29" location="'Tabel 3.1'!C1" display="Tabel 3.1"/>
    <hyperlink ref="C30" location="'Tabel 3.2'!C1" display="Tabel 3.2"/>
    <hyperlink ref="C31" location="'Tabel 3.3'!C1" display="Tabel 3.3"/>
    <hyperlink ref="C32" location="'Tabel 3.4'!B1" display="Tabel 3.4"/>
    <hyperlink ref="C33" location="'Tabel 3.5'!B1" display="Tabel 3.5"/>
    <hyperlink ref="C34" location="'Tabel 3.6'!A1" display="Tabel 3.6"/>
    <hyperlink ref="C37" location="'Tabel 4.1'!D3" display="Tabel 4.1"/>
    <hyperlink ref="C38" location="'Tabel 4.2'!D3" display="Tabel 4.2"/>
    <hyperlink ref="C39" location="'Tabel 4.3'!D3" display="Tabel 4.3"/>
    <hyperlink ref="C42" location="'Tabel 5.1'!D3" display="Tabel 5.1"/>
    <hyperlink ref="C43" location="'Tabel 5.2'!D3" display="Tabel 5.2"/>
    <hyperlink ref="C44" location="'Tabel 5.3'!D3" display="Tabel 5.3"/>
    <hyperlink ref="C47" location="'Tabel 6.1'!A1" display="Tabel 6.1"/>
    <hyperlink ref="C48" location="'Tabel 6.2'!A1" display="Tabel 6.2"/>
    <hyperlink ref="C51" location="'Bilag 7.1'!A1" display="Bilag 7.1"/>
  </hyperlinks>
  <pageMargins left="0.7" right="0.7" top="0.75" bottom="0.75" header="0.3" footer="0.3"/>
  <pageSetup paperSize="9" scale="82" fitToHeight="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11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1" width="0" style="10" hidden="1" customWidth="1"/>
    <col min="2" max="2" width="16.1796875" style="10" hidden="1" customWidth="1"/>
    <col min="3" max="3" width="12.54296875" style="10" bestFit="1" customWidth="1"/>
    <col min="4" max="4" width="109.7265625" style="10" customWidth="1"/>
    <col min="5" max="5" width="14.26953125" style="10" customWidth="1"/>
    <col min="6" max="6" width="9.1796875" style="10" customWidth="1"/>
    <col min="7" max="16384" width="9.1796875" style="10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>
      <c r="C3" s="128" t="s">
        <v>1308</v>
      </c>
      <c r="D3" s="129" t="s">
        <v>909</v>
      </c>
      <c r="E3" s="129"/>
    </row>
    <row r="4" spans="1:5" x14ac:dyDescent="0.35">
      <c r="C4" s="128"/>
      <c r="D4" s="129"/>
      <c r="E4" s="129"/>
    </row>
    <row r="5" spans="1:5" x14ac:dyDescent="0.35">
      <c r="C5" s="36" t="s">
        <v>1309</v>
      </c>
      <c r="D5" s="130">
        <f>INDEX(TpkData,MATCH($D$3,TpkNavn,0),MATCH("regnr",TpkVar,0))</f>
        <v>70806</v>
      </c>
      <c r="E5" s="130"/>
    </row>
    <row r="6" spans="1:5" x14ac:dyDescent="0.35"/>
    <row r="7" spans="1:5" ht="30" customHeight="1" x14ac:dyDescent="0.35">
      <c r="C7" s="111" t="s">
        <v>1350</v>
      </c>
      <c r="D7" s="112"/>
      <c r="E7" s="113"/>
    </row>
    <row r="8" spans="1:5" ht="15" customHeight="1" x14ac:dyDescent="0.35">
      <c r="C8" s="114" t="s">
        <v>187</v>
      </c>
      <c r="D8" s="115"/>
      <c r="E8" s="116"/>
    </row>
    <row r="9" spans="1:5" ht="22.5" customHeight="1" x14ac:dyDescent="0.35">
      <c r="C9" s="1"/>
      <c r="D9" s="1"/>
      <c r="E9" s="2" t="s">
        <v>398</v>
      </c>
    </row>
    <row r="10" spans="1:5" ht="15" customHeight="1" x14ac:dyDescent="0.35">
      <c r="B10" s="8" t="s">
        <v>278</v>
      </c>
      <c r="C10" s="1"/>
      <c r="D10" s="4" t="s">
        <v>95</v>
      </c>
      <c r="E10" s="2"/>
    </row>
    <row r="11" spans="1:5" x14ac:dyDescent="0.35">
      <c r="A11" s="3" t="s">
        <v>247</v>
      </c>
      <c r="B11" s="10" t="str">
        <f>"Bal_"&amp;$B$10&amp;"_"&amp;$A11</f>
        <v>Bal_AkPa_iak</v>
      </c>
      <c r="C11" s="1" t="s">
        <v>5</v>
      </c>
      <c r="D11" s="1" t="s">
        <v>96</v>
      </c>
      <c r="E11" s="12">
        <f t="shared" ref="E11:E55" si="0">INDEX(TpkData,MATCH($D$3,TpkNavn,0),MATCH($B11,TpkVar,0))</f>
        <v>0</v>
      </c>
    </row>
    <row r="12" spans="1:5" x14ac:dyDescent="0.35">
      <c r="A12" s="3" t="s">
        <v>248</v>
      </c>
      <c r="B12" s="10" t="str">
        <f t="shared" ref="B12:B55" si="1">"Bal_"&amp;$B$10&amp;"_"&amp;$A12</f>
        <v>Bal_AkPa_Dm</v>
      </c>
      <c r="C12" s="1" t="s">
        <v>6</v>
      </c>
      <c r="D12" s="1" t="s">
        <v>97</v>
      </c>
      <c r="E12" s="12">
        <f t="shared" si="0"/>
        <v>0</v>
      </c>
    </row>
    <row r="13" spans="1:5" x14ac:dyDescent="0.35">
      <c r="A13" s="3" t="s">
        <v>249</v>
      </c>
      <c r="B13" s="10" t="str">
        <f t="shared" si="1"/>
        <v>Bal_AkPa_Dejd</v>
      </c>
      <c r="C13" s="1" t="s">
        <v>7</v>
      </c>
      <c r="D13" s="1" t="s">
        <v>98</v>
      </c>
      <c r="E13" s="12">
        <f t="shared" si="0"/>
        <v>0</v>
      </c>
    </row>
    <row r="14" spans="1:5" x14ac:dyDescent="0.35">
      <c r="A14" s="3" t="s">
        <v>327</v>
      </c>
      <c r="B14" s="10" t="str">
        <f t="shared" si="1"/>
        <v>Bal_AkPa_MATot</v>
      </c>
      <c r="C14" s="4" t="s">
        <v>8</v>
      </c>
      <c r="D14" s="4" t="s">
        <v>99</v>
      </c>
      <c r="E14" s="12">
        <f t="shared" si="0"/>
        <v>0</v>
      </c>
    </row>
    <row r="15" spans="1:5" x14ac:dyDescent="0.35">
      <c r="A15" s="3" t="s">
        <v>375</v>
      </c>
      <c r="B15" s="10" t="str">
        <f t="shared" si="1"/>
        <v>Bal_AkPa_iEjd</v>
      </c>
      <c r="C15" s="1" t="s">
        <v>9</v>
      </c>
      <c r="D15" s="1" t="s">
        <v>100</v>
      </c>
      <c r="E15" s="12">
        <f t="shared" si="0"/>
        <v>0</v>
      </c>
    </row>
    <row r="16" spans="1:5" x14ac:dyDescent="0.35">
      <c r="A16" s="3" t="s">
        <v>376</v>
      </c>
      <c r="B16" s="10" t="str">
        <f t="shared" si="1"/>
        <v>Bal_AkPa_KapTv</v>
      </c>
      <c r="C16" s="1" t="s">
        <v>10</v>
      </c>
      <c r="D16" s="1" t="s">
        <v>101</v>
      </c>
      <c r="E16" s="12">
        <f t="shared" si="0"/>
        <v>18200</v>
      </c>
    </row>
    <row r="17" spans="1:5" x14ac:dyDescent="0.35">
      <c r="A17" s="3" t="s">
        <v>377</v>
      </c>
      <c r="B17" s="10" t="str">
        <f t="shared" si="1"/>
        <v>Bal_AkPa_UTv</v>
      </c>
      <c r="C17" s="1" t="s">
        <v>11</v>
      </c>
      <c r="D17" s="1" t="s">
        <v>102</v>
      </c>
      <c r="E17" s="12">
        <f t="shared" si="0"/>
        <v>0</v>
      </c>
    </row>
    <row r="18" spans="1:5" x14ac:dyDescent="0.35">
      <c r="A18" s="3" t="s">
        <v>378</v>
      </c>
      <c r="B18" s="10" t="str">
        <f t="shared" si="1"/>
        <v>Bal_AkPa_KapAv</v>
      </c>
      <c r="C18" s="1" t="s">
        <v>12</v>
      </c>
      <c r="D18" s="1" t="s">
        <v>103</v>
      </c>
      <c r="E18" s="12">
        <f t="shared" si="0"/>
        <v>0</v>
      </c>
    </row>
    <row r="19" spans="1:5" x14ac:dyDescent="0.35">
      <c r="A19" s="3" t="s">
        <v>379</v>
      </c>
      <c r="B19" s="10" t="str">
        <f t="shared" si="1"/>
        <v>Bal_AkPa_UAv</v>
      </c>
      <c r="C19" s="1" t="s">
        <v>13</v>
      </c>
      <c r="D19" s="1" t="s">
        <v>104</v>
      </c>
      <c r="E19" s="12">
        <f t="shared" si="0"/>
        <v>0</v>
      </c>
    </row>
    <row r="20" spans="1:5" x14ac:dyDescent="0.35">
      <c r="A20" s="3" t="s">
        <v>251</v>
      </c>
      <c r="B20" s="10" t="str">
        <f t="shared" si="1"/>
        <v>Bal_AkPa_invTot</v>
      </c>
      <c r="C20" s="4" t="s">
        <v>14</v>
      </c>
      <c r="D20" s="4" t="s">
        <v>105</v>
      </c>
      <c r="E20" s="12">
        <f t="shared" si="0"/>
        <v>18200</v>
      </c>
    </row>
    <row r="21" spans="1:5" x14ac:dyDescent="0.35">
      <c r="A21" s="3" t="s">
        <v>252</v>
      </c>
      <c r="B21" s="10" t="str">
        <f t="shared" si="1"/>
        <v>Bal_AkPa_Kapa</v>
      </c>
      <c r="C21" s="1" t="s">
        <v>15</v>
      </c>
      <c r="D21" s="1" t="s">
        <v>106</v>
      </c>
      <c r="E21" s="12">
        <f t="shared" si="0"/>
        <v>3461905</v>
      </c>
    </row>
    <row r="22" spans="1:5" x14ac:dyDescent="0.35">
      <c r="A22" s="3" t="s">
        <v>253</v>
      </c>
      <c r="B22" s="10" t="str">
        <f t="shared" si="1"/>
        <v>Bal_AkPa_invAn</v>
      </c>
      <c r="C22" s="1" t="s">
        <v>16</v>
      </c>
      <c r="D22" s="1" t="s">
        <v>107</v>
      </c>
      <c r="E22" s="12">
        <f t="shared" si="0"/>
        <v>4097898</v>
      </c>
    </row>
    <row r="23" spans="1:5" x14ac:dyDescent="0.35">
      <c r="A23" s="3" t="s">
        <v>399</v>
      </c>
      <c r="B23" s="10" t="str">
        <f t="shared" si="1"/>
        <v>Bal_AkPa_ObL</v>
      </c>
      <c r="C23" s="1" t="s">
        <v>17</v>
      </c>
      <c r="D23" s="1" t="s">
        <v>108</v>
      </c>
      <c r="E23" s="12">
        <f t="shared" si="0"/>
        <v>7572058</v>
      </c>
    </row>
    <row r="24" spans="1:5" x14ac:dyDescent="0.35">
      <c r="A24" s="3" t="s">
        <v>254</v>
      </c>
      <c r="B24" s="10" t="str">
        <f t="shared" si="1"/>
        <v>Bal_AkPa_AnKi</v>
      </c>
      <c r="C24" s="1" t="s">
        <v>18</v>
      </c>
      <c r="D24" s="1" t="s">
        <v>109</v>
      </c>
      <c r="E24" s="12">
        <f t="shared" si="0"/>
        <v>0</v>
      </c>
    </row>
    <row r="25" spans="1:5" x14ac:dyDescent="0.35">
      <c r="A25" s="3" t="s">
        <v>255</v>
      </c>
      <c r="B25" s="10" t="str">
        <f t="shared" si="1"/>
        <v>Bal_AkPa_PUd</v>
      </c>
      <c r="C25" s="1" t="s">
        <v>19</v>
      </c>
      <c r="D25" s="1" t="s">
        <v>110</v>
      </c>
      <c r="E25" s="12">
        <f t="shared" si="0"/>
        <v>40789</v>
      </c>
    </row>
    <row r="26" spans="1:5" x14ac:dyDescent="0.35">
      <c r="A26" s="3" t="s">
        <v>256</v>
      </c>
      <c r="B26" s="10" t="str">
        <f t="shared" si="1"/>
        <v>Bal_AkPa_Xud</v>
      </c>
      <c r="C26" s="1" t="s">
        <v>20</v>
      </c>
      <c r="D26" s="1" t="s">
        <v>111</v>
      </c>
      <c r="E26" s="12">
        <f t="shared" si="0"/>
        <v>0</v>
      </c>
    </row>
    <row r="27" spans="1:5" x14ac:dyDescent="0.35">
      <c r="A27" s="3" t="s">
        <v>257</v>
      </c>
      <c r="B27" s="10" t="str">
        <f t="shared" si="1"/>
        <v>Bal_AkPa_iKre</v>
      </c>
      <c r="C27" s="1" t="s">
        <v>21</v>
      </c>
      <c r="D27" s="1" t="s">
        <v>112</v>
      </c>
      <c r="E27" s="12">
        <f t="shared" si="0"/>
        <v>77055</v>
      </c>
    </row>
    <row r="28" spans="1:5" x14ac:dyDescent="0.35">
      <c r="A28" s="3" t="s">
        <v>258</v>
      </c>
      <c r="B28" s="10" t="str">
        <f t="shared" si="1"/>
        <v>Bal_AkPa_Xinv</v>
      </c>
      <c r="C28" s="1" t="s">
        <v>22</v>
      </c>
      <c r="D28" s="1" t="s">
        <v>113</v>
      </c>
      <c r="E28" s="12">
        <f t="shared" si="0"/>
        <v>372469</v>
      </c>
    </row>
    <row r="29" spans="1:5" x14ac:dyDescent="0.35">
      <c r="A29" s="3" t="s">
        <v>387</v>
      </c>
      <c r="B29" s="10" t="str">
        <f t="shared" si="1"/>
        <v>Bal_AkPa_FinTot</v>
      </c>
      <c r="C29" s="4" t="s">
        <v>23</v>
      </c>
      <c r="D29" s="4" t="s">
        <v>203</v>
      </c>
      <c r="E29" s="12">
        <f t="shared" si="0"/>
        <v>15622174</v>
      </c>
    </row>
    <row r="30" spans="1:5" x14ac:dyDescent="0.35">
      <c r="A30" s="3" t="s">
        <v>259</v>
      </c>
      <c r="B30" s="10" t="str">
        <f t="shared" si="1"/>
        <v>Bal_AkPa_Gfd</v>
      </c>
      <c r="C30" s="1" t="s">
        <v>24</v>
      </c>
      <c r="D30" s="1" t="s">
        <v>114</v>
      </c>
      <c r="E30" s="12">
        <f t="shared" si="0"/>
        <v>0</v>
      </c>
    </row>
    <row r="31" spans="1:5" x14ac:dyDescent="0.35">
      <c r="A31" s="3" t="s">
        <v>250</v>
      </c>
      <c r="B31" s="10" t="str">
        <f t="shared" si="1"/>
        <v>Bal_AkPa_iakTot</v>
      </c>
      <c r="C31" s="4" t="s">
        <v>25</v>
      </c>
      <c r="D31" s="4" t="s">
        <v>115</v>
      </c>
      <c r="E31" s="12">
        <f t="shared" si="0"/>
        <v>15640374</v>
      </c>
    </row>
    <row r="32" spans="1:5" x14ac:dyDescent="0.35">
      <c r="A32" s="3" t="s">
        <v>328</v>
      </c>
      <c r="B32" s="10" t="str">
        <f t="shared" si="1"/>
        <v>Bal_AkPa_iakTM</v>
      </c>
      <c r="C32" s="1" t="s">
        <v>26</v>
      </c>
      <c r="D32" s="1" t="s">
        <v>204</v>
      </c>
      <c r="E32" s="12">
        <f t="shared" si="0"/>
        <v>0</v>
      </c>
    </row>
    <row r="33" spans="1:5" x14ac:dyDescent="0.35">
      <c r="A33" s="3" t="s">
        <v>329</v>
      </c>
      <c r="B33" s="10" t="str">
        <f t="shared" si="1"/>
        <v>Bal_AkPa_GfPh</v>
      </c>
      <c r="C33" s="1" t="s">
        <v>27</v>
      </c>
      <c r="D33" s="6" t="s">
        <v>221</v>
      </c>
      <c r="E33" s="12">
        <f t="shared" si="0"/>
        <v>0</v>
      </c>
    </row>
    <row r="34" spans="1:5" x14ac:dyDescent="0.35">
      <c r="A34" s="3" t="s">
        <v>330</v>
      </c>
      <c r="B34" s="10" t="str">
        <f t="shared" si="1"/>
        <v>Bal_AkPa_GfLP</v>
      </c>
      <c r="C34" s="1" t="s">
        <v>28</v>
      </c>
      <c r="D34" s="1" t="s">
        <v>116</v>
      </c>
      <c r="E34" s="12">
        <f t="shared" si="0"/>
        <v>0</v>
      </c>
    </row>
    <row r="35" spans="1:5" x14ac:dyDescent="0.35">
      <c r="A35" s="3" t="s">
        <v>331</v>
      </c>
      <c r="B35" s="10" t="str">
        <f t="shared" si="1"/>
        <v>Bal_AkPa_GfEh</v>
      </c>
      <c r="C35" s="1" t="s">
        <v>29</v>
      </c>
      <c r="D35" s="1" t="s">
        <v>117</v>
      </c>
      <c r="E35" s="12">
        <f t="shared" si="0"/>
        <v>0</v>
      </c>
    </row>
    <row r="36" spans="1:5" x14ac:dyDescent="0.35">
      <c r="A36" s="3" t="s">
        <v>332</v>
      </c>
      <c r="B36" s="10" t="str">
        <f t="shared" si="1"/>
        <v>Bal_AkPa_Gfx</v>
      </c>
      <c r="C36" s="1" t="s">
        <v>30</v>
      </c>
      <c r="D36" s="1" t="s">
        <v>205</v>
      </c>
      <c r="E36" s="12">
        <f t="shared" si="0"/>
        <v>0</v>
      </c>
    </row>
    <row r="37" spans="1:5" x14ac:dyDescent="0.35">
      <c r="A37" s="3" t="s">
        <v>333</v>
      </c>
      <c r="B37" s="10" t="str">
        <f t="shared" si="1"/>
        <v>Bal_AkPa_GfTot</v>
      </c>
      <c r="C37" s="4" t="s">
        <v>31</v>
      </c>
      <c r="D37" s="4" t="s">
        <v>222</v>
      </c>
      <c r="E37" s="12">
        <f t="shared" si="0"/>
        <v>0</v>
      </c>
    </row>
    <row r="38" spans="1:5" x14ac:dyDescent="0.35">
      <c r="A38" s="3" t="s">
        <v>334</v>
      </c>
      <c r="B38" s="10" t="str">
        <f t="shared" si="1"/>
        <v>Bal_AkPa_TFtM</v>
      </c>
      <c r="C38" s="1" t="s">
        <v>32</v>
      </c>
      <c r="D38" s="1" t="s">
        <v>118</v>
      </c>
      <c r="E38" s="12">
        <f t="shared" si="0"/>
        <v>20140</v>
      </c>
    </row>
    <row r="39" spans="1:5" x14ac:dyDescent="0.35">
      <c r="A39" s="3" t="s">
        <v>335</v>
      </c>
      <c r="B39" s="10" t="str">
        <f t="shared" si="1"/>
        <v>Bal_AkPa_TFm</v>
      </c>
      <c r="C39" s="1" t="s">
        <v>33</v>
      </c>
      <c r="D39" s="1" t="s">
        <v>119</v>
      </c>
      <c r="E39" s="12">
        <f t="shared" si="0"/>
        <v>0</v>
      </c>
    </row>
    <row r="40" spans="1:5" x14ac:dyDescent="0.35">
      <c r="A40" s="3" t="s">
        <v>336</v>
      </c>
      <c r="B40" s="10" t="str">
        <f t="shared" si="1"/>
        <v>Bal_AkPa_TDFTot</v>
      </c>
      <c r="C40" s="4" t="s">
        <v>34</v>
      </c>
      <c r="D40" s="4" t="s">
        <v>223</v>
      </c>
      <c r="E40" s="12">
        <f t="shared" si="0"/>
        <v>20140</v>
      </c>
    </row>
    <row r="41" spans="1:5" x14ac:dyDescent="0.35">
      <c r="A41" s="3" t="s">
        <v>337</v>
      </c>
      <c r="B41" s="10" t="str">
        <f t="shared" si="1"/>
        <v>Bal_AkPa_TFv</v>
      </c>
      <c r="C41" s="1" t="s">
        <v>35</v>
      </c>
      <c r="D41" s="1" t="s">
        <v>120</v>
      </c>
      <c r="E41" s="12">
        <f t="shared" si="0"/>
        <v>0</v>
      </c>
    </row>
    <row r="42" spans="1:5" x14ac:dyDescent="0.35">
      <c r="A42" s="3" t="s">
        <v>338</v>
      </c>
      <c r="B42" s="10" t="str">
        <f t="shared" si="1"/>
        <v>Bal_AkPa_TTv</v>
      </c>
      <c r="C42" s="1" t="s">
        <v>36</v>
      </c>
      <c r="D42" s="1" t="s">
        <v>121</v>
      </c>
      <c r="E42" s="12">
        <f t="shared" si="0"/>
        <v>0</v>
      </c>
    </row>
    <row r="43" spans="1:5" x14ac:dyDescent="0.35">
      <c r="A43" s="3" t="s">
        <v>339</v>
      </c>
      <c r="B43" s="10" t="str">
        <f t="shared" si="1"/>
        <v>Bal_AkPa_TAv</v>
      </c>
      <c r="C43" s="1" t="s">
        <v>37</v>
      </c>
      <c r="D43" s="1" t="s">
        <v>122</v>
      </c>
      <c r="E43" s="12">
        <f t="shared" si="0"/>
        <v>0</v>
      </c>
    </row>
    <row r="44" spans="1:5" x14ac:dyDescent="0.35">
      <c r="A44" s="3" t="s">
        <v>390</v>
      </c>
      <c r="B44" s="10" t="str">
        <f t="shared" si="1"/>
        <v>Bal_AkPa_XTh</v>
      </c>
      <c r="C44" s="1" t="s">
        <v>38</v>
      </c>
      <c r="D44" s="1" t="s">
        <v>123</v>
      </c>
      <c r="E44" s="12">
        <f t="shared" si="0"/>
        <v>24180</v>
      </c>
    </row>
    <row r="45" spans="1:5" x14ac:dyDescent="0.35">
      <c r="A45" s="3" t="s">
        <v>340</v>
      </c>
      <c r="B45" s="10" t="str">
        <f t="shared" si="1"/>
        <v>Bal_AkPa_TTot</v>
      </c>
      <c r="C45" s="4" t="s">
        <v>39</v>
      </c>
      <c r="D45" s="4" t="s">
        <v>224</v>
      </c>
      <c r="E45" s="12">
        <f t="shared" si="0"/>
        <v>44320</v>
      </c>
    </row>
    <row r="46" spans="1:5" x14ac:dyDescent="0.35">
      <c r="A46" s="3" t="s">
        <v>341</v>
      </c>
      <c r="B46" s="10" t="str">
        <f t="shared" si="1"/>
        <v>Bal_AkPa_AkMB</v>
      </c>
      <c r="C46" s="1" t="s">
        <v>40</v>
      </c>
      <c r="D46" s="1" t="s">
        <v>228</v>
      </c>
      <c r="E46" s="12">
        <f t="shared" si="0"/>
        <v>0</v>
      </c>
    </row>
    <row r="47" spans="1:5" x14ac:dyDescent="0.35">
      <c r="A47" s="3" t="s">
        <v>342</v>
      </c>
      <c r="B47" s="10" t="str">
        <f t="shared" si="1"/>
        <v>Bal_AkPa_ASa</v>
      </c>
      <c r="C47" s="1" t="s">
        <v>41</v>
      </c>
      <c r="D47" s="1" t="s">
        <v>124</v>
      </c>
      <c r="E47" s="12">
        <f t="shared" si="0"/>
        <v>0</v>
      </c>
    </row>
    <row r="48" spans="1:5" x14ac:dyDescent="0.35">
      <c r="A48" s="3" t="s">
        <v>343</v>
      </c>
      <c r="B48" s="10" t="str">
        <f t="shared" si="1"/>
        <v>Bal_AkPa_USa</v>
      </c>
      <c r="C48" s="1" t="s">
        <v>42</v>
      </c>
      <c r="D48" s="1" t="s">
        <v>126</v>
      </c>
      <c r="E48" s="12">
        <f t="shared" si="0"/>
        <v>0</v>
      </c>
    </row>
    <row r="49" spans="1:5" x14ac:dyDescent="0.35">
      <c r="A49" s="3" t="s">
        <v>344</v>
      </c>
      <c r="B49" s="10" t="str">
        <f t="shared" si="1"/>
        <v>Bal_AkPa_LBe</v>
      </c>
      <c r="C49" s="1" t="s">
        <v>43</v>
      </c>
      <c r="D49" s="1" t="s">
        <v>125</v>
      </c>
      <c r="E49" s="12">
        <f t="shared" si="0"/>
        <v>125244</v>
      </c>
    </row>
    <row r="50" spans="1:5" x14ac:dyDescent="0.35">
      <c r="A50" s="3" t="s">
        <v>388</v>
      </c>
      <c r="B50" s="10" t="str">
        <f t="shared" si="1"/>
        <v>Bal_AkPa_AkX</v>
      </c>
      <c r="C50" s="1" t="s">
        <v>44</v>
      </c>
      <c r="D50" s="1" t="s">
        <v>113</v>
      </c>
      <c r="E50" s="12">
        <f t="shared" si="0"/>
        <v>1591</v>
      </c>
    </row>
    <row r="51" spans="1:5" x14ac:dyDescent="0.35">
      <c r="A51" s="3" t="s">
        <v>389</v>
      </c>
      <c r="B51" s="10" t="str">
        <f t="shared" si="1"/>
        <v>Bal_AkPa_AkXTot</v>
      </c>
      <c r="C51" s="4" t="s">
        <v>45</v>
      </c>
      <c r="D51" s="4" t="s">
        <v>225</v>
      </c>
      <c r="E51" s="12">
        <f t="shared" si="0"/>
        <v>126835</v>
      </c>
    </row>
    <row r="52" spans="1:5" x14ac:dyDescent="0.35">
      <c r="A52" s="3" t="s">
        <v>393</v>
      </c>
      <c r="B52" s="10" t="str">
        <f t="shared" si="1"/>
        <v>Bal_AkPa_TrL</v>
      </c>
      <c r="C52" s="1" t="s">
        <v>66</v>
      </c>
      <c r="D52" s="1" t="s">
        <v>127</v>
      </c>
      <c r="E52" s="12">
        <f t="shared" si="0"/>
        <v>39370</v>
      </c>
    </row>
    <row r="53" spans="1:5" x14ac:dyDescent="0.35">
      <c r="A53" s="3" t="s">
        <v>391</v>
      </c>
      <c r="B53" s="10" t="str">
        <f t="shared" si="1"/>
        <v>Bal_AkPa_XPap</v>
      </c>
      <c r="C53" s="1" t="s">
        <v>67</v>
      </c>
      <c r="D53" s="1" t="s">
        <v>128</v>
      </c>
      <c r="E53" s="12">
        <f t="shared" si="0"/>
        <v>16381</v>
      </c>
    </row>
    <row r="54" spans="1:5" x14ac:dyDescent="0.35">
      <c r="A54" s="3" t="s">
        <v>392</v>
      </c>
      <c r="B54" s="10" t="str">
        <f t="shared" si="1"/>
        <v>Bal_AkPa_PapTot</v>
      </c>
      <c r="C54" s="4" t="s">
        <v>68</v>
      </c>
      <c r="D54" s="4" t="s">
        <v>226</v>
      </c>
      <c r="E54" s="12">
        <f t="shared" si="0"/>
        <v>55751</v>
      </c>
    </row>
    <row r="55" spans="1:5" x14ac:dyDescent="0.35">
      <c r="A55" s="3" t="s">
        <v>260</v>
      </c>
      <c r="B55" s="10" t="str">
        <f t="shared" si="1"/>
        <v>Bal_AkPa_AktTot</v>
      </c>
      <c r="C55" s="4" t="s">
        <v>69</v>
      </c>
      <c r="D55" s="4" t="s">
        <v>227</v>
      </c>
      <c r="E55" s="12">
        <f t="shared" si="0"/>
        <v>15867280</v>
      </c>
    </row>
    <row r="56" spans="1:5" x14ac:dyDescent="0.35">
      <c r="A56" s="2"/>
      <c r="C56" s="1"/>
      <c r="D56" s="1"/>
      <c r="E56" s="2"/>
    </row>
    <row r="57" spans="1:5" ht="15" customHeight="1" x14ac:dyDescent="0.35">
      <c r="A57" s="2"/>
      <c r="C57" s="1"/>
      <c r="D57" s="4" t="s">
        <v>129</v>
      </c>
      <c r="E57" s="2"/>
    </row>
    <row r="58" spans="1:5" x14ac:dyDescent="0.35">
      <c r="A58" s="3" t="s">
        <v>261</v>
      </c>
      <c r="B58" s="10" t="str">
        <f t="shared" ref="B58:B110" si="2">"Bal_"&amp;$B$10&amp;"_"&amp;$A58</f>
        <v>Bal_AkPa_AGk</v>
      </c>
      <c r="C58" s="1" t="s">
        <v>70</v>
      </c>
      <c r="D58" s="1" t="s">
        <v>160</v>
      </c>
      <c r="E58" s="12">
        <f t="shared" ref="E58:E89" si="3">INDEX(TpkData,MATCH($D$3,TpkNavn,0),MATCH($B58,TpkVar,0))</f>
        <v>0</v>
      </c>
    </row>
    <row r="59" spans="1:5" x14ac:dyDescent="0.35">
      <c r="A59" s="3" t="s">
        <v>262</v>
      </c>
      <c r="B59" s="10" t="str">
        <f t="shared" si="2"/>
        <v>Bal_AkPa_OEm</v>
      </c>
      <c r="C59" s="1" t="s">
        <v>71</v>
      </c>
      <c r="D59" s="1" t="s">
        <v>161</v>
      </c>
      <c r="E59" s="12">
        <f t="shared" si="3"/>
        <v>0</v>
      </c>
    </row>
    <row r="60" spans="1:5" x14ac:dyDescent="0.35">
      <c r="A60" s="3" t="s">
        <v>400</v>
      </c>
      <c r="B60" s="10" t="str">
        <f t="shared" si="2"/>
        <v>Bal_AkPa_OhL</v>
      </c>
      <c r="C60" s="1" t="s">
        <v>72</v>
      </c>
      <c r="D60" s="1" t="s">
        <v>162</v>
      </c>
      <c r="E60" s="12">
        <f t="shared" si="3"/>
        <v>0</v>
      </c>
    </row>
    <row r="61" spans="1:5" x14ac:dyDescent="0.35">
      <c r="A61" s="3" t="s">
        <v>263</v>
      </c>
      <c r="B61" s="10" t="str">
        <f t="shared" si="2"/>
        <v>Bal_AkPa_AVUE</v>
      </c>
      <c r="C61" s="1" t="s">
        <v>73</v>
      </c>
      <c r="D61" s="1" t="s">
        <v>163</v>
      </c>
      <c r="E61" s="12">
        <f t="shared" si="3"/>
        <v>0</v>
      </c>
    </row>
    <row r="62" spans="1:5" x14ac:dyDescent="0.35">
      <c r="A62" s="3" t="s">
        <v>264</v>
      </c>
      <c r="B62" s="10" t="str">
        <f t="shared" si="2"/>
        <v>Bal_AkPa_AVSB</v>
      </c>
      <c r="C62" s="1" t="s">
        <v>74</v>
      </c>
      <c r="D62" s="1" t="s">
        <v>164</v>
      </c>
      <c r="E62" s="12">
        <f t="shared" si="3"/>
        <v>0</v>
      </c>
    </row>
    <row r="63" spans="1:5" x14ac:dyDescent="0.35">
      <c r="A63" s="3" t="s">
        <v>345</v>
      </c>
      <c r="B63" s="10" t="str">
        <f t="shared" si="2"/>
        <v>Bal_AkPa_XVr</v>
      </c>
      <c r="C63" s="1" t="s">
        <v>75</v>
      </c>
      <c r="D63" s="1" t="s">
        <v>165</v>
      </c>
      <c r="E63" s="12">
        <f t="shared" si="3"/>
        <v>0</v>
      </c>
    </row>
    <row r="64" spans="1:5" x14ac:dyDescent="0.35">
      <c r="A64" s="3" t="s">
        <v>265</v>
      </c>
      <c r="B64" s="10" t="str">
        <f t="shared" si="2"/>
        <v>Bal_AkPa_AVTot</v>
      </c>
      <c r="C64" s="4" t="s">
        <v>76</v>
      </c>
      <c r="D64" s="4" t="s">
        <v>236</v>
      </c>
      <c r="E64" s="12">
        <f t="shared" si="3"/>
        <v>0</v>
      </c>
    </row>
    <row r="65" spans="1:5" x14ac:dyDescent="0.35">
      <c r="A65" s="3" t="s">
        <v>266</v>
      </c>
      <c r="B65" s="10" t="str">
        <f t="shared" si="2"/>
        <v>Bal_AkPa_Sif</v>
      </c>
      <c r="C65" s="1" t="s">
        <v>77</v>
      </c>
      <c r="D65" s="1" t="s">
        <v>166</v>
      </c>
      <c r="E65" s="12">
        <f t="shared" si="3"/>
        <v>0</v>
      </c>
    </row>
    <row r="66" spans="1:5" x14ac:dyDescent="0.35">
      <c r="A66" s="3" t="s">
        <v>267</v>
      </c>
      <c r="B66" s="10" t="str">
        <f t="shared" si="2"/>
        <v>Bal_AkPa_VeH</v>
      </c>
      <c r="C66" s="1" t="s">
        <v>78</v>
      </c>
      <c r="D66" s="1" t="s">
        <v>167</v>
      </c>
      <c r="E66" s="12">
        <f t="shared" si="3"/>
        <v>0</v>
      </c>
    </row>
    <row r="67" spans="1:5" x14ac:dyDescent="0.35">
      <c r="A67" s="3" t="s">
        <v>268</v>
      </c>
      <c r="B67" s="10" t="str">
        <f t="shared" si="2"/>
        <v>Bal_AkPa_XH</v>
      </c>
      <c r="C67" s="1" t="s">
        <v>79</v>
      </c>
      <c r="D67" s="1" t="s">
        <v>168</v>
      </c>
      <c r="E67" s="12">
        <f t="shared" si="3"/>
        <v>0</v>
      </c>
    </row>
    <row r="68" spans="1:5" x14ac:dyDescent="0.35">
      <c r="A68" s="3" t="s">
        <v>269</v>
      </c>
      <c r="B68" s="10" t="str">
        <f t="shared" si="2"/>
        <v>Bal_AkPa_ResTot</v>
      </c>
      <c r="C68" s="4" t="s">
        <v>80</v>
      </c>
      <c r="D68" s="4" t="s">
        <v>237</v>
      </c>
      <c r="E68" s="12">
        <f t="shared" si="3"/>
        <v>0</v>
      </c>
    </row>
    <row r="69" spans="1:5" x14ac:dyDescent="0.35">
      <c r="A69" s="3" t="s">
        <v>270</v>
      </c>
      <c r="B69" s="10" t="str">
        <f t="shared" si="2"/>
        <v>Bal_AkPa_OvUn</v>
      </c>
      <c r="C69" s="1" t="s">
        <v>81</v>
      </c>
      <c r="D69" s="1" t="s">
        <v>169</v>
      </c>
      <c r="E69" s="12">
        <f t="shared" si="3"/>
        <v>3705386</v>
      </c>
    </row>
    <row r="70" spans="1:5" x14ac:dyDescent="0.35">
      <c r="A70" s="3" t="s">
        <v>346</v>
      </c>
      <c r="B70" s="10" t="str">
        <f t="shared" si="2"/>
        <v>Bal_AkPa_FUb</v>
      </c>
      <c r="C70" s="1" t="s">
        <v>82</v>
      </c>
      <c r="D70" s="1" t="s">
        <v>230</v>
      </c>
      <c r="E70" s="12">
        <f t="shared" si="3"/>
        <v>0</v>
      </c>
    </row>
    <row r="71" spans="1:5" x14ac:dyDescent="0.35">
      <c r="A71" s="3" t="s">
        <v>347</v>
      </c>
      <c r="B71" s="10" t="str">
        <f t="shared" si="2"/>
        <v>Bal_AkPa_Mi</v>
      </c>
      <c r="C71" s="1" t="s">
        <v>83</v>
      </c>
      <c r="D71" s="1" t="s">
        <v>229</v>
      </c>
      <c r="E71" s="12">
        <f t="shared" si="3"/>
        <v>0</v>
      </c>
    </row>
    <row r="72" spans="1:5" x14ac:dyDescent="0.35">
      <c r="A72" s="3" t="s">
        <v>348</v>
      </c>
      <c r="B72" s="10" t="str">
        <f t="shared" si="2"/>
        <v>Bal_AkPa_EkTot</v>
      </c>
      <c r="C72" s="4" t="s">
        <v>84</v>
      </c>
      <c r="D72" s="4" t="s">
        <v>238</v>
      </c>
      <c r="E72" s="12">
        <f t="shared" si="3"/>
        <v>3705386</v>
      </c>
    </row>
    <row r="73" spans="1:5" x14ac:dyDescent="0.35">
      <c r="A73" s="3" t="s">
        <v>291</v>
      </c>
      <c r="B73" s="10" t="str">
        <f t="shared" si="2"/>
        <v>Bal_AkPa_OKap</v>
      </c>
      <c r="C73" s="1" t="s">
        <v>130</v>
      </c>
      <c r="D73" s="1" t="s">
        <v>206</v>
      </c>
      <c r="E73" s="12">
        <f t="shared" si="3"/>
        <v>812419</v>
      </c>
    </row>
    <row r="74" spans="1:5" x14ac:dyDescent="0.35">
      <c r="A74" s="3" t="s">
        <v>349</v>
      </c>
      <c r="B74" s="10" t="str">
        <f t="shared" si="2"/>
        <v>Bal_AkPa_AnLk</v>
      </c>
      <c r="C74" s="1" t="s">
        <v>131</v>
      </c>
      <c r="D74" s="1" t="s">
        <v>207</v>
      </c>
      <c r="E74" s="12">
        <f t="shared" si="3"/>
        <v>0</v>
      </c>
    </row>
    <row r="75" spans="1:5" x14ac:dyDescent="0.35">
      <c r="A75" s="3" t="s">
        <v>350</v>
      </c>
      <c r="B75" s="10" t="str">
        <f t="shared" si="2"/>
        <v>Bal_AkPa_ALTot</v>
      </c>
      <c r="C75" s="4" t="s">
        <v>132</v>
      </c>
      <c r="D75" s="4" t="s">
        <v>239</v>
      </c>
      <c r="E75" s="12">
        <f t="shared" si="3"/>
        <v>812419</v>
      </c>
    </row>
    <row r="76" spans="1:5" x14ac:dyDescent="0.35">
      <c r="A76" s="3" t="s">
        <v>351</v>
      </c>
      <c r="B76" s="10" t="str">
        <f t="shared" si="2"/>
        <v>Bal_AkPa_Phs</v>
      </c>
      <c r="C76" s="1" t="s">
        <v>133</v>
      </c>
      <c r="D76" s="1" t="s">
        <v>232</v>
      </c>
      <c r="E76" s="12">
        <f t="shared" si="3"/>
        <v>0</v>
      </c>
    </row>
    <row r="77" spans="1:5" x14ac:dyDescent="0.35">
      <c r="A77" s="3" t="s">
        <v>352</v>
      </c>
      <c r="B77" s="10" t="str">
        <f t="shared" si="2"/>
        <v>Bal_AkPa_FmS</v>
      </c>
      <c r="C77" s="1" t="s">
        <v>134</v>
      </c>
      <c r="D77" s="1" t="s">
        <v>233</v>
      </c>
      <c r="E77" s="12">
        <f t="shared" si="3"/>
        <v>0</v>
      </c>
    </row>
    <row r="78" spans="1:5" x14ac:dyDescent="0.35">
      <c r="A78" s="3" t="s">
        <v>353</v>
      </c>
      <c r="B78" s="10" t="str">
        <f t="shared" si="2"/>
        <v>Bal_AkPa_GY</v>
      </c>
      <c r="C78" s="1" t="s">
        <v>135</v>
      </c>
      <c r="D78" s="1" t="s">
        <v>170</v>
      </c>
      <c r="E78" s="12">
        <f t="shared" si="3"/>
        <v>7813348</v>
      </c>
    </row>
    <row r="79" spans="1:5" x14ac:dyDescent="0.35">
      <c r="A79" s="3" t="s">
        <v>401</v>
      </c>
      <c r="B79" s="10" t="str">
        <f t="shared" si="2"/>
        <v>Bal_AkPa_inBp</v>
      </c>
      <c r="C79" s="1" t="s">
        <v>136</v>
      </c>
      <c r="D79" s="1" t="s">
        <v>208</v>
      </c>
      <c r="E79" s="12">
        <f t="shared" si="3"/>
        <v>2313804</v>
      </c>
    </row>
    <row r="80" spans="1:5" x14ac:dyDescent="0.35">
      <c r="A80" s="3" t="s">
        <v>354</v>
      </c>
      <c r="B80" s="10" t="str">
        <f t="shared" si="2"/>
        <v>Bal_AkPa_KoBp</v>
      </c>
      <c r="C80" s="1" t="s">
        <v>137</v>
      </c>
      <c r="D80" s="1" t="s">
        <v>209</v>
      </c>
      <c r="E80" s="12">
        <f t="shared" si="3"/>
        <v>604553</v>
      </c>
    </row>
    <row r="81" spans="1:5" x14ac:dyDescent="0.35">
      <c r="A81" s="3" t="s">
        <v>355</v>
      </c>
      <c r="B81" s="10" t="str">
        <f t="shared" si="2"/>
        <v>Bal_AkPa_RmGp</v>
      </c>
      <c r="C81" s="1" t="s">
        <v>138</v>
      </c>
      <c r="D81" s="1" t="s">
        <v>210</v>
      </c>
      <c r="E81" s="12">
        <f t="shared" si="3"/>
        <v>86299</v>
      </c>
    </row>
    <row r="82" spans="1:5" x14ac:dyDescent="0.35">
      <c r="A82" s="3" t="s">
        <v>356</v>
      </c>
      <c r="B82" s="10" t="str">
        <f t="shared" si="2"/>
        <v>Bal_AkPa_HGTot</v>
      </c>
      <c r="C82" s="4" t="s">
        <v>139</v>
      </c>
      <c r="D82" s="4" t="s">
        <v>240</v>
      </c>
      <c r="E82" s="12">
        <f t="shared" si="3"/>
        <v>10818004</v>
      </c>
    </row>
    <row r="83" spans="1:5" x14ac:dyDescent="0.35">
      <c r="A83" s="3" t="s">
        <v>357</v>
      </c>
      <c r="B83" s="10" t="str">
        <f t="shared" si="2"/>
        <v>Bal_AkPa_HMrp</v>
      </c>
      <c r="C83" s="1" t="s">
        <v>140</v>
      </c>
      <c r="D83" s="1" t="s">
        <v>211</v>
      </c>
      <c r="E83" s="12">
        <f t="shared" si="3"/>
        <v>0</v>
      </c>
    </row>
    <row r="84" spans="1:5" x14ac:dyDescent="0.35">
      <c r="A84" s="3" t="s">
        <v>358</v>
      </c>
      <c r="B84" s="10" t="str">
        <f t="shared" si="2"/>
        <v>Bal_AkPa_RMrp</v>
      </c>
      <c r="C84" s="1" t="s">
        <v>141</v>
      </c>
      <c r="D84" s="1" t="s">
        <v>212</v>
      </c>
      <c r="E84" s="12">
        <f t="shared" si="3"/>
        <v>0</v>
      </c>
    </row>
    <row r="85" spans="1:5" x14ac:dyDescent="0.35">
      <c r="A85" s="3" t="s">
        <v>359</v>
      </c>
      <c r="B85" s="10" t="str">
        <f t="shared" si="2"/>
        <v>Bal_AkPa_MrpTot</v>
      </c>
      <c r="C85" s="4" t="s">
        <v>142</v>
      </c>
      <c r="D85" s="4" t="s">
        <v>241</v>
      </c>
      <c r="E85" s="12">
        <f t="shared" si="3"/>
        <v>0</v>
      </c>
    </row>
    <row r="86" spans="1:5" x14ac:dyDescent="0.35">
      <c r="A86" s="3" t="s">
        <v>289</v>
      </c>
      <c r="B86" s="10" t="str">
        <f t="shared" si="2"/>
        <v>Bal_AkPa_LPTot</v>
      </c>
      <c r="C86" s="4" t="s">
        <v>143</v>
      </c>
      <c r="D86" s="4" t="s">
        <v>242</v>
      </c>
      <c r="E86" s="12">
        <f t="shared" si="3"/>
        <v>10818004</v>
      </c>
    </row>
    <row r="87" spans="1:5" x14ac:dyDescent="0.35">
      <c r="A87" s="3" t="s">
        <v>360</v>
      </c>
      <c r="B87" s="10" t="str">
        <f t="shared" si="2"/>
        <v>Bal_AkPa_FmLi</v>
      </c>
      <c r="C87" s="1" t="s">
        <v>144</v>
      </c>
      <c r="D87" s="1" t="s">
        <v>213</v>
      </c>
      <c r="E87" s="12">
        <f t="shared" si="3"/>
        <v>0</v>
      </c>
    </row>
    <row r="88" spans="1:5" x14ac:dyDescent="0.35">
      <c r="A88" s="3" t="s">
        <v>361</v>
      </c>
      <c r="B88" s="10" t="str">
        <f t="shared" si="2"/>
        <v>Bal_AkPa_EhS</v>
      </c>
      <c r="C88" s="1" t="s">
        <v>145</v>
      </c>
      <c r="D88" s="1" t="s">
        <v>214</v>
      </c>
      <c r="E88" s="12">
        <f t="shared" si="3"/>
        <v>0</v>
      </c>
    </row>
    <row r="89" spans="1:5" x14ac:dyDescent="0.35">
      <c r="A89" s="3" t="s">
        <v>362</v>
      </c>
      <c r="B89" s="10" t="str">
        <f t="shared" si="2"/>
        <v>Bal_AkPa_RmS</v>
      </c>
      <c r="C89" s="1" t="s">
        <v>146</v>
      </c>
      <c r="D89" s="1" t="s">
        <v>215</v>
      </c>
      <c r="E89" s="12">
        <f t="shared" si="3"/>
        <v>0</v>
      </c>
    </row>
    <row r="90" spans="1:5" x14ac:dyDescent="0.35">
      <c r="A90" s="3" t="s">
        <v>271</v>
      </c>
      <c r="B90" s="10" t="str">
        <f t="shared" si="2"/>
        <v>Bal_AkPa_HBP</v>
      </c>
      <c r="C90" s="1" t="s">
        <v>147</v>
      </c>
      <c r="D90" s="1" t="s">
        <v>171</v>
      </c>
      <c r="E90" s="12">
        <f t="shared" ref="E90:E110" si="4">INDEX(TpkData,MATCH($D$3,TpkNavn,0),MATCH($B90,TpkVar,0))</f>
        <v>0</v>
      </c>
    </row>
    <row r="91" spans="1:5" x14ac:dyDescent="0.35">
      <c r="A91" s="3" t="s">
        <v>363</v>
      </c>
      <c r="B91" s="10" t="str">
        <f t="shared" si="2"/>
        <v>Bal_AkPa_HFiTot</v>
      </c>
      <c r="C91" s="4" t="s">
        <v>148</v>
      </c>
      <c r="D91" s="4" t="s">
        <v>397</v>
      </c>
      <c r="E91" s="12">
        <f t="shared" si="4"/>
        <v>10818004</v>
      </c>
    </row>
    <row r="92" spans="1:5" x14ac:dyDescent="0.35">
      <c r="A92" s="3" t="s">
        <v>364</v>
      </c>
      <c r="B92" s="10" t="str">
        <f t="shared" si="2"/>
        <v>Bal_AkPa_PLF</v>
      </c>
      <c r="C92" s="1" t="s">
        <v>149</v>
      </c>
      <c r="D92" s="1" t="s">
        <v>172</v>
      </c>
      <c r="E92" s="12">
        <f t="shared" si="4"/>
        <v>0</v>
      </c>
    </row>
    <row r="93" spans="1:5" x14ac:dyDescent="0.35">
      <c r="A93" s="3" t="s">
        <v>365</v>
      </c>
      <c r="B93" s="10" t="str">
        <f t="shared" si="2"/>
        <v>Bal_AkPa_USf</v>
      </c>
      <c r="C93" s="1" t="s">
        <v>150</v>
      </c>
      <c r="D93" s="1" t="s">
        <v>173</v>
      </c>
      <c r="E93" s="12">
        <f t="shared" si="4"/>
        <v>0</v>
      </c>
    </row>
    <row r="94" spans="1:5" x14ac:dyDescent="0.35">
      <c r="A94" s="3" t="s">
        <v>366</v>
      </c>
      <c r="B94" s="10" t="str">
        <f t="shared" si="2"/>
        <v>Bal_AkPa_XHen</v>
      </c>
      <c r="C94" s="1" t="s">
        <v>151</v>
      </c>
      <c r="D94" s="1" t="s">
        <v>174</v>
      </c>
      <c r="E94" s="12">
        <f t="shared" si="4"/>
        <v>0</v>
      </c>
    </row>
    <row r="95" spans="1:5" x14ac:dyDescent="0.35">
      <c r="A95" s="3" t="s">
        <v>367</v>
      </c>
      <c r="B95" s="10" t="str">
        <f t="shared" si="2"/>
        <v>Bal_AkPa_HFTot</v>
      </c>
      <c r="C95" s="4" t="s">
        <v>152</v>
      </c>
      <c r="D95" s="4" t="s">
        <v>394</v>
      </c>
      <c r="E95" s="12">
        <f t="shared" si="4"/>
        <v>0</v>
      </c>
    </row>
    <row r="96" spans="1:5" x14ac:dyDescent="0.35">
      <c r="A96" s="3" t="s">
        <v>380</v>
      </c>
      <c r="B96" s="10" t="str">
        <f t="shared" si="2"/>
        <v>Bal_AkPa_Gfdep</v>
      </c>
      <c r="C96" s="1" t="s">
        <v>153</v>
      </c>
      <c r="D96" s="1" t="s">
        <v>114</v>
      </c>
      <c r="E96" s="12">
        <f t="shared" si="4"/>
        <v>0</v>
      </c>
    </row>
    <row r="97" spans="1:5" x14ac:dyDescent="0.35">
      <c r="A97" s="3" t="s">
        <v>272</v>
      </c>
      <c r="B97" s="10" t="str">
        <f t="shared" si="2"/>
        <v>Bal_AkPa_GDF</v>
      </c>
      <c r="C97" s="1" t="s">
        <v>154</v>
      </c>
      <c r="D97" s="1" t="s">
        <v>175</v>
      </c>
      <c r="E97" s="12">
        <f t="shared" si="4"/>
        <v>0</v>
      </c>
    </row>
    <row r="98" spans="1:5" x14ac:dyDescent="0.35">
      <c r="A98" s="3" t="s">
        <v>273</v>
      </c>
      <c r="B98" s="10" t="str">
        <f t="shared" si="2"/>
        <v>Bal_AkPa_GGf</v>
      </c>
      <c r="C98" s="1" t="s">
        <v>155</v>
      </c>
      <c r="D98" s="1" t="s">
        <v>176</v>
      </c>
      <c r="E98" s="12">
        <f t="shared" si="4"/>
        <v>0</v>
      </c>
    </row>
    <row r="99" spans="1:5" x14ac:dyDescent="0.35">
      <c r="A99" s="3" t="s">
        <v>402</v>
      </c>
      <c r="B99" s="10" t="str">
        <f t="shared" si="2"/>
        <v>Bal_AkPa_OgL</v>
      </c>
      <c r="C99" s="1" t="s">
        <v>156</v>
      </c>
      <c r="D99" s="1" t="s">
        <v>177</v>
      </c>
      <c r="E99" s="12">
        <f t="shared" si="4"/>
        <v>0</v>
      </c>
    </row>
    <row r="100" spans="1:5" x14ac:dyDescent="0.35">
      <c r="A100" s="3" t="s">
        <v>274</v>
      </c>
      <c r="B100" s="10" t="str">
        <f t="shared" si="2"/>
        <v>Bal_AkPa_KonG</v>
      </c>
      <c r="C100" s="1" t="s">
        <v>157</v>
      </c>
      <c r="D100" s="1" t="s">
        <v>178</v>
      </c>
      <c r="E100" s="12">
        <f t="shared" si="4"/>
        <v>0</v>
      </c>
    </row>
    <row r="101" spans="1:5" x14ac:dyDescent="0.35">
      <c r="A101" s="3" t="s">
        <v>368</v>
      </c>
      <c r="B101" s="10" t="str">
        <f t="shared" si="2"/>
        <v>Bal_AkPa_UdG</v>
      </c>
      <c r="C101" s="1" t="s">
        <v>158</v>
      </c>
      <c r="D101" s="1" t="s">
        <v>186</v>
      </c>
      <c r="E101" s="12">
        <f t="shared" si="4"/>
        <v>0</v>
      </c>
    </row>
    <row r="102" spans="1:5" x14ac:dyDescent="0.35">
      <c r="A102" s="3" t="s">
        <v>275</v>
      </c>
      <c r="B102" s="10" t="str">
        <f t="shared" si="2"/>
        <v>Bal_AkPa_GKre</v>
      </c>
      <c r="C102" s="1" t="s">
        <v>159</v>
      </c>
      <c r="D102" s="1" t="s">
        <v>179</v>
      </c>
      <c r="E102" s="12">
        <f t="shared" si="4"/>
        <v>87871</v>
      </c>
    </row>
    <row r="103" spans="1:5" x14ac:dyDescent="0.35">
      <c r="A103" s="3" t="s">
        <v>369</v>
      </c>
      <c r="B103" s="10" t="str">
        <f t="shared" si="2"/>
        <v>Bal_AkPa_GTv</v>
      </c>
      <c r="C103" s="1" t="s">
        <v>216</v>
      </c>
      <c r="D103" s="1" t="s">
        <v>180</v>
      </c>
      <c r="E103" s="12">
        <f t="shared" si="4"/>
        <v>0</v>
      </c>
    </row>
    <row r="104" spans="1:5" x14ac:dyDescent="0.35">
      <c r="A104" s="3" t="s">
        <v>370</v>
      </c>
      <c r="B104" s="10" t="str">
        <f t="shared" si="2"/>
        <v>Bal_AkPa_GAv</v>
      </c>
      <c r="C104" s="1" t="s">
        <v>217</v>
      </c>
      <c r="D104" s="1" t="s">
        <v>181</v>
      </c>
      <c r="E104" s="12">
        <f t="shared" si="4"/>
        <v>0</v>
      </c>
    </row>
    <row r="105" spans="1:5" x14ac:dyDescent="0.35">
      <c r="A105" s="3" t="s">
        <v>371</v>
      </c>
      <c r="B105" s="10" t="str">
        <f t="shared" si="2"/>
        <v>Bal_AkPa_AkSf</v>
      </c>
      <c r="C105" s="1" t="s">
        <v>218</v>
      </c>
      <c r="D105" s="1" t="s">
        <v>182</v>
      </c>
      <c r="E105" s="12">
        <f t="shared" si="4"/>
        <v>0</v>
      </c>
    </row>
    <row r="106" spans="1:5" x14ac:dyDescent="0.35">
      <c r="A106" s="3" t="s">
        <v>276</v>
      </c>
      <c r="B106" s="10" t="str">
        <f t="shared" si="2"/>
        <v>Bal_AkPa_MOF</v>
      </c>
      <c r="C106" s="1" t="s">
        <v>219</v>
      </c>
      <c r="D106" s="1" t="s">
        <v>183</v>
      </c>
      <c r="E106" s="12">
        <f t="shared" si="4"/>
        <v>0</v>
      </c>
    </row>
    <row r="107" spans="1:5" x14ac:dyDescent="0.35">
      <c r="A107" s="3" t="s">
        <v>372</v>
      </c>
      <c r="B107" s="10" t="str">
        <f t="shared" si="2"/>
        <v>Bal_AkPa_XG</v>
      </c>
      <c r="C107" s="1" t="s">
        <v>220</v>
      </c>
      <c r="D107" s="1" t="s">
        <v>184</v>
      </c>
      <c r="E107" s="12">
        <f t="shared" si="4"/>
        <v>443600</v>
      </c>
    </row>
    <row r="108" spans="1:5" x14ac:dyDescent="0.35">
      <c r="A108" s="3" t="s">
        <v>277</v>
      </c>
      <c r="B108" s="10" t="str">
        <f t="shared" si="2"/>
        <v>Bal_AkPa_GTot</v>
      </c>
      <c r="C108" s="4" t="s">
        <v>231</v>
      </c>
      <c r="D108" s="4" t="s">
        <v>395</v>
      </c>
      <c r="E108" s="12">
        <f t="shared" si="4"/>
        <v>531471</v>
      </c>
    </row>
    <row r="109" spans="1:5" x14ac:dyDescent="0.35">
      <c r="A109" s="3" t="s">
        <v>373</v>
      </c>
      <c r="B109" s="10" t="str">
        <f t="shared" si="2"/>
        <v>Bal_AkPa_Pap</v>
      </c>
      <c r="C109" s="1" t="s">
        <v>234</v>
      </c>
      <c r="D109" s="1" t="s">
        <v>185</v>
      </c>
      <c r="E109" s="12">
        <f t="shared" si="4"/>
        <v>0</v>
      </c>
    </row>
    <row r="110" spans="1:5" x14ac:dyDescent="0.35">
      <c r="A110" s="3" t="s">
        <v>374</v>
      </c>
      <c r="B110" s="10" t="str">
        <f t="shared" si="2"/>
        <v>Bal_AkPa_PasTot</v>
      </c>
      <c r="C110" s="4" t="s">
        <v>235</v>
      </c>
      <c r="D110" s="4" t="s">
        <v>396</v>
      </c>
      <c r="E110" s="12">
        <f t="shared" si="4"/>
        <v>15867280</v>
      </c>
    </row>
    <row r="111" spans="1:5" x14ac:dyDescent="0.35"/>
  </sheetData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5" fitToWidth="0" fitToHeight="0" orientation="portrait" r:id="rId1"/>
  <headerFooter>
    <oddHeader>&amp;C&amp;G</oddHeader>
  </headerFooter>
  <rowBreaks count="1" manualBreakCount="1">
    <brk id="55" max="16383" man="1"/>
  </rowBreaks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data'!$C$2:$C$13</xm:f>
          </x14:formula1>
          <xm:sqref>D3:E4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29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1" width="13.81640625" style="10" hidden="1" customWidth="1"/>
    <col min="2" max="2" width="17.54296875" style="10" hidden="1" customWidth="1"/>
    <col min="3" max="3" width="13.54296875" style="10" customWidth="1"/>
    <col min="4" max="4" width="84.26953125" style="16" customWidth="1"/>
    <col min="5" max="5" width="19.26953125" style="10" customWidth="1"/>
    <col min="6" max="6" width="6.26953125" style="10" customWidth="1"/>
    <col min="7" max="7" width="13.26953125" style="10" hidden="1" customWidth="1"/>
    <col min="8" max="16384" width="9.1796875" style="10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>
      <c r="C3" s="128" t="s">
        <v>1308</v>
      </c>
      <c r="D3" s="129" t="s">
        <v>912</v>
      </c>
      <c r="E3" s="129"/>
    </row>
    <row r="4" spans="1:5" x14ac:dyDescent="0.35">
      <c r="C4" s="128"/>
      <c r="D4" s="129"/>
      <c r="E4" s="129"/>
    </row>
    <row r="5" spans="1:5" x14ac:dyDescent="0.35">
      <c r="C5" s="36" t="s">
        <v>1309</v>
      </c>
      <c r="D5" s="130">
        <f>INDEX(TpkData,MATCH($D$3,TpkNavn,0),MATCH("regnr",TpkVar,0))</f>
        <v>70742</v>
      </c>
      <c r="E5" s="130"/>
    </row>
    <row r="6" spans="1:5" x14ac:dyDescent="0.35"/>
    <row r="7" spans="1:5" ht="23.5" x14ac:dyDescent="0.35">
      <c r="C7" s="117" t="s">
        <v>1351</v>
      </c>
      <c r="D7" s="118"/>
      <c r="E7" s="118"/>
    </row>
    <row r="8" spans="1:5" ht="15" customHeight="1" x14ac:dyDescent="0.35">
      <c r="C8" s="127" t="s">
        <v>187</v>
      </c>
      <c r="D8" s="127"/>
      <c r="E8" s="127"/>
    </row>
    <row r="9" spans="1:5" x14ac:dyDescent="0.35">
      <c r="A9" s="13" t="s">
        <v>245</v>
      </c>
      <c r="B9" s="15" t="s">
        <v>1313</v>
      </c>
      <c r="C9" s="1"/>
      <c r="D9" s="5"/>
      <c r="E9" s="2" t="s">
        <v>973</v>
      </c>
    </row>
    <row r="10" spans="1:5" ht="16.5" customHeight="1" x14ac:dyDescent="0.35">
      <c r="A10" s="8" t="s">
        <v>1314</v>
      </c>
      <c r="B10" s="10" t="str">
        <f>"Lph_"&amp;A10&amp;"_"&amp;$B$9</f>
        <v>Lph_LhP_pTot</v>
      </c>
      <c r="C10" s="1" t="s">
        <v>5</v>
      </c>
      <c r="D10" s="14" t="s">
        <v>1312</v>
      </c>
      <c r="E10" s="12">
        <f t="shared" ref="E10:E28" si="0">INDEX(TpkData,MATCH($D$3,TpkNavn,0),MATCH($B10,TpkVar,0))</f>
        <v>16349428</v>
      </c>
    </row>
    <row r="11" spans="1:5" ht="16.5" customHeight="1" x14ac:dyDescent="0.35">
      <c r="A11" s="8" t="s">
        <v>1316</v>
      </c>
      <c r="B11" s="10" t="str">
        <f t="shared" ref="B11:B28" si="1">"Lph_"&amp;A11&amp;"_"&amp;$B$9</f>
        <v>Lph_FmP_pTot</v>
      </c>
      <c r="C11" s="1" t="s">
        <v>6</v>
      </c>
      <c r="D11" s="14" t="s">
        <v>1315</v>
      </c>
      <c r="E11" s="12">
        <f t="shared" si="0"/>
        <v>0</v>
      </c>
    </row>
    <row r="12" spans="1:5" ht="16.5" customHeight="1" x14ac:dyDescent="0.35">
      <c r="A12" s="8" t="s">
        <v>1318</v>
      </c>
      <c r="B12" s="10" t="str">
        <f t="shared" si="1"/>
        <v>Lph_FHTot_pTot</v>
      </c>
      <c r="C12" s="4" t="s">
        <v>7</v>
      </c>
      <c r="D12" s="5" t="s">
        <v>1317</v>
      </c>
      <c r="E12" s="12">
        <f t="shared" si="0"/>
        <v>16349428</v>
      </c>
    </row>
    <row r="13" spans="1:5" ht="16.5" customHeight="1" x14ac:dyDescent="0.35">
      <c r="A13" s="8" t="s">
        <v>1320</v>
      </c>
      <c r="B13" s="10" t="str">
        <f t="shared" si="1"/>
        <v>Lph_KBP_pTot</v>
      </c>
      <c r="C13" s="1" t="s">
        <v>8</v>
      </c>
      <c r="D13" s="14" t="s">
        <v>1319</v>
      </c>
      <c r="E13" s="12">
        <f t="shared" si="0"/>
        <v>-3723</v>
      </c>
    </row>
    <row r="14" spans="1:5" ht="16.5" customHeight="1" x14ac:dyDescent="0.35">
      <c r="A14" s="8" t="s">
        <v>1322</v>
      </c>
      <c r="B14" s="10" t="str">
        <f t="shared" si="1"/>
        <v>Lph_VrP_pTot</v>
      </c>
      <c r="C14" s="1" t="s">
        <v>9</v>
      </c>
      <c r="D14" s="14" t="s">
        <v>1321</v>
      </c>
      <c r="E14" s="12">
        <f>INDEX('TPK data'!1:13,MATCH($D$3,TpkNavn,0),MATCH($B14,TpkVar,0))</f>
        <v>-1924826</v>
      </c>
    </row>
    <row r="15" spans="1:5" ht="16.5" customHeight="1" x14ac:dyDescent="0.35">
      <c r="A15" s="8" t="s">
        <v>1324</v>
      </c>
      <c r="B15" s="10" t="str">
        <f t="shared" si="1"/>
        <v>Lph_RHP_pTot</v>
      </c>
      <c r="C15" s="4" t="s">
        <v>10</v>
      </c>
      <c r="D15" s="5" t="s">
        <v>1323</v>
      </c>
      <c r="E15" s="12">
        <f t="shared" si="0"/>
        <v>14420879</v>
      </c>
    </row>
    <row r="16" spans="1:5" ht="16.5" customHeight="1" x14ac:dyDescent="0.35">
      <c r="A16" s="8" t="s">
        <v>279</v>
      </c>
      <c r="B16" s="10" t="str">
        <f t="shared" si="1"/>
        <v>Lph_BM_pTot</v>
      </c>
      <c r="C16" s="1" t="s">
        <v>11</v>
      </c>
      <c r="D16" s="14" t="s">
        <v>0</v>
      </c>
      <c r="E16" s="12">
        <f t="shared" si="0"/>
        <v>368525</v>
      </c>
    </row>
    <row r="17" spans="1:5" ht="16.5" customHeight="1" x14ac:dyDescent="0.35">
      <c r="A17" s="8" t="s">
        <v>1326</v>
      </c>
      <c r="B17" s="10" t="str">
        <f t="shared" si="1"/>
        <v>Lph_TiAk_pTot</v>
      </c>
      <c r="C17" s="1" t="s">
        <v>12</v>
      </c>
      <c r="D17" s="14" t="s">
        <v>1325</v>
      </c>
      <c r="E17" s="12">
        <f t="shared" si="0"/>
        <v>290953</v>
      </c>
    </row>
    <row r="18" spans="1:5" ht="16.5" customHeight="1" x14ac:dyDescent="0.35">
      <c r="A18" s="8" t="s">
        <v>1328</v>
      </c>
      <c r="B18" s="10" t="str">
        <f t="shared" si="1"/>
        <v>Lph_FPy_pTot</v>
      </c>
      <c r="C18" s="1" t="s">
        <v>13</v>
      </c>
      <c r="D18" s="14" t="s">
        <v>1327</v>
      </c>
      <c r="E18" s="12">
        <f t="shared" si="0"/>
        <v>-796583</v>
      </c>
    </row>
    <row r="19" spans="1:5" ht="16.5" customHeight="1" x14ac:dyDescent="0.35">
      <c r="A19" s="8" t="s">
        <v>1330</v>
      </c>
      <c r="B19" s="10" t="str">
        <f t="shared" si="1"/>
        <v>Lph_TiOm_pTot</v>
      </c>
      <c r="C19" s="1" t="s">
        <v>14</v>
      </c>
      <c r="D19" s="14" t="s">
        <v>1329</v>
      </c>
      <c r="E19" s="12">
        <f t="shared" si="0"/>
        <v>-6795</v>
      </c>
    </row>
    <row r="20" spans="1:5" ht="16.5" customHeight="1" x14ac:dyDescent="0.35">
      <c r="A20" s="8" t="s">
        <v>1332</v>
      </c>
      <c r="B20" s="10" t="str">
        <f t="shared" si="1"/>
        <v>Lph_TiRi_pTot</v>
      </c>
      <c r="C20" s="1" t="s">
        <v>15</v>
      </c>
      <c r="D20" s="14" t="s">
        <v>1331</v>
      </c>
      <c r="E20" s="12">
        <f t="shared" si="0"/>
        <v>26247</v>
      </c>
    </row>
    <row r="21" spans="1:5" ht="16.5" customHeight="1" x14ac:dyDescent="0.35">
      <c r="A21" s="8" t="s">
        <v>1334</v>
      </c>
      <c r="B21" s="10" t="str">
        <f t="shared" si="1"/>
        <v>Lph_Rhx_pTot</v>
      </c>
      <c r="C21" s="1" t="s">
        <v>16</v>
      </c>
      <c r="D21" s="14" t="s">
        <v>1333</v>
      </c>
      <c r="E21" s="12">
        <f t="shared" si="0"/>
        <v>20880</v>
      </c>
    </row>
    <row r="22" spans="1:5" ht="16.5" customHeight="1" x14ac:dyDescent="0.35">
      <c r="A22" s="8" t="s">
        <v>1336</v>
      </c>
      <c r="B22" s="10" t="str">
        <f t="shared" si="1"/>
        <v>Lph_RHU_pTot</v>
      </c>
      <c r="C22" s="4" t="s">
        <v>17</v>
      </c>
      <c r="D22" s="5" t="s">
        <v>1335</v>
      </c>
      <c r="E22" s="12">
        <f t="shared" si="0"/>
        <v>14324106</v>
      </c>
    </row>
    <row r="23" spans="1:5" ht="16.5" customHeight="1" x14ac:dyDescent="0.35">
      <c r="A23" s="8" t="s">
        <v>1338</v>
      </c>
      <c r="B23" s="10" t="str">
        <f t="shared" si="1"/>
        <v>Lph_VrU_pTot</v>
      </c>
      <c r="C23" s="1" t="s">
        <v>18</v>
      </c>
      <c r="D23" s="14" t="s">
        <v>1337</v>
      </c>
      <c r="E23" s="12">
        <f>INDEX('TPK data'!1:13,MATCH($D$3,TpkNavn,0),MATCH($B23,TpkVar,0))</f>
        <v>2166094</v>
      </c>
    </row>
    <row r="24" spans="1:5" ht="16.5" customHeight="1" x14ac:dyDescent="0.35">
      <c r="A24" s="8" t="s">
        <v>1340</v>
      </c>
      <c r="B24" s="10" t="str">
        <f t="shared" si="1"/>
        <v>Lph_BPu_pTot</v>
      </c>
      <c r="C24" s="1" t="s">
        <v>19</v>
      </c>
      <c r="D24" s="14" t="s">
        <v>1339</v>
      </c>
      <c r="E24" s="12">
        <f t="shared" si="0"/>
        <v>3723</v>
      </c>
    </row>
    <row r="25" spans="1:5" ht="16.5" customHeight="1" x14ac:dyDescent="0.35">
      <c r="A25" s="8" t="s">
        <v>1341</v>
      </c>
      <c r="B25" s="10" t="str">
        <f t="shared" si="1"/>
        <v>Lph_Fphx_pTot</v>
      </c>
      <c r="C25" s="1" t="s">
        <v>20</v>
      </c>
      <c r="D25" s="14" t="s">
        <v>1333</v>
      </c>
      <c r="E25" s="12">
        <f t="shared" si="0"/>
        <v>24073</v>
      </c>
    </row>
    <row r="26" spans="1:5" ht="16.5" customHeight="1" x14ac:dyDescent="0.35">
      <c r="A26" s="8" t="s">
        <v>1343</v>
      </c>
      <c r="B26" s="10" t="str">
        <f t="shared" si="1"/>
        <v>Lph_FpHTot_pTot</v>
      </c>
      <c r="C26" s="4" t="s">
        <v>21</v>
      </c>
      <c r="D26" s="5" t="s">
        <v>1342</v>
      </c>
      <c r="E26" s="12">
        <f t="shared" si="0"/>
        <v>16517996</v>
      </c>
    </row>
    <row r="27" spans="1:5" ht="16.5" customHeight="1" x14ac:dyDescent="0.35">
      <c r="A27" s="8" t="s">
        <v>1345</v>
      </c>
      <c r="B27" s="10" t="str">
        <f t="shared" si="1"/>
        <v>Lph_FmU_pTot</v>
      </c>
      <c r="C27" s="1" t="s">
        <v>22</v>
      </c>
      <c r="D27" s="14" t="s">
        <v>1344</v>
      </c>
      <c r="E27" s="12">
        <f t="shared" si="0"/>
        <v>0</v>
      </c>
    </row>
    <row r="28" spans="1:5" x14ac:dyDescent="0.35">
      <c r="A28" s="8" t="s">
        <v>1347</v>
      </c>
      <c r="B28" s="10" t="str">
        <f t="shared" si="1"/>
        <v>Lph_LPU_pTot</v>
      </c>
      <c r="C28" s="4" t="s">
        <v>23</v>
      </c>
      <c r="D28" s="5" t="s">
        <v>1346</v>
      </c>
      <c r="E28" s="12">
        <f t="shared" si="0"/>
        <v>16517996</v>
      </c>
    </row>
    <row r="29" spans="1:5" x14ac:dyDescent="0.35"/>
  </sheetData>
  <mergeCells count="6">
    <mergeCell ref="C8:E8"/>
    <mergeCell ref="C1:D1"/>
    <mergeCell ref="C3:C4"/>
    <mergeCell ref="D3:E4"/>
    <mergeCell ref="D5:E5"/>
    <mergeCell ref="C7:E7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&amp;C&amp;G</oddHeader>
  </headerFooter>
  <ignoredErrors>
    <ignoredError sqref="C8" numberStoredAsText="1"/>
  </ignoredErrors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'TPK data'!$C$2:$C$14</xm:f>
          </x14:formula1>
          <xm:sqref>D3:E4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XFC78"/>
  <sheetViews>
    <sheetView showGridLines="0" zoomScaleNormal="100" workbookViewId="0">
      <selection sqref="A1:B1"/>
    </sheetView>
  </sheetViews>
  <sheetFormatPr defaultColWidth="0" defaultRowHeight="14.5" zeroHeight="1" x14ac:dyDescent="0.35"/>
  <cols>
    <col min="1" max="1" width="71.7265625" style="46" customWidth="1"/>
    <col min="2" max="2" width="30.453125" style="46" customWidth="1"/>
    <col min="3" max="3" width="1.81640625" style="46" customWidth="1"/>
    <col min="4" max="256" width="9.1796875" style="46" hidden="1" customWidth="1"/>
    <col min="257" max="257" width="50.1796875" style="46" hidden="1" customWidth="1"/>
    <col min="258" max="258" width="39.453125" style="46" hidden="1" customWidth="1"/>
    <col min="259" max="259" width="1.81640625" style="46" hidden="1" customWidth="1"/>
    <col min="260" max="512" width="0" style="46" hidden="1"/>
    <col min="513" max="513" width="50.1796875" style="46" hidden="1" customWidth="1"/>
    <col min="514" max="514" width="39.453125" style="46" hidden="1" customWidth="1"/>
    <col min="515" max="515" width="1.81640625" style="46" hidden="1" customWidth="1"/>
    <col min="516" max="768" width="0" style="46" hidden="1"/>
    <col min="769" max="769" width="50.1796875" style="46" hidden="1" customWidth="1"/>
    <col min="770" max="770" width="39.453125" style="46" hidden="1" customWidth="1"/>
    <col min="771" max="771" width="1.81640625" style="46" hidden="1" customWidth="1"/>
    <col min="772" max="1024" width="0" style="46" hidden="1"/>
    <col min="1025" max="1025" width="50.1796875" style="46" hidden="1" customWidth="1"/>
    <col min="1026" max="1026" width="39.453125" style="46" hidden="1" customWidth="1"/>
    <col min="1027" max="1027" width="1.81640625" style="46" hidden="1" customWidth="1"/>
    <col min="1028" max="1280" width="0" style="46" hidden="1"/>
    <col min="1281" max="1281" width="50.1796875" style="46" hidden="1" customWidth="1"/>
    <col min="1282" max="1282" width="39.453125" style="46" hidden="1" customWidth="1"/>
    <col min="1283" max="1283" width="1.81640625" style="46" hidden="1" customWidth="1"/>
    <col min="1284" max="1536" width="0" style="46" hidden="1"/>
    <col min="1537" max="1537" width="50.1796875" style="46" hidden="1" customWidth="1"/>
    <col min="1538" max="1538" width="39.453125" style="46" hidden="1" customWidth="1"/>
    <col min="1539" max="1539" width="1.81640625" style="46" hidden="1" customWidth="1"/>
    <col min="1540" max="1792" width="0" style="46" hidden="1"/>
    <col min="1793" max="1793" width="50.1796875" style="46" hidden="1" customWidth="1"/>
    <col min="1794" max="1794" width="39.453125" style="46" hidden="1" customWidth="1"/>
    <col min="1795" max="1795" width="1.81640625" style="46" hidden="1" customWidth="1"/>
    <col min="1796" max="2048" width="0" style="46" hidden="1"/>
    <col min="2049" max="2049" width="50.1796875" style="46" hidden="1" customWidth="1"/>
    <col min="2050" max="2050" width="39.453125" style="46" hidden="1" customWidth="1"/>
    <col min="2051" max="2051" width="1.81640625" style="46" hidden="1" customWidth="1"/>
    <col min="2052" max="2304" width="0" style="46" hidden="1"/>
    <col min="2305" max="2305" width="50.1796875" style="46" hidden="1" customWidth="1"/>
    <col min="2306" max="2306" width="39.453125" style="46" hidden="1" customWidth="1"/>
    <col min="2307" max="2307" width="1.81640625" style="46" hidden="1" customWidth="1"/>
    <col min="2308" max="2560" width="0" style="46" hidden="1"/>
    <col min="2561" max="2561" width="50.1796875" style="46" hidden="1" customWidth="1"/>
    <col min="2562" max="2562" width="39.453125" style="46" hidden="1" customWidth="1"/>
    <col min="2563" max="2563" width="1.81640625" style="46" hidden="1" customWidth="1"/>
    <col min="2564" max="2816" width="0" style="46" hidden="1"/>
    <col min="2817" max="2817" width="50.1796875" style="46" hidden="1" customWidth="1"/>
    <col min="2818" max="2818" width="39.453125" style="46" hidden="1" customWidth="1"/>
    <col min="2819" max="2819" width="1.81640625" style="46" hidden="1" customWidth="1"/>
    <col min="2820" max="3072" width="0" style="46" hidden="1"/>
    <col min="3073" max="3073" width="50.1796875" style="46" hidden="1" customWidth="1"/>
    <col min="3074" max="3074" width="39.453125" style="46" hidden="1" customWidth="1"/>
    <col min="3075" max="3075" width="1.81640625" style="46" hidden="1" customWidth="1"/>
    <col min="3076" max="3328" width="0" style="46" hidden="1"/>
    <col min="3329" max="3329" width="50.1796875" style="46" hidden="1" customWidth="1"/>
    <col min="3330" max="3330" width="39.453125" style="46" hidden="1" customWidth="1"/>
    <col min="3331" max="3331" width="1.81640625" style="46" hidden="1" customWidth="1"/>
    <col min="3332" max="3584" width="0" style="46" hidden="1"/>
    <col min="3585" max="3585" width="50.1796875" style="46" hidden="1" customWidth="1"/>
    <col min="3586" max="3586" width="39.453125" style="46" hidden="1" customWidth="1"/>
    <col min="3587" max="3587" width="1.81640625" style="46" hidden="1" customWidth="1"/>
    <col min="3588" max="3840" width="0" style="46" hidden="1"/>
    <col min="3841" max="3841" width="50.1796875" style="46" hidden="1" customWidth="1"/>
    <col min="3842" max="3842" width="39.453125" style="46" hidden="1" customWidth="1"/>
    <col min="3843" max="3843" width="1.81640625" style="46" hidden="1" customWidth="1"/>
    <col min="3844" max="4096" width="0" style="46" hidden="1"/>
    <col min="4097" max="4097" width="50.1796875" style="46" hidden="1" customWidth="1"/>
    <col min="4098" max="4098" width="39.453125" style="46" hidden="1" customWidth="1"/>
    <col min="4099" max="4099" width="1.81640625" style="46" hidden="1" customWidth="1"/>
    <col min="4100" max="4352" width="0" style="46" hidden="1"/>
    <col min="4353" max="4353" width="50.1796875" style="46" hidden="1" customWidth="1"/>
    <col min="4354" max="4354" width="39.453125" style="46" hidden="1" customWidth="1"/>
    <col min="4355" max="4355" width="1.81640625" style="46" hidden="1" customWidth="1"/>
    <col min="4356" max="4608" width="0" style="46" hidden="1"/>
    <col min="4609" max="4609" width="50.1796875" style="46" hidden="1" customWidth="1"/>
    <col min="4610" max="4610" width="39.453125" style="46" hidden="1" customWidth="1"/>
    <col min="4611" max="4611" width="1.81640625" style="46" hidden="1" customWidth="1"/>
    <col min="4612" max="4864" width="0" style="46" hidden="1"/>
    <col min="4865" max="4865" width="50.1796875" style="46" hidden="1" customWidth="1"/>
    <col min="4866" max="4866" width="39.453125" style="46" hidden="1" customWidth="1"/>
    <col min="4867" max="4867" width="1.81640625" style="46" hidden="1" customWidth="1"/>
    <col min="4868" max="5120" width="0" style="46" hidden="1"/>
    <col min="5121" max="5121" width="50.1796875" style="46" hidden="1" customWidth="1"/>
    <col min="5122" max="5122" width="39.453125" style="46" hidden="1" customWidth="1"/>
    <col min="5123" max="5123" width="1.81640625" style="46" hidden="1" customWidth="1"/>
    <col min="5124" max="5376" width="0" style="46" hidden="1"/>
    <col min="5377" max="5377" width="50.1796875" style="46" hidden="1" customWidth="1"/>
    <col min="5378" max="5378" width="39.453125" style="46" hidden="1" customWidth="1"/>
    <col min="5379" max="5379" width="1.81640625" style="46" hidden="1" customWidth="1"/>
    <col min="5380" max="5632" width="0" style="46" hidden="1"/>
    <col min="5633" max="5633" width="50.1796875" style="46" hidden="1" customWidth="1"/>
    <col min="5634" max="5634" width="39.453125" style="46" hidden="1" customWidth="1"/>
    <col min="5635" max="5635" width="1.81640625" style="46" hidden="1" customWidth="1"/>
    <col min="5636" max="5888" width="0" style="46" hidden="1"/>
    <col min="5889" max="5889" width="50.1796875" style="46" hidden="1" customWidth="1"/>
    <col min="5890" max="5890" width="39.453125" style="46" hidden="1" customWidth="1"/>
    <col min="5891" max="5891" width="1.81640625" style="46" hidden="1" customWidth="1"/>
    <col min="5892" max="6144" width="0" style="46" hidden="1"/>
    <col min="6145" max="6145" width="50.1796875" style="46" hidden="1" customWidth="1"/>
    <col min="6146" max="6146" width="39.453125" style="46" hidden="1" customWidth="1"/>
    <col min="6147" max="6147" width="1.81640625" style="46" hidden="1" customWidth="1"/>
    <col min="6148" max="6400" width="0" style="46" hidden="1"/>
    <col min="6401" max="6401" width="50.1796875" style="46" hidden="1" customWidth="1"/>
    <col min="6402" max="6402" width="39.453125" style="46" hidden="1" customWidth="1"/>
    <col min="6403" max="6403" width="1.81640625" style="46" hidden="1" customWidth="1"/>
    <col min="6404" max="6656" width="0" style="46" hidden="1"/>
    <col min="6657" max="6657" width="50.1796875" style="46" hidden="1" customWidth="1"/>
    <col min="6658" max="6658" width="39.453125" style="46" hidden="1" customWidth="1"/>
    <col min="6659" max="6659" width="1.81640625" style="46" hidden="1" customWidth="1"/>
    <col min="6660" max="6912" width="0" style="46" hidden="1"/>
    <col min="6913" max="6913" width="50.1796875" style="46" hidden="1" customWidth="1"/>
    <col min="6914" max="6914" width="39.453125" style="46" hidden="1" customWidth="1"/>
    <col min="6915" max="6915" width="1.81640625" style="46" hidden="1" customWidth="1"/>
    <col min="6916" max="7168" width="0" style="46" hidden="1"/>
    <col min="7169" max="7169" width="50.1796875" style="46" hidden="1" customWidth="1"/>
    <col min="7170" max="7170" width="39.453125" style="46" hidden="1" customWidth="1"/>
    <col min="7171" max="7171" width="1.81640625" style="46" hidden="1" customWidth="1"/>
    <col min="7172" max="7424" width="0" style="46" hidden="1"/>
    <col min="7425" max="7425" width="50.1796875" style="46" hidden="1" customWidth="1"/>
    <col min="7426" max="7426" width="39.453125" style="46" hidden="1" customWidth="1"/>
    <col min="7427" max="7427" width="1.81640625" style="46" hidden="1" customWidth="1"/>
    <col min="7428" max="7680" width="0" style="46" hidden="1"/>
    <col min="7681" max="7681" width="50.1796875" style="46" hidden="1" customWidth="1"/>
    <col min="7682" max="7682" width="39.453125" style="46" hidden="1" customWidth="1"/>
    <col min="7683" max="7683" width="1.81640625" style="46" hidden="1" customWidth="1"/>
    <col min="7684" max="7936" width="0" style="46" hidden="1"/>
    <col min="7937" max="7937" width="50.1796875" style="46" hidden="1" customWidth="1"/>
    <col min="7938" max="7938" width="39.453125" style="46" hidden="1" customWidth="1"/>
    <col min="7939" max="7939" width="1.81640625" style="46" hidden="1" customWidth="1"/>
    <col min="7940" max="8192" width="0" style="46" hidden="1"/>
    <col min="8193" max="8193" width="50.1796875" style="46" hidden="1" customWidth="1"/>
    <col min="8194" max="8194" width="39.453125" style="46" hidden="1" customWidth="1"/>
    <col min="8195" max="8195" width="1.81640625" style="46" hidden="1" customWidth="1"/>
    <col min="8196" max="8448" width="0" style="46" hidden="1"/>
    <col min="8449" max="8449" width="50.1796875" style="46" hidden="1" customWidth="1"/>
    <col min="8450" max="8450" width="39.453125" style="46" hidden="1" customWidth="1"/>
    <col min="8451" max="8451" width="1.81640625" style="46" hidden="1" customWidth="1"/>
    <col min="8452" max="8704" width="0" style="46" hidden="1"/>
    <col min="8705" max="8705" width="50.1796875" style="46" hidden="1" customWidth="1"/>
    <col min="8706" max="8706" width="39.453125" style="46" hidden="1" customWidth="1"/>
    <col min="8707" max="8707" width="1.81640625" style="46" hidden="1" customWidth="1"/>
    <col min="8708" max="8960" width="0" style="46" hidden="1"/>
    <col min="8961" max="8961" width="50.1796875" style="46" hidden="1" customWidth="1"/>
    <col min="8962" max="8962" width="39.453125" style="46" hidden="1" customWidth="1"/>
    <col min="8963" max="8963" width="1.81640625" style="46" hidden="1" customWidth="1"/>
    <col min="8964" max="9216" width="0" style="46" hidden="1"/>
    <col min="9217" max="9217" width="50.1796875" style="46" hidden="1" customWidth="1"/>
    <col min="9218" max="9218" width="39.453125" style="46" hidden="1" customWidth="1"/>
    <col min="9219" max="9219" width="1.81640625" style="46" hidden="1" customWidth="1"/>
    <col min="9220" max="9472" width="0" style="46" hidden="1"/>
    <col min="9473" max="9473" width="50.1796875" style="46" hidden="1" customWidth="1"/>
    <col min="9474" max="9474" width="39.453125" style="46" hidden="1" customWidth="1"/>
    <col min="9475" max="9475" width="1.81640625" style="46" hidden="1" customWidth="1"/>
    <col min="9476" max="9728" width="0" style="46" hidden="1"/>
    <col min="9729" max="9729" width="50.1796875" style="46" hidden="1" customWidth="1"/>
    <col min="9730" max="9730" width="39.453125" style="46" hidden="1" customWidth="1"/>
    <col min="9731" max="9731" width="1.81640625" style="46" hidden="1" customWidth="1"/>
    <col min="9732" max="9984" width="0" style="46" hidden="1"/>
    <col min="9985" max="9985" width="50.1796875" style="46" hidden="1" customWidth="1"/>
    <col min="9986" max="9986" width="39.453125" style="46" hidden="1" customWidth="1"/>
    <col min="9987" max="9987" width="1.81640625" style="46" hidden="1" customWidth="1"/>
    <col min="9988" max="10240" width="0" style="46" hidden="1"/>
    <col min="10241" max="10241" width="50.1796875" style="46" hidden="1" customWidth="1"/>
    <col min="10242" max="10242" width="39.453125" style="46" hidden="1" customWidth="1"/>
    <col min="10243" max="10243" width="1.81640625" style="46" hidden="1" customWidth="1"/>
    <col min="10244" max="10496" width="0" style="46" hidden="1"/>
    <col min="10497" max="10497" width="50.1796875" style="46" hidden="1" customWidth="1"/>
    <col min="10498" max="10498" width="39.453125" style="46" hidden="1" customWidth="1"/>
    <col min="10499" max="10499" width="1.81640625" style="46" hidden="1" customWidth="1"/>
    <col min="10500" max="10752" width="0" style="46" hidden="1"/>
    <col min="10753" max="10753" width="50.1796875" style="46" hidden="1" customWidth="1"/>
    <col min="10754" max="10754" width="39.453125" style="46" hidden="1" customWidth="1"/>
    <col min="10755" max="10755" width="1.81640625" style="46" hidden="1" customWidth="1"/>
    <col min="10756" max="11008" width="0" style="46" hidden="1"/>
    <col min="11009" max="11009" width="50.1796875" style="46" hidden="1" customWidth="1"/>
    <col min="11010" max="11010" width="39.453125" style="46" hidden="1" customWidth="1"/>
    <col min="11011" max="11011" width="1.81640625" style="46" hidden="1" customWidth="1"/>
    <col min="11012" max="11264" width="0" style="46" hidden="1"/>
    <col min="11265" max="11265" width="50.1796875" style="46" hidden="1" customWidth="1"/>
    <col min="11266" max="11266" width="39.453125" style="46" hidden="1" customWidth="1"/>
    <col min="11267" max="11267" width="1.81640625" style="46" hidden="1" customWidth="1"/>
    <col min="11268" max="11520" width="0" style="46" hidden="1"/>
    <col min="11521" max="11521" width="50.1796875" style="46" hidden="1" customWidth="1"/>
    <col min="11522" max="11522" width="39.453125" style="46" hidden="1" customWidth="1"/>
    <col min="11523" max="11523" width="1.81640625" style="46" hidden="1" customWidth="1"/>
    <col min="11524" max="11776" width="0" style="46" hidden="1"/>
    <col min="11777" max="11777" width="50.1796875" style="46" hidden="1" customWidth="1"/>
    <col min="11778" max="11778" width="39.453125" style="46" hidden="1" customWidth="1"/>
    <col min="11779" max="11779" width="1.81640625" style="46" hidden="1" customWidth="1"/>
    <col min="11780" max="12032" width="0" style="46" hidden="1"/>
    <col min="12033" max="12033" width="50.1796875" style="46" hidden="1" customWidth="1"/>
    <col min="12034" max="12034" width="39.453125" style="46" hidden="1" customWidth="1"/>
    <col min="12035" max="12035" width="1.81640625" style="46" hidden="1" customWidth="1"/>
    <col min="12036" max="12288" width="0" style="46" hidden="1"/>
    <col min="12289" max="12289" width="50.1796875" style="46" hidden="1" customWidth="1"/>
    <col min="12290" max="12290" width="39.453125" style="46" hidden="1" customWidth="1"/>
    <col min="12291" max="12291" width="1.81640625" style="46" hidden="1" customWidth="1"/>
    <col min="12292" max="12544" width="0" style="46" hidden="1"/>
    <col min="12545" max="12545" width="50.1796875" style="46" hidden="1" customWidth="1"/>
    <col min="12546" max="12546" width="39.453125" style="46" hidden="1" customWidth="1"/>
    <col min="12547" max="12547" width="1.81640625" style="46" hidden="1" customWidth="1"/>
    <col min="12548" max="12800" width="0" style="46" hidden="1"/>
    <col min="12801" max="12801" width="50.1796875" style="46" hidden="1" customWidth="1"/>
    <col min="12802" max="12802" width="39.453125" style="46" hidden="1" customWidth="1"/>
    <col min="12803" max="12803" width="1.81640625" style="46" hidden="1" customWidth="1"/>
    <col min="12804" max="13056" width="0" style="46" hidden="1"/>
    <col min="13057" max="13057" width="50.1796875" style="46" hidden="1" customWidth="1"/>
    <col min="13058" max="13058" width="39.453125" style="46" hidden="1" customWidth="1"/>
    <col min="13059" max="13059" width="1.81640625" style="46" hidden="1" customWidth="1"/>
    <col min="13060" max="13312" width="0" style="46" hidden="1"/>
    <col min="13313" max="13313" width="50.1796875" style="46" hidden="1" customWidth="1"/>
    <col min="13314" max="13314" width="39.453125" style="46" hidden="1" customWidth="1"/>
    <col min="13315" max="13315" width="1.81640625" style="46" hidden="1" customWidth="1"/>
    <col min="13316" max="13568" width="0" style="46" hidden="1"/>
    <col min="13569" max="13569" width="50.1796875" style="46" hidden="1" customWidth="1"/>
    <col min="13570" max="13570" width="39.453125" style="46" hidden="1" customWidth="1"/>
    <col min="13571" max="13571" width="1.81640625" style="46" hidden="1" customWidth="1"/>
    <col min="13572" max="13824" width="0" style="46" hidden="1"/>
    <col min="13825" max="13825" width="50.1796875" style="46" hidden="1" customWidth="1"/>
    <col min="13826" max="13826" width="39.453125" style="46" hidden="1" customWidth="1"/>
    <col min="13827" max="13827" width="1.81640625" style="46" hidden="1" customWidth="1"/>
    <col min="13828" max="14080" width="0" style="46" hidden="1"/>
    <col min="14081" max="14081" width="50.1796875" style="46" hidden="1" customWidth="1"/>
    <col min="14082" max="14082" width="39.453125" style="46" hidden="1" customWidth="1"/>
    <col min="14083" max="14083" width="1.81640625" style="46" hidden="1" customWidth="1"/>
    <col min="14084" max="14336" width="0" style="46" hidden="1"/>
    <col min="14337" max="14337" width="50.1796875" style="46" hidden="1" customWidth="1"/>
    <col min="14338" max="14338" width="39.453125" style="46" hidden="1" customWidth="1"/>
    <col min="14339" max="14339" width="1.81640625" style="46" hidden="1" customWidth="1"/>
    <col min="14340" max="14592" width="0" style="46" hidden="1"/>
    <col min="14593" max="14593" width="50.1796875" style="46" hidden="1" customWidth="1"/>
    <col min="14594" max="14594" width="39.453125" style="46" hidden="1" customWidth="1"/>
    <col min="14595" max="14595" width="1.81640625" style="46" hidden="1" customWidth="1"/>
    <col min="14596" max="14848" width="0" style="46" hidden="1"/>
    <col min="14849" max="14849" width="50.1796875" style="46" hidden="1" customWidth="1"/>
    <col min="14850" max="14850" width="39.453125" style="46" hidden="1" customWidth="1"/>
    <col min="14851" max="14851" width="1.81640625" style="46" hidden="1" customWidth="1"/>
    <col min="14852" max="15104" width="0" style="46" hidden="1"/>
    <col min="15105" max="15105" width="50.1796875" style="46" hidden="1" customWidth="1"/>
    <col min="15106" max="15106" width="39.453125" style="46" hidden="1" customWidth="1"/>
    <col min="15107" max="15107" width="1.81640625" style="46" hidden="1" customWidth="1"/>
    <col min="15108" max="15360" width="0" style="46" hidden="1"/>
    <col min="15361" max="15361" width="50.1796875" style="46" hidden="1" customWidth="1"/>
    <col min="15362" max="15362" width="39.453125" style="46" hidden="1" customWidth="1"/>
    <col min="15363" max="15363" width="1.81640625" style="46" hidden="1" customWidth="1"/>
    <col min="15364" max="15616" width="0" style="46" hidden="1"/>
    <col min="15617" max="15617" width="50.1796875" style="46" hidden="1" customWidth="1"/>
    <col min="15618" max="15618" width="39.453125" style="46" hidden="1" customWidth="1"/>
    <col min="15619" max="15619" width="1.81640625" style="46" hidden="1" customWidth="1"/>
    <col min="15620" max="15872" width="0" style="46" hidden="1"/>
    <col min="15873" max="15873" width="50.1796875" style="46" hidden="1" customWidth="1"/>
    <col min="15874" max="15874" width="39.453125" style="46" hidden="1" customWidth="1"/>
    <col min="15875" max="15875" width="1.81640625" style="46" hidden="1" customWidth="1"/>
    <col min="15876" max="16128" width="0" style="46" hidden="1"/>
    <col min="16129" max="16129" width="50.1796875" style="46" hidden="1" customWidth="1"/>
    <col min="16130" max="16130" width="39.453125" style="46" hidden="1" customWidth="1"/>
    <col min="16131" max="16131" width="1.81640625" style="46" hidden="1" customWidth="1"/>
    <col min="16132" max="16383" width="0" style="46" hidden="1"/>
    <col min="16384" max="16384" width="27.26953125" style="46" hidden="1"/>
  </cols>
  <sheetData>
    <row r="1" spans="1:3" x14ac:dyDescent="0.35">
      <c r="A1" s="110" t="s">
        <v>913</v>
      </c>
      <c r="B1" s="110"/>
    </row>
    <row r="2" spans="1:3" ht="21" x14ac:dyDescent="0.5">
      <c r="A2" s="47"/>
    </row>
    <row r="3" spans="1:3" ht="46.5" customHeight="1" x14ac:dyDescent="0.35">
      <c r="A3" s="117" t="s">
        <v>1498</v>
      </c>
      <c r="B3" s="118"/>
    </row>
    <row r="4" spans="1:3" s="35" customFormat="1" x14ac:dyDescent="0.35">
      <c r="A4" s="52"/>
      <c r="B4" s="14"/>
      <c r="C4" s="25"/>
    </row>
    <row r="5" spans="1:3" s="35" customFormat="1" x14ac:dyDescent="0.35">
      <c r="A5" s="5" t="s">
        <v>1409</v>
      </c>
      <c r="B5" s="14"/>
      <c r="C5" s="25"/>
    </row>
    <row r="6" spans="1:3" s="35" customFormat="1" x14ac:dyDescent="0.35">
      <c r="A6" s="14" t="s">
        <v>891</v>
      </c>
      <c r="B6" s="14" t="s">
        <v>1433</v>
      </c>
      <c r="C6" s="103"/>
    </row>
    <row r="7" spans="1:3" s="35" customFormat="1" x14ac:dyDescent="0.35">
      <c r="A7" s="14" t="s">
        <v>892</v>
      </c>
      <c r="B7" s="77" t="s">
        <v>1410</v>
      </c>
      <c r="C7" s="103"/>
    </row>
    <row r="8" spans="1:3" s="35" customFormat="1" x14ac:dyDescent="0.35">
      <c r="A8" s="77" t="s">
        <v>893</v>
      </c>
      <c r="B8" s="77"/>
      <c r="C8" s="103"/>
    </row>
    <row r="9" spans="1:3" s="35" customFormat="1" x14ac:dyDescent="0.35">
      <c r="A9" s="14" t="s">
        <v>894</v>
      </c>
      <c r="B9" s="77" t="s">
        <v>1465</v>
      </c>
      <c r="C9" s="103"/>
    </row>
    <row r="10" spans="1:3" s="35" customFormat="1" x14ac:dyDescent="0.35">
      <c r="A10" s="14" t="s">
        <v>895</v>
      </c>
      <c r="B10" s="77" t="s">
        <v>1499</v>
      </c>
      <c r="C10" s="103"/>
    </row>
    <row r="11" spans="1:3" s="35" customFormat="1" x14ac:dyDescent="0.35">
      <c r="A11" s="14" t="s">
        <v>1456</v>
      </c>
      <c r="B11" s="77" t="s">
        <v>1411</v>
      </c>
      <c r="C11" s="103"/>
    </row>
    <row r="12" spans="1:3" s="35" customFormat="1" x14ac:dyDescent="0.35">
      <c r="A12" s="77" t="s">
        <v>896</v>
      </c>
      <c r="B12" s="77" t="s">
        <v>1434</v>
      </c>
      <c r="C12" s="103"/>
    </row>
    <row r="13" spans="1:3" s="102" customFormat="1" x14ac:dyDescent="0.35">
      <c r="A13" s="77" t="s">
        <v>1495</v>
      </c>
      <c r="B13" s="77" t="s">
        <v>1414</v>
      </c>
      <c r="C13" s="103"/>
    </row>
    <row r="14" spans="1:3" s="35" customFormat="1" x14ac:dyDescent="0.35">
      <c r="A14" s="77" t="s">
        <v>900</v>
      </c>
      <c r="B14" s="77" t="s">
        <v>1463</v>
      </c>
      <c r="C14" s="103"/>
    </row>
    <row r="15" spans="1:3" s="35" customFormat="1" x14ac:dyDescent="0.35">
      <c r="A15" s="77" t="s">
        <v>897</v>
      </c>
      <c r="B15" s="77" t="s">
        <v>1415</v>
      </c>
      <c r="C15" s="103"/>
    </row>
    <row r="16" spans="1:3" s="35" customFormat="1" x14ac:dyDescent="0.35">
      <c r="A16" s="77" t="s">
        <v>898</v>
      </c>
      <c r="B16" s="77" t="s">
        <v>1435</v>
      </c>
      <c r="C16" s="103"/>
    </row>
    <row r="17" spans="1:3" s="35" customFormat="1" x14ac:dyDescent="0.35">
      <c r="A17" s="77" t="s">
        <v>1457</v>
      </c>
      <c r="B17" s="77"/>
      <c r="C17" s="103"/>
    </row>
    <row r="18" spans="1:3" s="35" customFormat="1" x14ac:dyDescent="0.35">
      <c r="A18" s="14" t="s">
        <v>901</v>
      </c>
      <c r="B18" s="77" t="s">
        <v>1493</v>
      </c>
      <c r="C18" s="103"/>
    </row>
    <row r="19" spans="1:3" s="35" customFormat="1" x14ac:dyDescent="0.35">
      <c r="A19" s="14" t="s">
        <v>902</v>
      </c>
      <c r="B19" s="14" t="s">
        <v>1413</v>
      </c>
      <c r="C19" s="103"/>
    </row>
    <row r="20" spans="1:3" s="35" customFormat="1" x14ac:dyDescent="0.35">
      <c r="A20" s="14" t="s">
        <v>903</v>
      </c>
      <c r="B20" s="14" t="s">
        <v>1421</v>
      </c>
      <c r="C20" s="103"/>
    </row>
    <row r="21" spans="1:3" s="35" customFormat="1" x14ac:dyDescent="0.35">
      <c r="A21" s="14" t="s">
        <v>1464</v>
      </c>
      <c r="B21" s="14" t="s">
        <v>1412</v>
      </c>
      <c r="C21" s="103"/>
    </row>
    <row r="22" spans="1:3" s="35" customFormat="1" x14ac:dyDescent="0.35">
      <c r="A22" s="14"/>
      <c r="B22" s="77"/>
    </row>
    <row r="23" spans="1:3" s="61" customFormat="1" x14ac:dyDescent="0.35">
      <c r="A23" s="14"/>
      <c r="B23" s="77"/>
      <c r="C23" s="25"/>
    </row>
    <row r="24" spans="1:3" s="35" customFormat="1" x14ac:dyDescent="0.35">
      <c r="A24" s="14"/>
      <c r="B24" s="77"/>
      <c r="C24" s="25"/>
    </row>
    <row r="25" spans="1:3" s="35" customFormat="1" x14ac:dyDescent="0.35">
      <c r="A25" s="5" t="s">
        <v>1416</v>
      </c>
      <c r="B25" s="14"/>
      <c r="C25" s="25"/>
    </row>
    <row r="26" spans="1:3" s="35" customFormat="1" x14ac:dyDescent="0.35">
      <c r="A26" s="77" t="s">
        <v>904</v>
      </c>
      <c r="B26" s="14" t="s">
        <v>1434</v>
      </c>
      <c r="C26" s="103"/>
    </row>
    <row r="27" spans="1:3" s="35" customFormat="1" x14ac:dyDescent="0.35">
      <c r="A27" s="77" t="s">
        <v>905</v>
      </c>
      <c r="B27" s="77" t="s">
        <v>1419</v>
      </c>
      <c r="C27" s="103"/>
    </row>
    <row r="28" spans="1:3" s="35" customFormat="1" x14ac:dyDescent="0.35">
      <c r="A28" s="77" t="s">
        <v>1492</v>
      </c>
      <c r="B28" s="77" t="s">
        <v>1417</v>
      </c>
      <c r="C28" s="103"/>
    </row>
    <row r="29" spans="1:3" s="35" customFormat="1" x14ac:dyDescent="0.35">
      <c r="A29" s="77" t="s">
        <v>908</v>
      </c>
      <c r="B29" s="77" t="s">
        <v>1434</v>
      </c>
      <c r="C29" s="103"/>
    </row>
    <row r="30" spans="1:3" s="35" customFormat="1" x14ac:dyDescent="0.35">
      <c r="A30" s="77" t="s">
        <v>909</v>
      </c>
      <c r="B30" s="77" t="s">
        <v>1434</v>
      </c>
      <c r="C30" s="103"/>
    </row>
    <row r="31" spans="1:3" s="35" customFormat="1" ht="27" x14ac:dyDescent="0.35">
      <c r="A31" s="77" t="s">
        <v>906</v>
      </c>
      <c r="B31" s="77" t="s">
        <v>1435</v>
      </c>
      <c r="C31" s="103"/>
    </row>
    <row r="32" spans="1:3" s="35" customFormat="1" x14ac:dyDescent="0.35">
      <c r="A32" s="77" t="s">
        <v>910</v>
      </c>
      <c r="B32" s="77" t="s">
        <v>1435</v>
      </c>
      <c r="C32" s="103"/>
    </row>
    <row r="33" spans="1:3" s="35" customFormat="1" x14ac:dyDescent="0.35">
      <c r="A33" s="77" t="s">
        <v>911</v>
      </c>
      <c r="B33" s="77" t="s">
        <v>1435</v>
      </c>
      <c r="C33" s="103"/>
    </row>
    <row r="34" spans="1:3" s="35" customFormat="1" x14ac:dyDescent="0.35">
      <c r="A34" s="77" t="s">
        <v>912</v>
      </c>
      <c r="B34" s="77" t="s">
        <v>1420</v>
      </c>
      <c r="C34" s="103"/>
    </row>
    <row r="35" spans="1:3" s="35" customFormat="1" x14ac:dyDescent="0.35">
      <c r="A35" s="77" t="s">
        <v>1448</v>
      </c>
      <c r="B35" s="77" t="s">
        <v>1418</v>
      </c>
      <c r="C35" s="25"/>
    </row>
    <row r="36" spans="1:3" x14ac:dyDescent="0.35"/>
    <row r="37" spans="1:3" s="35" customFormat="1" x14ac:dyDescent="0.35">
      <c r="C37" s="25"/>
    </row>
    <row r="38" spans="1:3" s="35" customFormat="1" x14ac:dyDescent="0.35">
      <c r="A38" s="79"/>
      <c r="C38" s="25"/>
    </row>
    <row r="39" spans="1:3" s="35" customFormat="1" x14ac:dyDescent="0.35">
      <c r="A39" s="50"/>
      <c r="B39" s="50"/>
      <c r="C39" s="25"/>
    </row>
    <row r="40" spans="1:3" s="35" customFormat="1" hidden="1" x14ac:dyDescent="0.35">
      <c r="A40" s="50"/>
      <c r="B40" s="50"/>
      <c r="C40" s="25"/>
    </row>
    <row r="41" spans="1:3" s="35" customFormat="1" hidden="1" x14ac:dyDescent="0.35">
      <c r="A41" s="50"/>
      <c r="B41" s="50"/>
      <c r="C41" s="25"/>
    </row>
    <row r="42" spans="1:3" s="35" customFormat="1" hidden="1" x14ac:dyDescent="0.35">
      <c r="A42" s="50"/>
      <c r="B42" s="50"/>
      <c r="C42" s="25"/>
    </row>
    <row r="43" spans="1:3" hidden="1" x14ac:dyDescent="0.35">
      <c r="A43" s="50"/>
      <c r="B43" s="50"/>
    </row>
    <row r="44" spans="1:3" hidden="1" x14ac:dyDescent="0.35">
      <c r="A44" s="50"/>
      <c r="B44" s="50"/>
    </row>
    <row r="45" spans="1:3" hidden="1" x14ac:dyDescent="0.35">
      <c r="A45" s="50"/>
      <c r="B45" s="50"/>
    </row>
    <row r="46" spans="1:3" hidden="1" x14ac:dyDescent="0.35">
      <c r="A46" s="49"/>
      <c r="B46" s="49"/>
    </row>
    <row r="47" spans="1:3" ht="15.5" hidden="1" x14ac:dyDescent="0.35">
      <c r="A47" s="48"/>
    </row>
    <row r="48" spans="1:3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x14ac:dyDescent="0.35"/>
    <row r="78" x14ac:dyDescent="0.35"/>
  </sheetData>
  <sortState ref="A7:B21">
    <sortCondition ref="A7:A21"/>
  </sortState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6" orientation="portrait" horizontalDpi="1200" verticalDpi="1200" r:id="rId1"/>
  <headerFooter>
    <oddHeader>&amp;C&amp;G</oddHeader>
  </headerFooter>
  <rowBreaks count="1" manualBreakCount="1">
    <brk id="20" max="1" man="1"/>
  </rowBreaks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WVK51"/>
  <sheetViews>
    <sheetView showGridLines="0" zoomScaleNormal="100" workbookViewId="0">
      <selection sqref="A1:B1"/>
    </sheetView>
  </sheetViews>
  <sheetFormatPr defaultColWidth="0" defaultRowHeight="14.5" zeroHeight="1" x14ac:dyDescent="0.35"/>
  <cols>
    <col min="1" max="1" width="69" style="46" customWidth="1"/>
    <col min="2" max="2" width="38.7265625" style="46" customWidth="1"/>
    <col min="3" max="3" width="1.81640625" style="46" customWidth="1"/>
    <col min="4" max="256" width="9.1796875" style="46" hidden="1" customWidth="1"/>
    <col min="257" max="257" width="51.1796875" style="46" hidden="1" customWidth="1"/>
    <col min="258" max="258" width="43" style="46" hidden="1" customWidth="1"/>
    <col min="259" max="259" width="1.81640625" style="46" hidden="1" customWidth="1"/>
    <col min="260" max="512" width="0" style="46" hidden="1"/>
    <col min="513" max="513" width="51.1796875" style="46" hidden="1" customWidth="1"/>
    <col min="514" max="514" width="43" style="46" hidden="1" customWidth="1"/>
    <col min="515" max="515" width="1.81640625" style="46" hidden="1" customWidth="1"/>
    <col min="516" max="768" width="0" style="46" hidden="1"/>
    <col min="769" max="769" width="51.1796875" style="46" hidden="1" customWidth="1"/>
    <col min="770" max="770" width="43" style="46" hidden="1" customWidth="1"/>
    <col min="771" max="771" width="1.81640625" style="46" hidden="1" customWidth="1"/>
    <col min="772" max="1024" width="0" style="46" hidden="1"/>
    <col min="1025" max="1025" width="51.1796875" style="46" hidden="1" customWidth="1"/>
    <col min="1026" max="1026" width="43" style="46" hidden="1" customWidth="1"/>
    <col min="1027" max="1027" width="1.81640625" style="46" hidden="1" customWidth="1"/>
    <col min="1028" max="1280" width="0" style="46" hidden="1"/>
    <col min="1281" max="1281" width="51.1796875" style="46" hidden="1" customWidth="1"/>
    <col min="1282" max="1282" width="43" style="46" hidden="1" customWidth="1"/>
    <col min="1283" max="1283" width="1.81640625" style="46" hidden="1" customWidth="1"/>
    <col min="1284" max="1536" width="0" style="46" hidden="1"/>
    <col min="1537" max="1537" width="51.1796875" style="46" hidden="1" customWidth="1"/>
    <col min="1538" max="1538" width="43" style="46" hidden="1" customWidth="1"/>
    <col min="1539" max="1539" width="1.81640625" style="46" hidden="1" customWidth="1"/>
    <col min="1540" max="1792" width="0" style="46" hidden="1"/>
    <col min="1793" max="1793" width="51.1796875" style="46" hidden="1" customWidth="1"/>
    <col min="1794" max="1794" width="43" style="46" hidden="1" customWidth="1"/>
    <col min="1795" max="1795" width="1.81640625" style="46" hidden="1" customWidth="1"/>
    <col min="1796" max="2048" width="0" style="46" hidden="1"/>
    <col min="2049" max="2049" width="51.1796875" style="46" hidden="1" customWidth="1"/>
    <col min="2050" max="2050" width="43" style="46" hidden="1" customWidth="1"/>
    <col min="2051" max="2051" width="1.81640625" style="46" hidden="1" customWidth="1"/>
    <col min="2052" max="2304" width="0" style="46" hidden="1"/>
    <col min="2305" max="2305" width="51.1796875" style="46" hidden="1" customWidth="1"/>
    <col min="2306" max="2306" width="43" style="46" hidden="1" customWidth="1"/>
    <col min="2307" max="2307" width="1.81640625" style="46" hidden="1" customWidth="1"/>
    <col min="2308" max="2560" width="0" style="46" hidden="1"/>
    <col min="2561" max="2561" width="51.1796875" style="46" hidden="1" customWidth="1"/>
    <col min="2562" max="2562" width="43" style="46" hidden="1" customWidth="1"/>
    <col min="2563" max="2563" width="1.81640625" style="46" hidden="1" customWidth="1"/>
    <col min="2564" max="2816" width="0" style="46" hidden="1"/>
    <col min="2817" max="2817" width="51.1796875" style="46" hidden="1" customWidth="1"/>
    <col min="2818" max="2818" width="43" style="46" hidden="1" customWidth="1"/>
    <col min="2819" max="2819" width="1.81640625" style="46" hidden="1" customWidth="1"/>
    <col min="2820" max="3072" width="0" style="46" hidden="1"/>
    <col min="3073" max="3073" width="51.1796875" style="46" hidden="1" customWidth="1"/>
    <col min="3074" max="3074" width="43" style="46" hidden="1" customWidth="1"/>
    <col min="3075" max="3075" width="1.81640625" style="46" hidden="1" customWidth="1"/>
    <col min="3076" max="3328" width="0" style="46" hidden="1"/>
    <col min="3329" max="3329" width="51.1796875" style="46" hidden="1" customWidth="1"/>
    <col min="3330" max="3330" width="43" style="46" hidden="1" customWidth="1"/>
    <col min="3331" max="3331" width="1.81640625" style="46" hidden="1" customWidth="1"/>
    <col min="3332" max="3584" width="0" style="46" hidden="1"/>
    <col min="3585" max="3585" width="51.1796875" style="46" hidden="1" customWidth="1"/>
    <col min="3586" max="3586" width="43" style="46" hidden="1" customWidth="1"/>
    <col min="3587" max="3587" width="1.81640625" style="46" hidden="1" customWidth="1"/>
    <col min="3588" max="3840" width="0" style="46" hidden="1"/>
    <col min="3841" max="3841" width="51.1796875" style="46" hidden="1" customWidth="1"/>
    <col min="3842" max="3842" width="43" style="46" hidden="1" customWidth="1"/>
    <col min="3843" max="3843" width="1.81640625" style="46" hidden="1" customWidth="1"/>
    <col min="3844" max="4096" width="0" style="46" hidden="1"/>
    <col min="4097" max="4097" width="51.1796875" style="46" hidden="1" customWidth="1"/>
    <col min="4098" max="4098" width="43" style="46" hidden="1" customWidth="1"/>
    <col min="4099" max="4099" width="1.81640625" style="46" hidden="1" customWidth="1"/>
    <col min="4100" max="4352" width="0" style="46" hidden="1"/>
    <col min="4353" max="4353" width="51.1796875" style="46" hidden="1" customWidth="1"/>
    <col min="4354" max="4354" width="43" style="46" hidden="1" customWidth="1"/>
    <col min="4355" max="4355" width="1.81640625" style="46" hidden="1" customWidth="1"/>
    <col min="4356" max="4608" width="0" style="46" hidden="1"/>
    <col min="4609" max="4609" width="51.1796875" style="46" hidden="1" customWidth="1"/>
    <col min="4610" max="4610" width="43" style="46" hidden="1" customWidth="1"/>
    <col min="4611" max="4611" width="1.81640625" style="46" hidden="1" customWidth="1"/>
    <col min="4612" max="4864" width="0" style="46" hidden="1"/>
    <col min="4865" max="4865" width="51.1796875" style="46" hidden="1" customWidth="1"/>
    <col min="4866" max="4866" width="43" style="46" hidden="1" customWidth="1"/>
    <col min="4867" max="4867" width="1.81640625" style="46" hidden="1" customWidth="1"/>
    <col min="4868" max="5120" width="0" style="46" hidden="1"/>
    <col min="5121" max="5121" width="51.1796875" style="46" hidden="1" customWidth="1"/>
    <col min="5122" max="5122" width="43" style="46" hidden="1" customWidth="1"/>
    <col min="5123" max="5123" width="1.81640625" style="46" hidden="1" customWidth="1"/>
    <col min="5124" max="5376" width="0" style="46" hidden="1"/>
    <col min="5377" max="5377" width="51.1796875" style="46" hidden="1" customWidth="1"/>
    <col min="5378" max="5378" width="43" style="46" hidden="1" customWidth="1"/>
    <col min="5379" max="5379" width="1.81640625" style="46" hidden="1" customWidth="1"/>
    <col min="5380" max="5632" width="0" style="46" hidden="1"/>
    <col min="5633" max="5633" width="51.1796875" style="46" hidden="1" customWidth="1"/>
    <col min="5634" max="5634" width="43" style="46" hidden="1" customWidth="1"/>
    <col min="5635" max="5635" width="1.81640625" style="46" hidden="1" customWidth="1"/>
    <col min="5636" max="5888" width="0" style="46" hidden="1"/>
    <col min="5889" max="5889" width="51.1796875" style="46" hidden="1" customWidth="1"/>
    <col min="5890" max="5890" width="43" style="46" hidden="1" customWidth="1"/>
    <col min="5891" max="5891" width="1.81640625" style="46" hidden="1" customWidth="1"/>
    <col min="5892" max="6144" width="0" style="46" hidden="1"/>
    <col min="6145" max="6145" width="51.1796875" style="46" hidden="1" customWidth="1"/>
    <col min="6146" max="6146" width="43" style="46" hidden="1" customWidth="1"/>
    <col min="6147" max="6147" width="1.81640625" style="46" hidden="1" customWidth="1"/>
    <col min="6148" max="6400" width="0" style="46" hidden="1"/>
    <col min="6401" max="6401" width="51.1796875" style="46" hidden="1" customWidth="1"/>
    <col min="6402" max="6402" width="43" style="46" hidden="1" customWidth="1"/>
    <col min="6403" max="6403" width="1.81640625" style="46" hidden="1" customWidth="1"/>
    <col min="6404" max="6656" width="0" style="46" hidden="1"/>
    <col min="6657" max="6657" width="51.1796875" style="46" hidden="1" customWidth="1"/>
    <col min="6658" max="6658" width="43" style="46" hidden="1" customWidth="1"/>
    <col min="6659" max="6659" width="1.81640625" style="46" hidden="1" customWidth="1"/>
    <col min="6660" max="6912" width="0" style="46" hidden="1"/>
    <col min="6913" max="6913" width="51.1796875" style="46" hidden="1" customWidth="1"/>
    <col min="6914" max="6914" width="43" style="46" hidden="1" customWidth="1"/>
    <col min="6915" max="6915" width="1.81640625" style="46" hidden="1" customWidth="1"/>
    <col min="6916" max="7168" width="0" style="46" hidden="1"/>
    <col min="7169" max="7169" width="51.1796875" style="46" hidden="1" customWidth="1"/>
    <col min="7170" max="7170" width="43" style="46" hidden="1" customWidth="1"/>
    <col min="7171" max="7171" width="1.81640625" style="46" hidden="1" customWidth="1"/>
    <col min="7172" max="7424" width="0" style="46" hidden="1"/>
    <col min="7425" max="7425" width="51.1796875" style="46" hidden="1" customWidth="1"/>
    <col min="7426" max="7426" width="43" style="46" hidden="1" customWidth="1"/>
    <col min="7427" max="7427" width="1.81640625" style="46" hidden="1" customWidth="1"/>
    <col min="7428" max="7680" width="0" style="46" hidden="1"/>
    <col min="7681" max="7681" width="51.1796875" style="46" hidden="1" customWidth="1"/>
    <col min="7682" max="7682" width="43" style="46" hidden="1" customWidth="1"/>
    <col min="7683" max="7683" width="1.81640625" style="46" hidden="1" customWidth="1"/>
    <col min="7684" max="7936" width="0" style="46" hidden="1"/>
    <col min="7937" max="7937" width="51.1796875" style="46" hidden="1" customWidth="1"/>
    <col min="7938" max="7938" width="43" style="46" hidden="1" customWidth="1"/>
    <col min="7939" max="7939" width="1.81640625" style="46" hidden="1" customWidth="1"/>
    <col min="7940" max="8192" width="0" style="46" hidden="1"/>
    <col min="8193" max="8193" width="51.1796875" style="46" hidden="1" customWidth="1"/>
    <col min="8194" max="8194" width="43" style="46" hidden="1" customWidth="1"/>
    <col min="8195" max="8195" width="1.81640625" style="46" hidden="1" customWidth="1"/>
    <col min="8196" max="8448" width="0" style="46" hidden="1"/>
    <col min="8449" max="8449" width="51.1796875" style="46" hidden="1" customWidth="1"/>
    <col min="8450" max="8450" width="43" style="46" hidden="1" customWidth="1"/>
    <col min="8451" max="8451" width="1.81640625" style="46" hidden="1" customWidth="1"/>
    <col min="8452" max="8704" width="0" style="46" hidden="1"/>
    <col min="8705" max="8705" width="51.1796875" style="46" hidden="1" customWidth="1"/>
    <col min="8706" max="8706" width="43" style="46" hidden="1" customWidth="1"/>
    <col min="8707" max="8707" width="1.81640625" style="46" hidden="1" customWidth="1"/>
    <col min="8708" max="8960" width="0" style="46" hidden="1"/>
    <col min="8961" max="8961" width="51.1796875" style="46" hidden="1" customWidth="1"/>
    <col min="8962" max="8962" width="43" style="46" hidden="1" customWidth="1"/>
    <col min="8963" max="8963" width="1.81640625" style="46" hidden="1" customWidth="1"/>
    <col min="8964" max="9216" width="0" style="46" hidden="1"/>
    <col min="9217" max="9217" width="51.1796875" style="46" hidden="1" customWidth="1"/>
    <col min="9218" max="9218" width="43" style="46" hidden="1" customWidth="1"/>
    <col min="9219" max="9219" width="1.81640625" style="46" hidden="1" customWidth="1"/>
    <col min="9220" max="9472" width="0" style="46" hidden="1"/>
    <col min="9473" max="9473" width="51.1796875" style="46" hidden="1" customWidth="1"/>
    <col min="9474" max="9474" width="43" style="46" hidden="1" customWidth="1"/>
    <col min="9475" max="9475" width="1.81640625" style="46" hidden="1" customWidth="1"/>
    <col min="9476" max="9728" width="0" style="46" hidden="1"/>
    <col min="9729" max="9729" width="51.1796875" style="46" hidden="1" customWidth="1"/>
    <col min="9730" max="9730" width="43" style="46" hidden="1" customWidth="1"/>
    <col min="9731" max="9731" width="1.81640625" style="46" hidden="1" customWidth="1"/>
    <col min="9732" max="9984" width="0" style="46" hidden="1"/>
    <col min="9985" max="9985" width="51.1796875" style="46" hidden="1" customWidth="1"/>
    <col min="9986" max="9986" width="43" style="46" hidden="1" customWidth="1"/>
    <col min="9987" max="9987" width="1.81640625" style="46" hidden="1" customWidth="1"/>
    <col min="9988" max="10240" width="0" style="46" hidden="1"/>
    <col min="10241" max="10241" width="51.1796875" style="46" hidden="1" customWidth="1"/>
    <col min="10242" max="10242" width="43" style="46" hidden="1" customWidth="1"/>
    <col min="10243" max="10243" width="1.81640625" style="46" hidden="1" customWidth="1"/>
    <col min="10244" max="10496" width="0" style="46" hidden="1"/>
    <col min="10497" max="10497" width="51.1796875" style="46" hidden="1" customWidth="1"/>
    <col min="10498" max="10498" width="43" style="46" hidden="1" customWidth="1"/>
    <col min="10499" max="10499" width="1.81640625" style="46" hidden="1" customWidth="1"/>
    <col min="10500" max="10752" width="0" style="46" hidden="1"/>
    <col min="10753" max="10753" width="51.1796875" style="46" hidden="1" customWidth="1"/>
    <col min="10754" max="10754" width="43" style="46" hidden="1" customWidth="1"/>
    <col min="10755" max="10755" width="1.81640625" style="46" hidden="1" customWidth="1"/>
    <col min="10756" max="11008" width="0" style="46" hidden="1"/>
    <col min="11009" max="11009" width="51.1796875" style="46" hidden="1" customWidth="1"/>
    <col min="11010" max="11010" width="43" style="46" hidden="1" customWidth="1"/>
    <col min="11011" max="11011" width="1.81640625" style="46" hidden="1" customWidth="1"/>
    <col min="11012" max="11264" width="0" style="46" hidden="1"/>
    <col min="11265" max="11265" width="51.1796875" style="46" hidden="1" customWidth="1"/>
    <col min="11266" max="11266" width="43" style="46" hidden="1" customWidth="1"/>
    <col min="11267" max="11267" width="1.81640625" style="46" hidden="1" customWidth="1"/>
    <col min="11268" max="11520" width="0" style="46" hidden="1"/>
    <col min="11521" max="11521" width="51.1796875" style="46" hidden="1" customWidth="1"/>
    <col min="11522" max="11522" width="43" style="46" hidden="1" customWidth="1"/>
    <col min="11523" max="11523" width="1.81640625" style="46" hidden="1" customWidth="1"/>
    <col min="11524" max="11776" width="0" style="46" hidden="1"/>
    <col min="11777" max="11777" width="51.1796875" style="46" hidden="1" customWidth="1"/>
    <col min="11778" max="11778" width="43" style="46" hidden="1" customWidth="1"/>
    <col min="11779" max="11779" width="1.81640625" style="46" hidden="1" customWidth="1"/>
    <col min="11780" max="12032" width="0" style="46" hidden="1"/>
    <col min="12033" max="12033" width="51.1796875" style="46" hidden="1" customWidth="1"/>
    <col min="12034" max="12034" width="43" style="46" hidden="1" customWidth="1"/>
    <col min="12035" max="12035" width="1.81640625" style="46" hidden="1" customWidth="1"/>
    <col min="12036" max="12288" width="0" style="46" hidden="1"/>
    <col min="12289" max="12289" width="51.1796875" style="46" hidden="1" customWidth="1"/>
    <col min="12290" max="12290" width="43" style="46" hidden="1" customWidth="1"/>
    <col min="12291" max="12291" width="1.81640625" style="46" hidden="1" customWidth="1"/>
    <col min="12292" max="12544" width="0" style="46" hidden="1"/>
    <col min="12545" max="12545" width="51.1796875" style="46" hidden="1" customWidth="1"/>
    <col min="12546" max="12546" width="43" style="46" hidden="1" customWidth="1"/>
    <col min="12547" max="12547" width="1.81640625" style="46" hidden="1" customWidth="1"/>
    <col min="12548" max="12800" width="0" style="46" hidden="1"/>
    <col min="12801" max="12801" width="51.1796875" style="46" hidden="1" customWidth="1"/>
    <col min="12802" max="12802" width="43" style="46" hidden="1" customWidth="1"/>
    <col min="12803" max="12803" width="1.81640625" style="46" hidden="1" customWidth="1"/>
    <col min="12804" max="13056" width="0" style="46" hidden="1"/>
    <col min="13057" max="13057" width="51.1796875" style="46" hidden="1" customWidth="1"/>
    <col min="13058" max="13058" width="43" style="46" hidden="1" customWidth="1"/>
    <col min="13059" max="13059" width="1.81640625" style="46" hidden="1" customWidth="1"/>
    <col min="13060" max="13312" width="0" style="46" hidden="1"/>
    <col min="13313" max="13313" width="51.1796875" style="46" hidden="1" customWidth="1"/>
    <col min="13314" max="13314" width="43" style="46" hidden="1" customWidth="1"/>
    <col min="13315" max="13315" width="1.81640625" style="46" hidden="1" customWidth="1"/>
    <col min="13316" max="13568" width="0" style="46" hidden="1"/>
    <col min="13569" max="13569" width="51.1796875" style="46" hidden="1" customWidth="1"/>
    <col min="13570" max="13570" width="43" style="46" hidden="1" customWidth="1"/>
    <col min="13571" max="13571" width="1.81640625" style="46" hidden="1" customWidth="1"/>
    <col min="13572" max="13824" width="0" style="46" hidden="1"/>
    <col min="13825" max="13825" width="51.1796875" style="46" hidden="1" customWidth="1"/>
    <col min="13826" max="13826" width="43" style="46" hidden="1" customWidth="1"/>
    <col min="13827" max="13827" width="1.81640625" style="46" hidden="1" customWidth="1"/>
    <col min="13828" max="14080" width="0" style="46" hidden="1"/>
    <col min="14081" max="14081" width="51.1796875" style="46" hidden="1" customWidth="1"/>
    <col min="14082" max="14082" width="43" style="46" hidden="1" customWidth="1"/>
    <col min="14083" max="14083" width="1.81640625" style="46" hidden="1" customWidth="1"/>
    <col min="14084" max="14336" width="0" style="46" hidden="1"/>
    <col min="14337" max="14337" width="51.1796875" style="46" hidden="1" customWidth="1"/>
    <col min="14338" max="14338" width="43" style="46" hidden="1" customWidth="1"/>
    <col min="14339" max="14339" width="1.81640625" style="46" hidden="1" customWidth="1"/>
    <col min="14340" max="14592" width="0" style="46" hidden="1"/>
    <col min="14593" max="14593" width="51.1796875" style="46" hidden="1" customWidth="1"/>
    <col min="14594" max="14594" width="43" style="46" hidden="1" customWidth="1"/>
    <col min="14595" max="14595" width="1.81640625" style="46" hidden="1" customWidth="1"/>
    <col min="14596" max="14848" width="0" style="46" hidden="1"/>
    <col min="14849" max="14849" width="51.1796875" style="46" hidden="1" customWidth="1"/>
    <col min="14850" max="14850" width="43" style="46" hidden="1" customWidth="1"/>
    <col min="14851" max="14851" width="1.81640625" style="46" hidden="1" customWidth="1"/>
    <col min="14852" max="15104" width="0" style="46" hidden="1"/>
    <col min="15105" max="15105" width="51.1796875" style="46" hidden="1" customWidth="1"/>
    <col min="15106" max="15106" width="43" style="46" hidden="1" customWidth="1"/>
    <col min="15107" max="15107" width="1.81640625" style="46" hidden="1" customWidth="1"/>
    <col min="15108" max="15360" width="0" style="46" hidden="1"/>
    <col min="15361" max="15361" width="51.1796875" style="46" hidden="1" customWidth="1"/>
    <col min="15362" max="15362" width="43" style="46" hidden="1" customWidth="1"/>
    <col min="15363" max="15363" width="1.81640625" style="46" hidden="1" customWidth="1"/>
    <col min="15364" max="15616" width="0" style="46" hidden="1"/>
    <col min="15617" max="15617" width="51.1796875" style="46" hidden="1" customWidth="1"/>
    <col min="15618" max="15618" width="43" style="46" hidden="1" customWidth="1"/>
    <col min="15619" max="15619" width="1.81640625" style="46" hidden="1" customWidth="1"/>
    <col min="15620" max="15872" width="0" style="46" hidden="1"/>
    <col min="15873" max="15873" width="51.1796875" style="46" hidden="1" customWidth="1"/>
    <col min="15874" max="15874" width="43" style="46" hidden="1" customWidth="1"/>
    <col min="15875" max="15875" width="1.81640625" style="46" hidden="1" customWidth="1"/>
    <col min="15876" max="16128" width="0" style="46" hidden="1"/>
    <col min="16129" max="16129" width="51.1796875" style="46" hidden="1" customWidth="1"/>
    <col min="16130" max="16130" width="43" style="46" hidden="1" customWidth="1"/>
    <col min="16131" max="16131" width="1.81640625" style="46" hidden="1" customWidth="1"/>
    <col min="16132" max="16384" width="0" style="46" hidden="1"/>
  </cols>
  <sheetData>
    <row r="1" spans="1:3" x14ac:dyDescent="0.35">
      <c r="A1" s="110" t="s">
        <v>913</v>
      </c>
      <c r="B1" s="110"/>
    </row>
    <row r="2" spans="1:3" ht="21" x14ac:dyDescent="0.5">
      <c r="A2" s="47"/>
    </row>
    <row r="3" spans="1:3" ht="49.5" customHeight="1" x14ac:dyDescent="0.35">
      <c r="A3" s="117" t="s">
        <v>1500</v>
      </c>
      <c r="B3" s="118"/>
    </row>
    <row r="4" spans="1:3" x14ac:dyDescent="0.35">
      <c r="A4" s="53"/>
      <c r="B4" s="53"/>
    </row>
    <row r="5" spans="1:3" s="35" customFormat="1" x14ac:dyDescent="0.35">
      <c r="A5" s="80" t="s">
        <v>1422</v>
      </c>
      <c r="B5" s="53" t="s">
        <v>1421</v>
      </c>
      <c r="C5" s="78"/>
    </row>
    <row r="6" spans="1:3" s="35" customFormat="1" x14ac:dyDescent="0.35">
      <c r="A6" s="80" t="s">
        <v>1438</v>
      </c>
      <c r="B6" s="80" t="s">
        <v>1494</v>
      </c>
      <c r="C6" s="78"/>
    </row>
    <row r="7" spans="1:3" s="35" customFormat="1" x14ac:dyDescent="0.35">
      <c r="A7" s="80" t="s">
        <v>1439</v>
      </c>
      <c r="B7" s="53" t="s">
        <v>1434</v>
      </c>
      <c r="C7" s="78"/>
    </row>
    <row r="8" spans="1:3" s="35" customFormat="1" x14ac:dyDescent="0.35">
      <c r="A8" s="80" t="s">
        <v>1423</v>
      </c>
      <c r="B8" s="53" t="s">
        <v>1421</v>
      </c>
      <c r="C8" s="78"/>
    </row>
    <row r="9" spans="1:3" s="35" customFormat="1" x14ac:dyDescent="0.35">
      <c r="A9" s="80" t="s">
        <v>1440</v>
      </c>
      <c r="B9" s="53" t="s">
        <v>1434</v>
      </c>
      <c r="C9" s="78"/>
    </row>
    <row r="10" spans="1:3" s="35" customFormat="1" x14ac:dyDescent="0.35">
      <c r="A10" s="80" t="s">
        <v>1424</v>
      </c>
      <c r="B10" s="53" t="s">
        <v>1434</v>
      </c>
      <c r="C10" s="78"/>
    </row>
    <row r="11" spans="1:3" s="35" customFormat="1" x14ac:dyDescent="0.35">
      <c r="A11" s="80" t="s">
        <v>1425</v>
      </c>
      <c r="B11" s="53" t="s">
        <v>1434</v>
      </c>
      <c r="C11" s="78"/>
    </row>
    <row r="12" spans="1:3" s="35" customFormat="1" x14ac:dyDescent="0.35">
      <c r="A12" s="80" t="s">
        <v>1490</v>
      </c>
      <c r="B12" s="80" t="s">
        <v>1421</v>
      </c>
      <c r="C12" s="78"/>
    </row>
    <row r="13" spans="1:3" s="35" customFormat="1" x14ac:dyDescent="0.35">
      <c r="A13" s="80" t="s">
        <v>1426</v>
      </c>
      <c r="B13" s="80" t="s">
        <v>1421</v>
      </c>
      <c r="C13" s="78"/>
    </row>
    <row r="14" spans="1:3" s="35" customFormat="1" x14ac:dyDescent="0.35">
      <c r="A14" s="80" t="s">
        <v>1441</v>
      </c>
      <c r="B14" s="80" t="s">
        <v>1443</v>
      </c>
      <c r="C14" s="78"/>
    </row>
    <row r="15" spans="1:3" s="35" customFormat="1" ht="27" x14ac:dyDescent="0.35">
      <c r="A15" s="80" t="s">
        <v>1427</v>
      </c>
      <c r="B15" s="53" t="s">
        <v>1434</v>
      </c>
      <c r="C15" s="78"/>
    </row>
    <row r="16" spans="1:3" s="35" customFormat="1" x14ac:dyDescent="0.35">
      <c r="A16" s="80" t="s">
        <v>1428</v>
      </c>
      <c r="B16" s="53" t="s">
        <v>1434</v>
      </c>
      <c r="C16" s="78"/>
    </row>
    <row r="17" spans="1:3" s="35" customFormat="1" ht="27" x14ac:dyDescent="0.35">
      <c r="A17" s="80" t="s">
        <v>1488</v>
      </c>
      <c r="B17" s="53" t="s">
        <v>1434</v>
      </c>
      <c r="C17" s="78"/>
    </row>
    <row r="18" spans="1:3" s="35" customFormat="1" ht="27" x14ac:dyDescent="0.35">
      <c r="A18" s="80" t="s">
        <v>1491</v>
      </c>
      <c r="B18" s="80" t="s">
        <v>1434</v>
      </c>
      <c r="C18" s="78"/>
    </row>
    <row r="19" spans="1:3" s="35" customFormat="1" x14ac:dyDescent="0.35">
      <c r="A19" s="80" t="s">
        <v>1429</v>
      </c>
      <c r="B19" s="80" t="s">
        <v>1465</v>
      </c>
      <c r="C19" s="78"/>
    </row>
    <row r="20" spans="1:3" s="35" customFormat="1" x14ac:dyDescent="0.35">
      <c r="A20" s="80" t="s">
        <v>1442</v>
      </c>
      <c r="B20" s="53" t="s">
        <v>1430</v>
      </c>
      <c r="C20" s="78"/>
    </row>
    <row r="21" spans="1:3" s="35" customFormat="1" x14ac:dyDescent="0.35">
      <c r="A21" s="80" t="s">
        <v>1431</v>
      </c>
      <c r="B21" s="80" t="s">
        <v>1430</v>
      </c>
      <c r="C21" s="78"/>
    </row>
    <row r="22" spans="1:3" s="82" customFormat="1" x14ac:dyDescent="0.35">
      <c r="A22" s="80" t="s">
        <v>1489</v>
      </c>
      <c r="B22" s="80" t="s">
        <v>1432</v>
      </c>
      <c r="C22" s="78"/>
    </row>
    <row r="23" spans="1:3" s="35" customFormat="1" x14ac:dyDescent="0.35">
      <c r="B23" s="51"/>
      <c r="C23" s="25"/>
    </row>
    <row r="24" spans="1:3" s="35" customFormat="1" hidden="1" x14ac:dyDescent="0.35">
      <c r="A24" s="51"/>
      <c r="B24" s="51"/>
      <c r="C24" s="25"/>
    </row>
    <row r="25" spans="1:3" s="35" customFormat="1" hidden="1" x14ac:dyDescent="0.35">
      <c r="A25" s="25"/>
      <c r="B25" s="25"/>
      <c r="C25" s="25"/>
    </row>
    <row r="26" spans="1:3" hidden="1" x14ac:dyDescent="0.35">
      <c r="A26" s="50"/>
      <c r="B26" s="50"/>
    </row>
    <row r="27" spans="1:3" hidden="1" x14ac:dyDescent="0.35">
      <c r="A27" s="50"/>
      <c r="B27" s="50"/>
    </row>
    <row r="28" spans="1:3" hidden="1" x14ac:dyDescent="0.35">
      <c r="A28" s="50"/>
      <c r="B28" s="50"/>
    </row>
    <row r="29" spans="1:3" hidden="1" x14ac:dyDescent="0.35">
      <c r="A29" s="50"/>
      <c r="B29" s="50"/>
    </row>
    <row r="30" spans="1:3" hidden="1" x14ac:dyDescent="0.35">
      <c r="A30" s="50"/>
      <c r="B30" s="50"/>
    </row>
    <row r="31" spans="1:3" hidden="1" x14ac:dyDescent="0.35">
      <c r="A31" s="50"/>
      <c r="B31" s="50"/>
    </row>
    <row r="32" spans="1:3" hidden="1" x14ac:dyDescent="0.35">
      <c r="A32" s="50"/>
      <c r="B32" s="50"/>
    </row>
    <row r="33" spans="1:2" hidden="1" x14ac:dyDescent="0.35">
      <c r="A33" s="50"/>
      <c r="B33" s="50"/>
    </row>
    <row r="34" spans="1:2" hidden="1" x14ac:dyDescent="0.35">
      <c r="A34" s="50"/>
      <c r="B34" s="50"/>
    </row>
    <row r="35" spans="1:2" hidden="1" x14ac:dyDescent="0.35">
      <c r="A35" s="50"/>
      <c r="B35" s="50"/>
    </row>
    <row r="36" spans="1:2" hidden="1" x14ac:dyDescent="0.35">
      <c r="A36" s="50"/>
      <c r="B36" s="50"/>
    </row>
    <row r="37" spans="1:2" hidden="1" x14ac:dyDescent="0.35">
      <c r="A37" s="50"/>
      <c r="B37" s="50"/>
    </row>
    <row r="38" spans="1:2" ht="15.5" hidden="1" x14ac:dyDescent="0.35">
      <c r="A38" s="48"/>
    </row>
    <row r="39" spans="1:2" hidden="1" x14ac:dyDescent="0.35"/>
    <row r="40" spans="1:2" hidden="1" x14ac:dyDescent="0.35"/>
    <row r="41" spans="1:2" hidden="1" x14ac:dyDescent="0.35"/>
    <row r="42" spans="1:2" hidden="1" x14ac:dyDescent="0.35"/>
    <row r="43" spans="1:2" hidden="1" x14ac:dyDescent="0.35"/>
    <row r="44" spans="1:2" hidden="1" x14ac:dyDescent="0.35"/>
    <row r="45" spans="1:2" hidden="1" x14ac:dyDescent="0.35"/>
    <row r="46" spans="1:2" hidden="1" x14ac:dyDescent="0.35"/>
    <row r="47" spans="1:2" hidden="1" x14ac:dyDescent="0.35"/>
    <row r="48" spans="1:2" hidden="1" x14ac:dyDescent="0.35"/>
    <row r="49" hidden="1" x14ac:dyDescent="0.35"/>
    <row r="50" hidden="1" x14ac:dyDescent="0.35"/>
    <row r="51" hidden="1" x14ac:dyDescent="0.35"/>
  </sheetData>
  <sortState ref="A5:B22">
    <sortCondition ref="A5:A22"/>
  </sortState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1.3779527559055118" bottom="0.74803149606299213" header="0.31496062992125984" footer="0.31496062992125984"/>
  <pageSetup paperSize="9" scale="82" fitToHeight="0" orientation="portrait" horizontalDpi="1200" verticalDpi="1200" r:id="rId1"/>
  <headerFooter>
    <oddHeader>&amp;C&amp;G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C68"/>
  <sheetViews>
    <sheetView showGridLines="0" zoomScaleNormal="100" workbookViewId="0">
      <selection sqref="A1:B1"/>
    </sheetView>
  </sheetViews>
  <sheetFormatPr defaultColWidth="0" defaultRowHeight="14.5" zeroHeight="1" x14ac:dyDescent="0.35"/>
  <cols>
    <col min="1" max="1" width="84.1796875" bestFit="1" customWidth="1"/>
    <col min="2" max="2" width="12.453125" customWidth="1"/>
    <col min="3" max="3" width="9.1796875" customWidth="1"/>
    <col min="4" max="16384" width="9.1796875" hidden="1"/>
  </cols>
  <sheetData>
    <row r="1" spans="1:2" x14ac:dyDescent="0.35">
      <c r="A1" s="110" t="s">
        <v>913</v>
      </c>
      <c r="B1" s="110"/>
    </row>
    <row r="2" spans="1:2" x14ac:dyDescent="0.35"/>
    <row r="3" spans="1:2" ht="31.5" customHeight="1" x14ac:dyDescent="0.35">
      <c r="A3" s="117" t="s">
        <v>1407</v>
      </c>
      <c r="B3" s="118"/>
    </row>
    <row r="4" spans="1:2" x14ac:dyDescent="0.35">
      <c r="A4" s="53"/>
      <c r="B4" s="53"/>
    </row>
    <row r="5" spans="1:2" x14ac:dyDescent="0.35">
      <c r="A5" s="52" t="s">
        <v>1409</v>
      </c>
      <c r="B5" s="56" t="s">
        <v>1446</v>
      </c>
    </row>
    <row r="6" spans="1:2" x14ac:dyDescent="0.35">
      <c r="A6" s="53"/>
      <c r="B6" s="53"/>
    </row>
    <row r="7" spans="1:2" x14ac:dyDescent="0.35">
      <c r="A7" s="53" t="s">
        <v>891</v>
      </c>
      <c r="B7" s="54">
        <v>18530899</v>
      </c>
    </row>
    <row r="8" spans="1:2" x14ac:dyDescent="0.35">
      <c r="A8" s="53" t="s">
        <v>892</v>
      </c>
      <c r="B8" s="54">
        <v>24256146</v>
      </c>
    </row>
    <row r="9" spans="1:2" x14ac:dyDescent="0.35">
      <c r="A9" s="53" t="s">
        <v>893</v>
      </c>
      <c r="B9" s="54">
        <v>16603104</v>
      </c>
    </row>
    <row r="10" spans="1:2" x14ac:dyDescent="0.35">
      <c r="A10" s="53" t="s">
        <v>894</v>
      </c>
      <c r="B10" s="54">
        <v>64145711</v>
      </c>
    </row>
    <row r="11" spans="1:2" x14ac:dyDescent="0.35">
      <c r="A11" s="53" t="s">
        <v>895</v>
      </c>
      <c r="B11" s="54">
        <v>16614130</v>
      </c>
    </row>
    <row r="12" spans="1:2" x14ac:dyDescent="0.35">
      <c r="A12" s="53" t="s">
        <v>1458</v>
      </c>
      <c r="B12" s="54">
        <v>17106589</v>
      </c>
    </row>
    <row r="13" spans="1:2" x14ac:dyDescent="0.35">
      <c r="A13" s="53" t="s">
        <v>896</v>
      </c>
      <c r="B13" s="54">
        <v>29637873</v>
      </c>
    </row>
    <row r="14" spans="1:2" x14ac:dyDescent="0.35">
      <c r="A14" s="53" t="s">
        <v>899</v>
      </c>
      <c r="B14" s="54">
        <v>14638903</v>
      </c>
    </row>
    <row r="15" spans="1:2" x14ac:dyDescent="0.35">
      <c r="A15" s="53" t="s">
        <v>900</v>
      </c>
      <c r="B15" s="54">
        <v>16163279</v>
      </c>
    </row>
    <row r="16" spans="1:2" x14ac:dyDescent="0.35">
      <c r="A16" s="53" t="s">
        <v>1436</v>
      </c>
      <c r="B16" s="54">
        <v>13594376</v>
      </c>
    </row>
    <row r="17" spans="1:2" x14ac:dyDescent="0.35">
      <c r="A17" s="53" t="s">
        <v>898</v>
      </c>
      <c r="B17" s="54">
        <v>16376191</v>
      </c>
    </row>
    <row r="18" spans="1:2" x14ac:dyDescent="0.35">
      <c r="A18" s="53" t="s">
        <v>1457</v>
      </c>
      <c r="B18" s="54">
        <v>55834911</v>
      </c>
    </row>
    <row r="19" spans="1:2" x14ac:dyDescent="0.35">
      <c r="A19" s="53" t="s">
        <v>901</v>
      </c>
      <c r="B19" s="54">
        <v>20952237</v>
      </c>
    </row>
    <row r="20" spans="1:2" x14ac:dyDescent="0.35">
      <c r="A20" s="53" t="s">
        <v>902</v>
      </c>
      <c r="B20" s="54">
        <v>19625087</v>
      </c>
    </row>
    <row r="21" spans="1:2" x14ac:dyDescent="0.35">
      <c r="A21" s="53" t="s">
        <v>903</v>
      </c>
      <c r="B21" s="54">
        <v>36957085</v>
      </c>
    </row>
    <row r="22" spans="1:2" x14ac:dyDescent="0.35">
      <c r="A22" s="53" t="s">
        <v>1464</v>
      </c>
      <c r="B22" s="54">
        <v>24260577</v>
      </c>
    </row>
    <row r="23" spans="1:2" x14ac:dyDescent="0.35">
      <c r="A23" s="80"/>
      <c r="B23" s="81"/>
    </row>
    <row r="24" spans="1:2" s="61" customFormat="1" x14ac:dyDescent="0.35">
      <c r="A24" s="52" t="s">
        <v>1444</v>
      </c>
      <c r="B24" s="54"/>
    </row>
    <row r="25" spans="1:2" s="55" customFormat="1" x14ac:dyDescent="0.35">
      <c r="A25" s="53"/>
      <c r="B25" s="54"/>
    </row>
    <row r="26" spans="1:2" x14ac:dyDescent="0.35">
      <c r="A26" s="53" t="s">
        <v>904</v>
      </c>
      <c r="B26" s="54">
        <v>22078615</v>
      </c>
    </row>
    <row r="27" spans="1:2" x14ac:dyDescent="0.35">
      <c r="A27" s="53" t="s">
        <v>1437</v>
      </c>
      <c r="B27" s="54">
        <v>24260402</v>
      </c>
    </row>
    <row r="28" spans="1:2" x14ac:dyDescent="0.35">
      <c r="A28" s="77" t="s">
        <v>1492</v>
      </c>
      <c r="B28" s="81">
        <v>19676889</v>
      </c>
    </row>
    <row r="29" spans="1:2" x14ac:dyDescent="0.35">
      <c r="A29" s="53" t="s">
        <v>908</v>
      </c>
      <c r="B29" s="54">
        <v>10496837</v>
      </c>
    </row>
    <row r="30" spans="1:2" x14ac:dyDescent="0.35">
      <c r="A30" s="53" t="s">
        <v>909</v>
      </c>
      <c r="B30" s="54">
        <v>30186028</v>
      </c>
    </row>
    <row r="31" spans="1:2" x14ac:dyDescent="0.35">
      <c r="A31" s="53" t="s">
        <v>1459</v>
      </c>
      <c r="B31" s="54">
        <v>71974316</v>
      </c>
    </row>
    <row r="32" spans="1:2" x14ac:dyDescent="0.35">
      <c r="A32" s="53" t="s">
        <v>910</v>
      </c>
      <c r="B32" s="54">
        <v>71973514</v>
      </c>
    </row>
    <row r="33" spans="1:2" x14ac:dyDescent="0.35">
      <c r="A33" s="53" t="s">
        <v>911</v>
      </c>
      <c r="B33" s="54">
        <v>71971511</v>
      </c>
    </row>
    <row r="34" spans="1:2" x14ac:dyDescent="0.35">
      <c r="A34" s="53" t="s">
        <v>912</v>
      </c>
      <c r="B34" s="54">
        <v>12173210</v>
      </c>
    </row>
    <row r="35" spans="1:2" x14ac:dyDescent="0.35">
      <c r="A35" s="53" t="s">
        <v>907</v>
      </c>
      <c r="B35" s="54">
        <v>24255549</v>
      </c>
    </row>
    <row r="36" spans="1:2" x14ac:dyDescent="0.35">
      <c r="A36" s="53" t="s">
        <v>1448</v>
      </c>
      <c r="B36" s="54">
        <v>17340484</v>
      </c>
    </row>
    <row r="37" spans="1:2" x14ac:dyDescent="0.35">
      <c r="A37" s="80"/>
      <c r="B37" s="81"/>
    </row>
    <row r="38" spans="1:2" x14ac:dyDescent="0.35">
      <c r="A38" s="52" t="s">
        <v>1445</v>
      </c>
      <c r="B38" s="54"/>
    </row>
    <row r="39" spans="1:2" x14ac:dyDescent="0.35">
      <c r="A39" s="53"/>
      <c r="B39" s="54"/>
    </row>
    <row r="40" spans="1:2" x14ac:dyDescent="0.35">
      <c r="A40" s="53" t="s">
        <v>1422</v>
      </c>
      <c r="B40" s="54">
        <v>82197613</v>
      </c>
    </row>
    <row r="41" spans="1:2" x14ac:dyDescent="0.35">
      <c r="A41" s="53" t="s">
        <v>1438</v>
      </c>
      <c r="B41" s="54">
        <v>71971910</v>
      </c>
    </row>
    <row r="42" spans="1:2" x14ac:dyDescent="0.35">
      <c r="A42" s="53" t="s">
        <v>1439</v>
      </c>
      <c r="B42" s="54">
        <v>17478885</v>
      </c>
    </row>
    <row r="43" spans="1:2" x14ac:dyDescent="0.35">
      <c r="A43" s="53" t="s">
        <v>1423</v>
      </c>
      <c r="B43" s="54">
        <v>12551371</v>
      </c>
    </row>
    <row r="44" spans="1:2" x14ac:dyDescent="0.35">
      <c r="A44" s="53" t="s">
        <v>1440</v>
      </c>
      <c r="B44" s="54">
        <v>85752715</v>
      </c>
    </row>
    <row r="45" spans="1:2" x14ac:dyDescent="0.35">
      <c r="A45" s="53" t="s">
        <v>1424</v>
      </c>
      <c r="B45" s="54">
        <v>71977013</v>
      </c>
    </row>
    <row r="46" spans="1:2" x14ac:dyDescent="0.35">
      <c r="A46" s="80" t="s">
        <v>1425</v>
      </c>
      <c r="B46" s="81">
        <v>71966828</v>
      </c>
    </row>
    <row r="47" spans="1:2" x14ac:dyDescent="0.35">
      <c r="A47" s="53" t="s">
        <v>1490</v>
      </c>
      <c r="B47" s="54">
        <v>15409010</v>
      </c>
    </row>
    <row r="48" spans="1:2" x14ac:dyDescent="0.35">
      <c r="A48" s="53" t="s">
        <v>1426</v>
      </c>
      <c r="B48" s="54">
        <v>24256219</v>
      </c>
    </row>
    <row r="49" spans="1:2" x14ac:dyDescent="0.35">
      <c r="A49" s="53" t="s">
        <v>1441</v>
      </c>
      <c r="B49" s="54">
        <v>71973816</v>
      </c>
    </row>
    <row r="50" spans="1:2" ht="27" x14ac:dyDescent="0.35">
      <c r="A50" s="53" t="s">
        <v>1427</v>
      </c>
      <c r="B50" s="54">
        <v>17615343</v>
      </c>
    </row>
    <row r="51" spans="1:2" x14ac:dyDescent="0.35">
      <c r="A51" s="53" t="s">
        <v>1428</v>
      </c>
      <c r="B51" s="54">
        <v>71976319</v>
      </c>
    </row>
    <row r="52" spans="1:2" x14ac:dyDescent="0.35">
      <c r="A52" s="53" t="s">
        <v>1460</v>
      </c>
      <c r="B52" s="54">
        <v>72338413</v>
      </c>
    </row>
    <row r="53" spans="1:2" x14ac:dyDescent="0.35">
      <c r="A53" s="53" t="s">
        <v>1461</v>
      </c>
      <c r="B53" s="54">
        <v>71969118</v>
      </c>
    </row>
    <row r="54" spans="1:2" x14ac:dyDescent="0.35">
      <c r="A54" s="53" t="s">
        <v>1429</v>
      </c>
      <c r="B54" s="54">
        <v>71973417</v>
      </c>
    </row>
    <row r="55" spans="1:2" x14ac:dyDescent="0.35">
      <c r="A55" s="53" t="s">
        <v>1442</v>
      </c>
      <c r="B55" s="54">
        <v>19615383</v>
      </c>
    </row>
    <row r="56" spans="1:2" x14ac:dyDescent="0.35">
      <c r="A56" s="53" t="s">
        <v>1431</v>
      </c>
      <c r="B56" s="54">
        <v>71967611</v>
      </c>
    </row>
    <row r="57" spans="1:2" x14ac:dyDescent="0.35">
      <c r="A57" s="53" t="s">
        <v>1462</v>
      </c>
      <c r="B57" s="54">
        <v>24256251</v>
      </c>
    </row>
    <row r="58" spans="1:2" x14ac:dyDescent="0.35"/>
    <row r="59" spans="1:2" x14ac:dyDescent="0.35"/>
    <row r="60" spans="1:2" x14ac:dyDescent="0.35"/>
    <row r="61" spans="1:2" x14ac:dyDescent="0.35">
      <c r="A61" s="57" t="s">
        <v>1447</v>
      </c>
    </row>
    <row r="62" spans="1:2" x14ac:dyDescent="0.35"/>
    <row r="63" spans="1:2" x14ac:dyDescent="0.35"/>
    <row r="64" spans="1:2" x14ac:dyDescent="0.35"/>
    <row r="65" x14ac:dyDescent="0.35"/>
    <row r="66" x14ac:dyDescent="0.35"/>
    <row r="67" x14ac:dyDescent="0.35"/>
    <row r="68" x14ac:dyDescent="0.35"/>
  </sheetData>
  <sortState ref="A7:B22">
    <sortCondition ref="A7:A22"/>
  </sortState>
  <mergeCells count="2">
    <mergeCell ref="A3:B3"/>
    <mergeCell ref="A1:B1"/>
  </mergeCells>
  <hyperlinks>
    <hyperlink ref="A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fitToHeight="0" orientation="portrait" r:id="rId1"/>
  <headerFooter>
    <oddHeader>&amp;C&amp;G</oddHeader>
  </headerFooter>
  <rowBreaks count="1" manualBreakCount="1">
    <brk id="37" max="1" man="1"/>
  </rowBreaks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Y23"/>
  <sheetViews>
    <sheetView workbookViewId="0">
      <pane xSplit="3" ySplit="1" topLeftCell="D2" activePane="bottomRight" state="frozen"/>
      <selection activeCell="D8" sqref="D8"/>
      <selection pane="topRight" activeCell="D8" sqref="D8"/>
      <selection pane="bottomLeft" activeCell="D8" sqref="D8"/>
      <selection pane="bottomRight" activeCell="C2" sqref="C2:C17"/>
    </sheetView>
  </sheetViews>
  <sheetFormatPr defaultRowHeight="14.5" x14ac:dyDescent="0.35"/>
  <cols>
    <col min="1" max="1" width="8" bestFit="1" customWidth="1"/>
    <col min="2" max="2" width="6" bestFit="1" customWidth="1"/>
    <col min="3" max="3" width="47" bestFit="1" customWidth="1"/>
    <col min="4" max="4" width="20.453125" bestFit="1" customWidth="1"/>
    <col min="5" max="5" width="18.26953125" bestFit="1" customWidth="1"/>
    <col min="6" max="7" width="20.1796875" bestFit="1" customWidth="1"/>
    <col min="8" max="8" width="19.453125" bestFit="1" customWidth="1"/>
    <col min="9" max="10" width="21.453125" bestFit="1" customWidth="1"/>
    <col min="11" max="11" width="20.7265625" bestFit="1" customWidth="1"/>
    <col min="12" max="13" width="20.453125" bestFit="1" customWidth="1"/>
    <col min="14" max="14" width="20.1796875" bestFit="1" customWidth="1"/>
    <col min="15" max="18" width="21.453125" bestFit="1" customWidth="1"/>
    <col min="19" max="19" width="20.81640625" bestFit="1" customWidth="1"/>
    <col min="20" max="20" width="21.453125" bestFit="1" customWidth="1"/>
    <col min="21" max="21" width="20.81640625" bestFit="1" customWidth="1"/>
    <col min="22" max="22" width="21.453125" bestFit="1" customWidth="1"/>
    <col min="23" max="23" width="19.81640625" bestFit="1" customWidth="1"/>
    <col min="24" max="25" width="20.453125" bestFit="1" customWidth="1"/>
    <col min="26" max="27" width="17.81640625" bestFit="1" customWidth="1"/>
    <col min="28" max="29" width="18.26953125" bestFit="1" customWidth="1"/>
    <col min="30" max="30" width="19.453125" bestFit="1" customWidth="1"/>
    <col min="31" max="31" width="19.7265625" bestFit="1" customWidth="1"/>
    <col min="32" max="32" width="21.453125" bestFit="1" customWidth="1"/>
    <col min="33" max="33" width="20.453125" bestFit="1" customWidth="1"/>
    <col min="34" max="34" width="19.453125" bestFit="1" customWidth="1"/>
    <col min="35" max="35" width="21.453125" bestFit="1" customWidth="1"/>
    <col min="36" max="36" width="20.453125" bestFit="1" customWidth="1"/>
    <col min="37" max="37" width="18.26953125" bestFit="1" customWidth="1"/>
    <col min="38" max="38" width="19.453125" bestFit="1" customWidth="1"/>
    <col min="39" max="39" width="21.453125" bestFit="1" customWidth="1"/>
    <col min="40" max="40" width="17.1796875" bestFit="1" customWidth="1"/>
    <col min="41" max="41" width="21.453125" bestFit="1" customWidth="1"/>
    <col min="42" max="42" width="17.453125" bestFit="1" customWidth="1"/>
    <col min="43" max="43" width="19.1796875" bestFit="1" customWidth="1"/>
    <col min="44" max="44" width="21.453125" bestFit="1" customWidth="1"/>
    <col min="45" max="46" width="20.453125" bestFit="1" customWidth="1"/>
    <col min="47" max="47" width="18.54296875" bestFit="1" customWidth="1"/>
    <col min="48" max="48" width="19.7265625" bestFit="1" customWidth="1"/>
    <col min="49" max="49" width="18.54296875" bestFit="1" customWidth="1"/>
    <col min="50" max="50" width="19.81640625" bestFit="1" customWidth="1"/>
    <col min="51" max="51" width="19.7265625" bestFit="1" customWidth="1"/>
    <col min="52" max="52" width="19.453125" bestFit="1" customWidth="1"/>
    <col min="53" max="53" width="17.1796875" bestFit="1" customWidth="1"/>
    <col min="54" max="54" width="19.453125" bestFit="1" customWidth="1"/>
    <col min="55" max="55" width="18.54296875" bestFit="1" customWidth="1"/>
    <col min="56" max="56" width="18.1796875" bestFit="1" customWidth="1"/>
    <col min="57" max="57" width="18.26953125" bestFit="1" customWidth="1"/>
    <col min="58" max="58" width="19.7265625" bestFit="1" customWidth="1"/>
    <col min="59" max="59" width="17.81640625" bestFit="1" customWidth="1"/>
    <col min="60" max="60" width="19.453125" bestFit="1" customWidth="1"/>
    <col min="61" max="61" width="21.1796875" bestFit="1" customWidth="1"/>
    <col min="62" max="62" width="21" bestFit="1" customWidth="1"/>
    <col min="63" max="63" width="21.1796875" bestFit="1" customWidth="1"/>
    <col min="64" max="64" width="21" bestFit="1" customWidth="1"/>
    <col min="65" max="65" width="20.1796875" bestFit="1" customWidth="1"/>
    <col min="66" max="66" width="21.1796875" bestFit="1" customWidth="1"/>
    <col min="67" max="67" width="21" bestFit="1" customWidth="1"/>
    <col min="68" max="68" width="21.1796875" bestFit="1" customWidth="1"/>
    <col min="69" max="69" width="20.1796875" bestFit="1" customWidth="1"/>
    <col min="70" max="72" width="21.1796875" bestFit="1" customWidth="1"/>
    <col min="73" max="73" width="21.453125" bestFit="1" customWidth="1"/>
    <col min="74" max="74" width="18.54296875" bestFit="1" customWidth="1"/>
    <col min="75" max="75" width="20.1796875" bestFit="1" customWidth="1"/>
    <col min="76" max="76" width="19.453125" bestFit="1" customWidth="1"/>
    <col min="77" max="77" width="17.81640625" bestFit="1" customWidth="1"/>
    <col min="78" max="79" width="19.453125" bestFit="1" customWidth="1"/>
    <col min="80" max="80" width="19.1796875" bestFit="1" customWidth="1"/>
    <col min="81" max="81" width="20.1796875" bestFit="1" customWidth="1"/>
    <col min="82" max="82" width="19.453125" bestFit="1" customWidth="1"/>
    <col min="83" max="84" width="20.1796875" bestFit="1" customWidth="1"/>
    <col min="85" max="85" width="20.453125" bestFit="1" customWidth="1"/>
    <col min="86" max="86" width="20" bestFit="1" customWidth="1"/>
    <col min="87" max="87" width="19" bestFit="1" customWidth="1"/>
    <col min="88" max="88" width="19.1796875" bestFit="1" customWidth="1"/>
    <col min="89" max="89" width="21.1796875" bestFit="1" customWidth="1"/>
    <col min="90" max="90" width="21" bestFit="1" customWidth="1"/>
    <col min="91" max="91" width="20.453125" bestFit="1" customWidth="1"/>
    <col min="92" max="92" width="19.453125" bestFit="1" customWidth="1"/>
    <col min="93" max="93" width="20.453125" bestFit="1" customWidth="1"/>
    <col min="94" max="95" width="21.1796875" bestFit="1" customWidth="1"/>
    <col min="96" max="98" width="20.1796875" bestFit="1" customWidth="1"/>
    <col min="99" max="99" width="20" bestFit="1" customWidth="1"/>
    <col min="100" max="104" width="21.1796875" bestFit="1" customWidth="1"/>
    <col min="105" max="105" width="21" bestFit="1" customWidth="1"/>
    <col min="106" max="106" width="20.1796875" bestFit="1" customWidth="1"/>
    <col min="107" max="107" width="20.453125" bestFit="1" customWidth="1"/>
    <col min="108" max="108" width="19" bestFit="1" customWidth="1"/>
    <col min="109" max="109" width="21.1796875" bestFit="1" customWidth="1"/>
    <col min="110" max="110" width="21" bestFit="1" customWidth="1"/>
    <col min="111" max="112" width="21.1796875" bestFit="1" customWidth="1"/>
    <col min="113" max="113" width="19" bestFit="1" customWidth="1"/>
    <col min="114" max="114" width="19.453125" bestFit="1" customWidth="1"/>
    <col min="115" max="115" width="20.1796875" bestFit="1" customWidth="1"/>
    <col min="116" max="116" width="20" bestFit="1" customWidth="1"/>
    <col min="117" max="117" width="19.1796875" bestFit="1" customWidth="1"/>
    <col min="118" max="119" width="20.1796875" bestFit="1" customWidth="1"/>
    <col min="120" max="120" width="20" bestFit="1" customWidth="1"/>
    <col min="121" max="121" width="21.1796875" bestFit="1" customWidth="1"/>
    <col min="122" max="122" width="21" bestFit="1" customWidth="1"/>
    <col min="123" max="124" width="20.453125" bestFit="1" customWidth="1"/>
    <col min="125" max="126" width="19.1796875" bestFit="1" customWidth="1"/>
    <col min="127" max="127" width="15.453125" bestFit="1" customWidth="1"/>
    <col min="128" max="128" width="19.1796875" bestFit="1" customWidth="1"/>
    <col min="129" max="129" width="15.54296875" bestFit="1" customWidth="1"/>
    <col min="130" max="130" width="17.81640625" bestFit="1" customWidth="1"/>
    <col min="131" max="131" width="19.453125" bestFit="1" customWidth="1"/>
    <col min="132" max="132" width="17.81640625" bestFit="1" customWidth="1"/>
    <col min="133" max="133" width="13.81640625" bestFit="1" customWidth="1"/>
    <col min="134" max="134" width="15.7265625" bestFit="1" customWidth="1"/>
    <col min="135" max="135" width="17.81640625" bestFit="1" customWidth="1"/>
    <col min="136" max="136" width="17.54296875" bestFit="1" customWidth="1"/>
    <col min="137" max="137" width="15.453125" bestFit="1" customWidth="1"/>
    <col min="138" max="140" width="16.7265625" bestFit="1" customWidth="1"/>
    <col min="141" max="141" width="15.54296875" bestFit="1" customWidth="1"/>
    <col min="142" max="143" width="19.453125" bestFit="1" customWidth="1"/>
    <col min="144" max="144" width="19.1796875" bestFit="1" customWidth="1"/>
    <col min="145" max="145" width="16.453125" bestFit="1" customWidth="1"/>
    <col min="146" max="147" width="20.1796875" bestFit="1" customWidth="1"/>
    <col min="148" max="148" width="19.1796875" bestFit="1" customWidth="1"/>
    <col min="149" max="149" width="18.54296875" bestFit="1" customWidth="1"/>
    <col min="150" max="150" width="15.7265625" bestFit="1" customWidth="1"/>
    <col min="151" max="151" width="19.453125" bestFit="1" customWidth="1"/>
    <col min="152" max="152" width="17.81640625" bestFit="1" customWidth="1"/>
    <col min="153" max="153" width="19.453125" bestFit="1" customWidth="1"/>
    <col min="154" max="154" width="13.81640625" bestFit="1" customWidth="1"/>
    <col min="155" max="155" width="16.7265625" bestFit="1" customWidth="1"/>
    <col min="156" max="156" width="19.1796875" bestFit="1" customWidth="1"/>
    <col min="157" max="157" width="21.26953125" bestFit="1" customWidth="1"/>
    <col min="158" max="158" width="20" bestFit="1" customWidth="1"/>
    <col min="159" max="159" width="21.26953125" bestFit="1" customWidth="1"/>
    <col min="160" max="161" width="21" bestFit="1" customWidth="1"/>
    <col min="162" max="162" width="21.453125" bestFit="1" customWidth="1"/>
    <col min="163" max="163" width="20.26953125" bestFit="1" customWidth="1"/>
    <col min="164" max="166" width="21.453125" bestFit="1" customWidth="1"/>
    <col min="167" max="167" width="20.453125" bestFit="1" customWidth="1"/>
    <col min="168" max="168" width="21.453125" bestFit="1" customWidth="1"/>
    <col min="169" max="169" width="21.26953125" bestFit="1" customWidth="1"/>
    <col min="170" max="170" width="20.26953125" bestFit="1" customWidth="1"/>
    <col min="171" max="171" width="21.453125" bestFit="1" customWidth="1"/>
    <col min="172" max="172" width="21.26953125" bestFit="1" customWidth="1"/>
    <col min="173" max="173" width="20" bestFit="1" customWidth="1"/>
    <col min="174" max="174" width="21.26953125" bestFit="1" customWidth="1"/>
    <col min="175" max="175" width="19" bestFit="1" customWidth="1"/>
    <col min="176" max="176" width="20" bestFit="1" customWidth="1"/>
    <col min="177" max="180" width="17.453125" bestFit="1" customWidth="1"/>
    <col min="181" max="182" width="20" bestFit="1" customWidth="1"/>
    <col min="183" max="183" width="19" bestFit="1" customWidth="1"/>
    <col min="184" max="185" width="20" bestFit="1" customWidth="1"/>
    <col min="186" max="186" width="19" bestFit="1" customWidth="1"/>
    <col min="187" max="188" width="20" bestFit="1" customWidth="1"/>
    <col min="189" max="189" width="19" bestFit="1" customWidth="1"/>
    <col min="190" max="190" width="17.453125" bestFit="1" customWidth="1"/>
    <col min="191" max="191" width="20" bestFit="1" customWidth="1"/>
    <col min="192" max="193" width="19" bestFit="1" customWidth="1"/>
    <col min="194" max="194" width="17.453125" bestFit="1" customWidth="1"/>
    <col min="195" max="196" width="19" bestFit="1" customWidth="1"/>
    <col min="197" max="197" width="16.26953125" bestFit="1" customWidth="1"/>
    <col min="198" max="199" width="19" bestFit="1" customWidth="1"/>
    <col min="200" max="200" width="16.26953125" bestFit="1" customWidth="1"/>
    <col min="201" max="202" width="20" bestFit="1" customWidth="1"/>
    <col min="203" max="205" width="19" bestFit="1" customWidth="1"/>
    <col min="206" max="206" width="17.453125" bestFit="1" customWidth="1"/>
    <col min="207" max="209" width="18.1796875" bestFit="1" customWidth="1"/>
    <col min="210" max="211" width="17" bestFit="1" customWidth="1"/>
    <col min="212" max="213" width="18.1796875" bestFit="1" customWidth="1"/>
    <col min="214" max="214" width="19.7265625" bestFit="1" customWidth="1"/>
    <col min="215" max="215" width="17" bestFit="1" customWidth="1"/>
    <col min="216" max="217" width="19.7265625" bestFit="1" customWidth="1"/>
    <col min="218" max="218" width="17" bestFit="1" customWidth="1"/>
    <col min="219" max="219" width="19.7265625" bestFit="1" customWidth="1"/>
    <col min="220" max="220" width="20.7265625" bestFit="1" customWidth="1"/>
    <col min="221" max="221" width="16" bestFit="1" customWidth="1"/>
    <col min="222" max="223" width="18.1796875" bestFit="1" customWidth="1"/>
    <col min="224" max="224" width="19.7265625" bestFit="1" customWidth="1"/>
    <col min="225" max="225" width="16" bestFit="1" customWidth="1"/>
    <col min="226" max="226" width="17" bestFit="1" customWidth="1"/>
    <col min="227" max="227" width="11.54296875" bestFit="1" customWidth="1"/>
    <col min="228" max="229" width="17" bestFit="1" customWidth="1"/>
    <col min="230" max="230" width="18.1796875" bestFit="1" customWidth="1"/>
    <col min="231" max="232" width="17" bestFit="1" customWidth="1"/>
    <col min="233" max="233" width="18.1796875" bestFit="1" customWidth="1"/>
    <col min="234" max="235" width="20.7265625" bestFit="1" customWidth="1"/>
    <col min="236" max="236" width="19.7265625" bestFit="1" customWidth="1"/>
    <col min="237" max="237" width="20.7265625" bestFit="1" customWidth="1"/>
    <col min="238" max="238" width="19.7265625" bestFit="1" customWidth="1"/>
    <col min="239" max="239" width="20.7265625" bestFit="1" customWidth="1"/>
    <col min="240" max="240" width="11.54296875" bestFit="1" customWidth="1"/>
    <col min="241" max="242" width="19.7265625" bestFit="1" customWidth="1"/>
    <col min="243" max="243" width="20.7265625" bestFit="1" customWidth="1"/>
    <col min="244" max="244" width="17.453125" bestFit="1" customWidth="1"/>
    <col min="245" max="245" width="19" bestFit="1" customWidth="1"/>
    <col min="246" max="246" width="17.453125" bestFit="1" customWidth="1"/>
    <col min="247" max="247" width="19" bestFit="1" customWidth="1"/>
    <col min="248" max="250" width="17.453125" bestFit="1" customWidth="1"/>
    <col min="251" max="252" width="19" bestFit="1" customWidth="1"/>
    <col min="253" max="253" width="17" bestFit="1" customWidth="1"/>
    <col min="254" max="256" width="19.7265625" bestFit="1" customWidth="1"/>
    <col min="257" max="257" width="18.1796875" bestFit="1" customWidth="1"/>
    <col min="258" max="258" width="17" bestFit="1" customWidth="1"/>
    <col min="259" max="260" width="20.7265625" bestFit="1" customWidth="1"/>
    <col min="261" max="261" width="18.1796875" bestFit="1" customWidth="1"/>
    <col min="262" max="262" width="19.7265625" bestFit="1" customWidth="1"/>
    <col min="263" max="264" width="17" bestFit="1" customWidth="1"/>
    <col min="265" max="265" width="18.1796875" bestFit="1" customWidth="1"/>
    <col min="266" max="266" width="17.453125" bestFit="1" customWidth="1"/>
    <col min="267" max="267" width="18.1796875" bestFit="1" customWidth="1"/>
    <col min="268" max="268" width="15.26953125" bestFit="1" customWidth="1"/>
    <col min="269" max="271" width="17.453125" bestFit="1" customWidth="1"/>
    <col min="272" max="272" width="19" bestFit="1" customWidth="1"/>
    <col min="273" max="273" width="16" bestFit="1" customWidth="1"/>
    <col min="274" max="276" width="16.26953125" bestFit="1" customWidth="1"/>
    <col min="277" max="281" width="20" bestFit="1" customWidth="1"/>
    <col min="282" max="282" width="19" bestFit="1" customWidth="1"/>
    <col min="283" max="283" width="20" bestFit="1" customWidth="1"/>
    <col min="284" max="284" width="19" bestFit="1" customWidth="1"/>
    <col min="285" max="285" width="21" bestFit="1" customWidth="1"/>
    <col min="286" max="286" width="19" bestFit="1" customWidth="1"/>
    <col min="287" max="287" width="19.7265625" bestFit="1" customWidth="1"/>
    <col min="288" max="291" width="20" bestFit="1" customWidth="1"/>
    <col min="292" max="292" width="21" bestFit="1" customWidth="1"/>
    <col min="293" max="295" width="20" bestFit="1" customWidth="1"/>
    <col min="296" max="296" width="19" bestFit="1" customWidth="1"/>
    <col min="297" max="297" width="21" bestFit="1" customWidth="1"/>
    <col min="298" max="298" width="19" bestFit="1" customWidth="1"/>
    <col min="299" max="299" width="20" bestFit="1" customWidth="1"/>
    <col min="300" max="300" width="19.7265625" bestFit="1" customWidth="1"/>
    <col min="301" max="301" width="19" bestFit="1" customWidth="1"/>
    <col min="302" max="302" width="18.1796875" bestFit="1" customWidth="1"/>
    <col min="303" max="303" width="19" bestFit="1" customWidth="1"/>
    <col min="304" max="304" width="18.1796875" bestFit="1" customWidth="1"/>
    <col min="305" max="305" width="19.7265625" bestFit="1" customWidth="1"/>
    <col min="306" max="306" width="16.26953125" bestFit="1" customWidth="1"/>
    <col min="307" max="307" width="17.453125" bestFit="1" customWidth="1"/>
    <col min="308" max="308" width="15.26953125" bestFit="1" customWidth="1"/>
    <col min="309" max="309" width="11.54296875" bestFit="1" customWidth="1"/>
    <col min="310" max="310" width="14.453125" bestFit="1" customWidth="1"/>
    <col min="311" max="311" width="15.26953125" bestFit="1" customWidth="1"/>
    <col min="312" max="312" width="17" bestFit="1" customWidth="1"/>
    <col min="313" max="313" width="16.26953125" bestFit="1" customWidth="1"/>
    <col min="314" max="315" width="11.54296875" bestFit="1" customWidth="1"/>
    <col min="316" max="316" width="17" bestFit="1" customWidth="1"/>
    <col min="317" max="317" width="11.54296875" bestFit="1" customWidth="1"/>
  </cols>
  <sheetData>
    <row r="1" spans="1:337" x14ac:dyDescent="0.35">
      <c r="A1" s="83" t="s">
        <v>890</v>
      </c>
      <c r="B1" s="83" t="s">
        <v>1485</v>
      </c>
      <c r="C1" s="83" t="s">
        <v>1486</v>
      </c>
      <c r="D1" s="83" t="s">
        <v>464</v>
      </c>
      <c r="E1" s="83" t="s">
        <v>529</v>
      </c>
      <c r="F1" s="83" t="s">
        <v>463</v>
      </c>
      <c r="G1" s="83" t="s">
        <v>467</v>
      </c>
      <c r="H1" s="83" t="s">
        <v>462</v>
      </c>
      <c r="I1" s="83" t="s">
        <v>468</v>
      </c>
      <c r="J1" s="83" t="s">
        <v>461</v>
      </c>
      <c r="K1" s="83" t="s">
        <v>528</v>
      </c>
      <c r="L1" s="83" t="s">
        <v>502</v>
      </c>
      <c r="M1" s="83" t="s">
        <v>500</v>
      </c>
      <c r="N1" s="83" t="s">
        <v>544</v>
      </c>
      <c r="O1" s="83" t="s">
        <v>497</v>
      </c>
      <c r="P1" s="83" t="s">
        <v>543</v>
      </c>
      <c r="Q1" s="83" t="s">
        <v>542</v>
      </c>
      <c r="R1" s="83" t="s">
        <v>494</v>
      </c>
      <c r="S1" s="83" t="s">
        <v>491</v>
      </c>
      <c r="T1" s="83" t="s">
        <v>490</v>
      </c>
      <c r="U1" s="83" t="s">
        <v>489</v>
      </c>
      <c r="V1" s="83" t="s">
        <v>488</v>
      </c>
      <c r="W1" s="83" t="s">
        <v>557</v>
      </c>
      <c r="X1" s="83" t="s">
        <v>487</v>
      </c>
      <c r="Y1" s="83" t="s">
        <v>541</v>
      </c>
      <c r="Z1" s="83" t="s">
        <v>486</v>
      </c>
      <c r="AA1" s="83" t="s">
        <v>540</v>
      </c>
      <c r="AB1" s="83" t="s">
        <v>539</v>
      </c>
      <c r="AC1" s="83" t="s">
        <v>485</v>
      </c>
      <c r="AD1" s="83" t="s">
        <v>538</v>
      </c>
      <c r="AE1" s="83" t="s">
        <v>537</v>
      </c>
      <c r="AF1" s="83" t="s">
        <v>484</v>
      </c>
      <c r="AG1" s="83" t="s">
        <v>536</v>
      </c>
      <c r="AH1" s="83" t="s">
        <v>483</v>
      </c>
      <c r="AI1" s="83" t="s">
        <v>482</v>
      </c>
      <c r="AJ1" s="83" t="s">
        <v>481</v>
      </c>
      <c r="AK1" s="83" t="s">
        <v>480</v>
      </c>
      <c r="AL1" s="83" t="s">
        <v>479</v>
      </c>
      <c r="AM1" s="83" t="s">
        <v>478</v>
      </c>
      <c r="AN1" s="83" t="s">
        <v>477</v>
      </c>
      <c r="AO1" s="83" t="s">
        <v>476</v>
      </c>
      <c r="AP1" s="83" t="s">
        <v>475</v>
      </c>
      <c r="AQ1" s="83" t="s">
        <v>474</v>
      </c>
      <c r="AR1" s="83" t="s">
        <v>535</v>
      </c>
      <c r="AS1" s="83" t="s">
        <v>473</v>
      </c>
      <c r="AT1" s="83" t="s">
        <v>472</v>
      </c>
      <c r="AU1" s="83" t="s">
        <v>471</v>
      </c>
      <c r="AV1" s="83" t="s">
        <v>534</v>
      </c>
      <c r="AW1" s="83" t="s">
        <v>527</v>
      </c>
      <c r="AX1" s="83" t="s">
        <v>470</v>
      </c>
      <c r="AY1" s="83" t="s">
        <v>492</v>
      </c>
      <c r="AZ1" s="83" t="s">
        <v>493</v>
      </c>
      <c r="BA1" s="83" t="s">
        <v>495</v>
      </c>
      <c r="BB1" s="83" t="s">
        <v>496</v>
      </c>
      <c r="BC1" s="83" t="s">
        <v>526</v>
      </c>
      <c r="BD1" s="83" t="s">
        <v>532</v>
      </c>
      <c r="BE1" s="83" t="s">
        <v>469</v>
      </c>
      <c r="BF1" s="83" t="s">
        <v>498</v>
      </c>
      <c r="BG1" s="83" t="s">
        <v>499</v>
      </c>
      <c r="BH1" s="83" t="s">
        <v>558</v>
      </c>
      <c r="BI1" s="83" t="s">
        <v>545</v>
      </c>
      <c r="BJ1" s="83" t="s">
        <v>501</v>
      </c>
      <c r="BK1" s="83" t="s">
        <v>466</v>
      </c>
      <c r="BL1" s="83" t="s">
        <v>533</v>
      </c>
      <c r="BM1" s="83" t="s">
        <v>531</v>
      </c>
      <c r="BN1" s="83" t="s">
        <v>530</v>
      </c>
      <c r="BO1" s="83" t="s">
        <v>465</v>
      </c>
      <c r="BP1" s="83" t="s">
        <v>525</v>
      </c>
      <c r="BQ1" s="83" t="s">
        <v>522</v>
      </c>
      <c r="BR1" s="83" t="s">
        <v>505</v>
      </c>
      <c r="BS1" s="83" t="s">
        <v>512</v>
      </c>
      <c r="BT1" s="83" t="s">
        <v>524</v>
      </c>
      <c r="BU1" s="83" t="s">
        <v>552</v>
      </c>
      <c r="BV1" s="83" t="s">
        <v>517</v>
      </c>
      <c r="BW1" s="83" t="s">
        <v>521</v>
      </c>
      <c r="BX1" s="83" t="s">
        <v>553</v>
      </c>
      <c r="BY1" s="83" t="s">
        <v>554</v>
      </c>
      <c r="BZ1" s="83" t="s">
        <v>513</v>
      </c>
      <c r="CA1" s="83" t="s">
        <v>506</v>
      </c>
      <c r="CB1" s="83" t="s">
        <v>547</v>
      </c>
      <c r="CC1" s="83" t="s">
        <v>516</v>
      </c>
      <c r="CD1" s="83" t="s">
        <v>550</v>
      </c>
      <c r="CE1" s="83" t="s">
        <v>518</v>
      </c>
      <c r="CF1" s="83" t="s">
        <v>507</v>
      </c>
      <c r="CG1" s="83" t="s">
        <v>508</v>
      </c>
      <c r="CH1" s="83" t="s">
        <v>511</v>
      </c>
      <c r="CI1" s="83" t="s">
        <v>504</v>
      </c>
      <c r="CJ1" s="83" t="s">
        <v>546</v>
      </c>
      <c r="CK1" s="83" t="s">
        <v>549</v>
      </c>
      <c r="CL1" s="83" t="s">
        <v>523</v>
      </c>
      <c r="CM1" s="83" t="s">
        <v>515</v>
      </c>
      <c r="CN1" s="83" t="s">
        <v>555</v>
      </c>
      <c r="CO1" s="83" t="s">
        <v>551</v>
      </c>
      <c r="CP1" s="83" t="s">
        <v>503</v>
      </c>
      <c r="CQ1" s="83" t="s">
        <v>556</v>
      </c>
      <c r="CR1" s="83" t="s">
        <v>509</v>
      </c>
      <c r="CS1" s="83" t="s">
        <v>510</v>
      </c>
      <c r="CT1" s="83" t="s">
        <v>514</v>
      </c>
      <c r="CU1" s="83" t="s">
        <v>519</v>
      </c>
      <c r="CV1" s="83" t="s">
        <v>520</v>
      </c>
      <c r="CW1" s="83" t="s">
        <v>548</v>
      </c>
      <c r="CX1" s="83" t="s">
        <v>454</v>
      </c>
      <c r="CY1" s="83" t="s">
        <v>414</v>
      </c>
      <c r="CZ1" s="83" t="s">
        <v>441</v>
      </c>
      <c r="DA1" s="83" t="s">
        <v>451</v>
      </c>
      <c r="DB1" s="83" t="s">
        <v>440</v>
      </c>
      <c r="DC1" s="83" t="s">
        <v>459</v>
      </c>
      <c r="DD1" s="83" t="s">
        <v>412</v>
      </c>
      <c r="DE1" s="83" t="s">
        <v>443</v>
      </c>
      <c r="DF1" s="83" t="s">
        <v>445</v>
      </c>
      <c r="DG1" s="83" t="s">
        <v>410</v>
      </c>
      <c r="DH1" s="83" t="s">
        <v>457</v>
      </c>
      <c r="DI1" s="83" t="s">
        <v>452</v>
      </c>
      <c r="DJ1" s="83" t="s">
        <v>425</v>
      </c>
      <c r="DK1" s="83" t="s">
        <v>439</v>
      </c>
      <c r="DL1" s="83" t="s">
        <v>433</v>
      </c>
      <c r="DM1" s="83" t="s">
        <v>450</v>
      </c>
      <c r="DN1" s="83" t="s">
        <v>431</v>
      </c>
      <c r="DO1" s="83" t="s">
        <v>415</v>
      </c>
      <c r="DP1" s="83" t="s">
        <v>411</v>
      </c>
      <c r="DQ1" s="83" t="s">
        <v>436</v>
      </c>
      <c r="DR1" s="83" t="s">
        <v>409</v>
      </c>
      <c r="DS1" s="83" t="s">
        <v>435</v>
      </c>
      <c r="DT1" s="83" t="s">
        <v>453</v>
      </c>
      <c r="DU1" s="83" t="s">
        <v>449</v>
      </c>
      <c r="DV1" s="83" t="s">
        <v>421</v>
      </c>
      <c r="DW1" s="83" t="s">
        <v>423</v>
      </c>
      <c r="DX1" s="83" t="s">
        <v>418</v>
      </c>
      <c r="DY1" s="83" t="s">
        <v>426</v>
      </c>
      <c r="DZ1" s="83" t="s">
        <v>458</v>
      </c>
      <c r="EA1" s="83" t="s">
        <v>430</v>
      </c>
      <c r="EB1" s="83" t="s">
        <v>406</v>
      </c>
      <c r="EC1" s="83" t="s">
        <v>424</v>
      </c>
      <c r="ED1" s="83" t="s">
        <v>413</v>
      </c>
      <c r="EE1" s="83" t="s">
        <v>442</v>
      </c>
      <c r="EF1" s="83" t="s">
        <v>446</v>
      </c>
      <c r="EG1" s="83" t="s">
        <v>456</v>
      </c>
      <c r="EH1" s="83" t="s">
        <v>419</v>
      </c>
      <c r="EI1" s="83" t="s">
        <v>460</v>
      </c>
      <c r="EJ1" s="83" t="s">
        <v>432</v>
      </c>
      <c r="EK1" s="83" t="s">
        <v>427</v>
      </c>
      <c r="EL1" s="83" t="s">
        <v>447</v>
      </c>
      <c r="EM1" s="83" t="s">
        <v>429</v>
      </c>
      <c r="EN1" s="83" t="s">
        <v>408</v>
      </c>
      <c r="EO1" s="83" t="s">
        <v>407</v>
      </c>
      <c r="EP1" s="83" t="s">
        <v>420</v>
      </c>
      <c r="EQ1" s="83" t="s">
        <v>422</v>
      </c>
      <c r="ER1" s="83" t="s">
        <v>417</v>
      </c>
      <c r="ES1" s="83" t="s">
        <v>437</v>
      </c>
      <c r="ET1" s="83" t="s">
        <v>444</v>
      </c>
      <c r="EU1" s="83" t="s">
        <v>438</v>
      </c>
      <c r="EV1" s="83" t="s">
        <v>448</v>
      </c>
      <c r="EW1" s="83" t="s">
        <v>434</v>
      </c>
      <c r="EX1" s="83" t="s">
        <v>455</v>
      </c>
      <c r="EY1" s="83" t="s">
        <v>428</v>
      </c>
      <c r="EZ1" s="83" t="s">
        <v>416</v>
      </c>
      <c r="FA1" s="83" t="s">
        <v>1472</v>
      </c>
      <c r="FB1" s="83" t="s">
        <v>1480</v>
      </c>
      <c r="FC1" s="83" t="s">
        <v>1468</v>
      </c>
      <c r="FD1" s="83" t="s">
        <v>1467</v>
      </c>
      <c r="FE1" s="83" t="s">
        <v>1482</v>
      </c>
      <c r="FF1" s="83" t="s">
        <v>1481</v>
      </c>
      <c r="FG1" s="83" t="s">
        <v>1484</v>
      </c>
      <c r="FH1" s="83" t="s">
        <v>1474</v>
      </c>
      <c r="FI1" s="83" t="s">
        <v>1469</v>
      </c>
      <c r="FJ1" s="83" t="s">
        <v>1466</v>
      </c>
      <c r="FK1" s="83" t="s">
        <v>1483</v>
      </c>
      <c r="FL1" s="83" t="s">
        <v>1487</v>
      </c>
      <c r="FM1" s="83" t="s">
        <v>1471</v>
      </c>
      <c r="FN1" s="83" t="s">
        <v>1478</v>
      </c>
      <c r="FO1" s="83" t="s">
        <v>1477</v>
      </c>
      <c r="FP1" s="83" t="s">
        <v>1473</v>
      </c>
      <c r="FQ1" s="83" t="s">
        <v>1475</v>
      </c>
      <c r="FR1" s="83" t="s">
        <v>1476</v>
      </c>
      <c r="FS1" s="83" t="s">
        <v>1470</v>
      </c>
      <c r="FT1" s="83" t="s">
        <v>1479</v>
      </c>
      <c r="FV1" s="66"/>
      <c r="FW1" s="66"/>
      <c r="FX1" s="66"/>
      <c r="FY1" s="66"/>
      <c r="FZ1" s="66"/>
      <c r="GA1" s="66"/>
      <c r="GB1" s="66"/>
      <c r="GC1" s="66"/>
      <c r="GD1" s="66"/>
      <c r="GE1" s="66"/>
      <c r="GF1" s="66"/>
      <c r="GG1" s="66"/>
      <c r="GH1" s="66"/>
      <c r="GI1" s="66"/>
      <c r="GJ1" s="66"/>
      <c r="GK1" s="66"/>
      <c r="GL1" s="66"/>
      <c r="GM1" s="66"/>
      <c r="GN1" s="66"/>
      <c r="GO1" s="66"/>
      <c r="GP1" s="66"/>
      <c r="GQ1" s="66"/>
      <c r="GR1" s="66"/>
      <c r="GS1" s="66"/>
      <c r="GT1" s="66"/>
      <c r="GU1" s="66"/>
      <c r="GV1" s="66"/>
      <c r="GW1" s="66"/>
      <c r="GX1" s="66"/>
      <c r="GY1" s="66"/>
      <c r="GZ1" s="66"/>
      <c r="HA1" s="66"/>
      <c r="HB1" s="66"/>
      <c r="HC1" s="66"/>
      <c r="HD1" s="66"/>
      <c r="HE1" s="66"/>
      <c r="HF1" s="66"/>
      <c r="HG1" s="66"/>
      <c r="HH1" s="66"/>
      <c r="HI1" s="66"/>
      <c r="HJ1" s="66"/>
      <c r="HK1" s="66"/>
      <c r="HL1" s="66"/>
      <c r="HM1" s="66"/>
      <c r="HN1" s="66"/>
      <c r="HO1" s="66"/>
      <c r="HP1" s="66"/>
      <c r="HQ1" s="66"/>
      <c r="HR1" s="66"/>
      <c r="HS1" s="66"/>
      <c r="HT1" s="66"/>
      <c r="HU1" s="66"/>
      <c r="HV1" s="66"/>
      <c r="HW1" s="66"/>
      <c r="HX1" s="66"/>
      <c r="HY1" s="66"/>
      <c r="HZ1" s="66"/>
      <c r="IA1" s="66"/>
      <c r="IB1" s="66"/>
      <c r="IC1" s="66"/>
      <c r="ID1" s="66"/>
      <c r="IE1" s="66"/>
      <c r="IF1" s="66"/>
      <c r="IG1" s="66"/>
      <c r="IH1" s="66"/>
      <c r="II1" s="66"/>
      <c r="IJ1" s="66"/>
      <c r="IK1" s="66"/>
      <c r="IL1" s="66"/>
      <c r="IM1" s="66"/>
      <c r="IN1" s="66"/>
      <c r="IO1" s="66"/>
      <c r="IP1" s="66"/>
      <c r="IQ1" s="66"/>
      <c r="IR1" s="66"/>
      <c r="IS1" s="66"/>
      <c r="IT1" s="66"/>
      <c r="IU1" s="66"/>
      <c r="IV1" s="66"/>
      <c r="IW1" s="66"/>
      <c r="IX1" s="66"/>
      <c r="IY1" s="66"/>
      <c r="IZ1" s="66"/>
      <c r="JA1" s="66"/>
      <c r="JB1" s="66"/>
      <c r="JC1" s="66"/>
      <c r="JD1" s="66"/>
      <c r="JE1" s="66"/>
      <c r="JF1" s="66"/>
      <c r="JG1" s="66"/>
      <c r="JH1" s="66"/>
      <c r="JI1" s="66"/>
      <c r="JJ1" s="66"/>
      <c r="JK1" s="66"/>
      <c r="JL1" s="66"/>
      <c r="JM1" s="66"/>
      <c r="JN1" s="66"/>
      <c r="JO1" s="66"/>
      <c r="JP1" s="66"/>
      <c r="JQ1" s="66"/>
      <c r="JR1" s="66"/>
      <c r="JS1" s="66"/>
      <c r="JT1" s="66"/>
      <c r="JU1" s="66"/>
      <c r="JV1" s="66"/>
      <c r="JW1" s="66"/>
      <c r="JX1" s="66"/>
      <c r="JY1" s="66"/>
      <c r="JZ1" s="66"/>
      <c r="KA1" s="66"/>
      <c r="KB1" s="66"/>
      <c r="KC1" s="66"/>
      <c r="KD1" s="66"/>
      <c r="KE1" s="66"/>
      <c r="KF1" s="66"/>
      <c r="KG1" s="66"/>
      <c r="KH1" s="66"/>
      <c r="KI1" s="66"/>
      <c r="KJ1" s="66"/>
      <c r="KK1" s="66"/>
      <c r="KL1" s="66"/>
      <c r="KM1" s="66"/>
      <c r="KN1" s="66"/>
      <c r="KO1" s="66"/>
      <c r="KP1" s="66"/>
      <c r="KQ1" s="66"/>
      <c r="KR1" s="66"/>
      <c r="KS1" s="66"/>
      <c r="KT1" s="66"/>
      <c r="KU1" s="66"/>
      <c r="KV1" s="66"/>
      <c r="KW1" s="66"/>
      <c r="KX1" s="66"/>
      <c r="KY1" s="66"/>
      <c r="KZ1" s="66"/>
      <c r="LA1" s="66"/>
      <c r="LB1" s="66"/>
      <c r="LC1" s="66"/>
      <c r="LD1" s="66"/>
      <c r="LE1" s="66"/>
      <c r="LF1" s="62"/>
      <c r="LG1" s="62"/>
      <c r="LH1" s="62"/>
      <c r="LI1" s="62"/>
      <c r="LJ1" s="62"/>
      <c r="LK1" s="62"/>
      <c r="LL1" s="62"/>
      <c r="LM1" s="62"/>
      <c r="LN1" s="62"/>
      <c r="LO1" s="62"/>
      <c r="LP1" s="62"/>
      <c r="LQ1" s="62"/>
      <c r="LR1" s="62"/>
      <c r="LS1" s="62"/>
      <c r="LT1" s="62"/>
      <c r="LU1" s="62"/>
      <c r="LV1" s="62"/>
      <c r="LW1" s="62"/>
      <c r="LX1" s="62"/>
      <c r="LY1" s="62"/>
    </row>
    <row r="2" spans="1:337" x14ac:dyDescent="0.35">
      <c r="A2" s="84">
        <v>202012</v>
      </c>
      <c r="B2" s="84">
        <v>63010</v>
      </c>
      <c r="C2" s="85" t="s">
        <v>891</v>
      </c>
      <c r="D2" s="84">
        <v>1000</v>
      </c>
      <c r="E2" s="84">
        <v>0</v>
      </c>
      <c r="F2" s="84">
        <v>0</v>
      </c>
      <c r="G2" s="84">
        <v>142806777</v>
      </c>
      <c r="H2" s="84">
        <v>54768</v>
      </c>
      <c r="I2" s="84">
        <v>662647</v>
      </c>
      <c r="J2" s="84">
        <v>896130</v>
      </c>
      <c r="K2" s="84">
        <v>0</v>
      </c>
      <c r="L2" s="84">
        <v>896130</v>
      </c>
      <c r="M2" s="84">
        <v>55573</v>
      </c>
      <c r="N2" s="84">
        <v>0</v>
      </c>
      <c r="O2" s="84">
        <v>0</v>
      </c>
      <c r="P2" s="84">
        <v>0</v>
      </c>
      <c r="Q2" s="84">
        <v>29741</v>
      </c>
      <c r="R2" s="84">
        <v>746</v>
      </c>
      <c r="S2" s="84">
        <v>4659212</v>
      </c>
      <c r="T2" s="84">
        <v>3162103</v>
      </c>
      <c r="U2" s="84">
        <v>61634751</v>
      </c>
      <c r="V2" s="84">
        <v>1728100</v>
      </c>
      <c r="W2" s="84">
        <v>0</v>
      </c>
      <c r="X2" s="84">
        <v>3000</v>
      </c>
      <c r="Y2" s="84">
        <v>0</v>
      </c>
      <c r="Z2" s="84">
        <v>147226</v>
      </c>
      <c r="AA2" s="84">
        <v>0</v>
      </c>
      <c r="AB2" s="84">
        <v>0</v>
      </c>
      <c r="AC2" s="84">
        <v>226742</v>
      </c>
      <c r="AD2" s="84">
        <v>0</v>
      </c>
      <c r="AE2" s="84">
        <v>0</v>
      </c>
      <c r="AF2" s="84">
        <v>226742</v>
      </c>
      <c r="AG2" s="84">
        <v>0</v>
      </c>
      <c r="AH2" s="84">
        <v>145044</v>
      </c>
      <c r="AI2" s="84">
        <v>5226225</v>
      </c>
      <c r="AJ2" s="84">
        <v>8648901</v>
      </c>
      <c r="AK2" s="84">
        <v>258888</v>
      </c>
      <c r="AL2" s="84">
        <v>54113970</v>
      </c>
      <c r="AM2" s="84">
        <v>116103</v>
      </c>
      <c r="AN2" s="84">
        <v>129608839</v>
      </c>
      <c r="AO2" s="84">
        <v>0</v>
      </c>
      <c r="AP2" s="84">
        <v>54113970</v>
      </c>
      <c r="AQ2" s="84">
        <v>68357967</v>
      </c>
      <c r="AR2" s="84">
        <v>0</v>
      </c>
      <c r="AS2" s="84">
        <v>70598760</v>
      </c>
      <c r="AT2" s="84">
        <v>69754389</v>
      </c>
      <c r="AU2" s="84">
        <v>24139</v>
      </c>
      <c r="AV2" s="84">
        <v>0</v>
      </c>
      <c r="AW2" s="84">
        <v>0</v>
      </c>
      <c r="AX2" s="84">
        <v>1880205</v>
      </c>
      <c r="AY2" s="84">
        <v>8095499</v>
      </c>
      <c r="AZ2" s="84">
        <v>2552728</v>
      </c>
      <c r="BA2" s="84">
        <v>478106</v>
      </c>
      <c r="BB2" s="84">
        <v>7547393</v>
      </c>
      <c r="BC2" s="84">
        <v>0</v>
      </c>
      <c r="BD2" s="84">
        <v>0</v>
      </c>
      <c r="BE2" s="84">
        <v>550378</v>
      </c>
      <c r="BF2" s="84">
        <v>122471937</v>
      </c>
      <c r="BG2" s="84">
        <v>30487</v>
      </c>
      <c r="BH2" s="84">
        <v>0</v>
      </c>
      <c r="BI2" s="84">
        <v>0</v>
      </c>
      <c r="BJ2" s="84">
        <v>68357967</v>
      </c>
      <c r="BK2" s="84">
        <v>48983087</v>
      </c>
      <c r="BL2" s="84">
        <v>0</v>
      </c>
      <c r="BM2" s="84">
        <v>0</v>
      </c>
      <c r="BN2" s="84">
        <v>0</v>
      </c>
      <c r="BO2" s="84">
        <v>0</v>
      </c>
      <c r="BP2" s="84">
        <v>2884254</v>
      </c>
      <c r="BQ2" s="84">
        <v>490804</v>
      </c>
      <c r="BR2" s="84">
        <v>573194</v>
      </c>
      <c r="BS2" s="84">
        <v>142806777</v>
      </c>
      <c r="BT2" s="84">
        <v>473764</v>
      </c>
      <c r="BU2" s="84">
        <v>0</v>
      </c>
      <c r="BV2" s="84">
        <v>2117645</v>
      </c>
      <c r="BW2" s="84">
        <v>273849</v>
      </c>
      <c r="BX2" s="84">
        <v>0</v>
      </c>
      <c r="BY2" s="84">
        <v>0</v>
      </c>
      <c r="BZ2" s="84">
        <v>159723</v>
      </c>
      <c r="CA2" s="84">
        <v>273849</v>
      </c>
      <c r="CB2" s="84">
        <v>0</v>
      </c>
      <c r="CC2" s="84">
        <v>420145</v>
      </c>
      <c r="CD2" s="84">
        <v>0</v>
      </c>
      <c r="CE2" s="84">
        <v>420145</v>
      </c>
      <c r="CF2" s="84">
        <v>122311</v>
      </c>
      <c r="CG2" s="84">
        <v>489582</v>
      </c>
      <c r="CH2" s="84">
        <v>1187300</v>
      </c>
      <c r="CI2" s="84">
        <v>242517</v>
      </c>
      <c r="CJ2" s="84">
        <v>0</v>
      </c>
      <c r="CK2" s="84">
        <v>0</v>
      </c>
      <c r="CL2" s="84">
        <v>1928</v>
      </c>
      <c r="CM2" s="84">
        <v>0</v>
      </c>
      <c r="CN2" s="84">
        <v>70000</v>
      </c>
      <c r="CO2" s="84">
        <v>0</v>
      </c>
      <c r="CP2" s="84">
        <v>2871518</v>
      </c>
      <c r="CQ2" s="84">
        <v>0</v>
      </c>
      <c r="CR2" s="84">
        <v>0</v>
      </c>
      <c r="CS2" s="84">
        <v>6101043</v>
      </c>
      <c r="CT2" s="84">
        <v>83612</v>
      </c>
      <c r="CU2" s="84">
        <v>175585</v>
      </c>
      <c r="CV2" s="84">
        <v>43</v>
      </c>
      <c r="CW2" s="84">
        <v>0</v>
      </c>
      <c r="CX2" s="84">
        <v>105080</v>
      </c>
      <c r="CY2" s="84">
        <v>81404</v>
      </c>
      <c r="CZ2" s="84">
        <v>14473340</v>
      </c>
      <c r="DA2" s="84">
        <v>0</v>
      </c>
      <c r="DB2" s="84">
        <v>14475471</v>
      </c>
      <c r="DC2" s="84">
        <v>0</v>
      </c>
      <c r="DD2" s="84">
        <v>292245</v>
      </c>
      <c r="DE2" s="84">
        <v>152151</v>
      </c>
      <c r="DF2" s="84">
        <v>-43412</v>
      </c>
      <c r="DG2" s="84">
        <v>3113</v>
      </c>
      <c r="DH2" s="84">
        <v>786</v>
      </c>
      <c r="DI2" s="84">
        <v>-20896</v>
      </c>
      <c r="DJ2" s="84">
        <v>-1035389</v>
      </c>
      <c r="DK2" s="84">
        <v>-562270</v>
      </c>
      <c r="DL2" s="84">
        <v>1389146</v>
      </c>
      <c r="DM2" s="84">
        <v>14142</v>
      </c>
      <c r="DN2" s="84">
        <v>7805454</v>
      </c>
      <c r="DO2" s="84">
        <v>0</v>
      </c>
      <c r="DP2" s="84">
        <v>-134410</v>
      </c>
      <c r="DQ2" s="84">
        <v>-11926727</v>
      </c>
      <c r="DR2" s="84">
        <v>89523</v>
      </c>
      <c r="DS2" s="84">
        <v>-11913976</v>
      </c>
      <c r="DT2" s="84">
        <v>800977</v>
      </c>
      <c r="DU2" s="84">
        <v>-8310620</v>
      </c>
      <c r="DV2" s="84">
        <v>-327270</v>
      </c>
      <c r="DW2" s="84">
        <v>17052</v>
      </c>
      <c r="DX2" s="84">
        <v>-13984</v>
      </c>
      <c r="DY2" s="84">
        <v>98039</v>
      </c>
      <c r="DZ2" s="84">
        <v>-135516</v>
      </c>
      <c r="EA2" s="84">
        <v>-734726</v>
      </c>
      <c r="EB2" s="84">
        <v>-135516</v>
      </c>
      <c r="EC2" s="84">
        <v>2548</v>
      </c>
      <c r="ED2" s="84">
        <v>-122642</v>
      </c>
      <c r="EE2" s="84">
        <v>-404435</v>
      </c>
      <c r="EF2" s="84">
        <v>-65072</v>
      </c>
      <c r="EG2" s="84">
        <v>-521794</v>
      </c>
      <c r="EH2" s="84">
        <v>0</v>
      </c>
      <c r="EI2" s="84">
        <v>0</v>
      </c>
      <c r="EJ2" s="84">
        <v>-108329</v>
      </c>
      <c r="EK2" s="84">
        <v>0</v>
      </c>
      <c r="EL2" s="84">
        <v>19961</v>
      </c>
      <c r="EM2" s="84">
        <v>739309</v>
      </c>
      <c r="EN2" s="84">
        <v>-8516</v>
      </c>
      <c r="EO2" s="84">
        <v>-229442</v>
      </c>
      <c r="EP2" s="84">
        <v>-12751</v>
      </c>
      <c r="EQ2" s="84">
        <v>-2131</v>
      </c>
      <c r="ER2" s="84">
        <v>-186928</v>
      </c>
      <c r="ES2" s="84">
        <v>23264</v>
      </c>
      <c r="ET2" s="84">
        <v>-173037</v>
      </c>
      <c r="EU2" s="84">
        <v>-366782</v>
      </c>
      <c r="EV2" s="84">
        <v>-8293568</v>
      </c>
      <c r="EW2" s="84">
        <v>5678947</v>
      </c>
      <c r="EX2" s="84">
        <v>-20816</v>
      </c>
      <c r="EY2" s="84">
        <v>-5943</v>
      </c>
      <c r="EZ2" s="84">
        <v>1175790</v>
      </c>
      <c r="FA2" s="84">
        <v>14475471</v>
      </c>
      <c r="FB2" s="84">
        <v>2726814</v>
      </c>
      <c r="FC2" s="84">
        <v>112113024</v>
      </c>
      <c r="FD2" s="84">
        <v>1555064</v>
      </c>
      <c r="FE2" s="84">
        <v>-1728102</v>
      </c>
      <c r="FF2" s="84">
        <v>124200039</v>
      </c>
      <c r="FG2" s="84">
        <v>0</v>
      </c>
      <c r="FH2" s="84">
        <v>-8275941</v>
      </c>
      <c r="FI2" s="84">
        <v>-4138195</v>
      </c>
      <c r="FJ2" s="84">
        <v>110557960</v>
      </c>
      <c r="FK2" s="84">
        <v>122471937</v>
      </c>
      <c r="FL2" s="84">
        <v>0</v>
      </c>
      <c r="FM2" s="84">
        <v>98406828</v>
      </c>
      <c r="FN2" s="84">
        <v>109977194</v>
      </c>
      <c r="FO2" s="84">
        <v>-15909</v>
      </c>
      <c r="FP2" s="84">
        <v>5710616</v>
      </c>
      <c r="FQ2" s="84">
        <v>-229356</v>
      </c>
      <c r="FR2" s="84">
        <v>-94515</v>
      </c>
      <c r="FS2" s="84">
        <v>-9568001</v>
      </c>
      <c r="FT2" s="84">
        <v>11496031</v>
      </c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3"/>
      <c r="LG2" s="63"/>
      <c r="LH2" s="63"/>
      <c r="LI2" s="63"/>
      <c r="LJ2" s="63"/>
      <c r="LK2" s="63"/>
      <c r="LL2" s="63"/>
      <c r="LM2" s="63"/>
      <c r="LN2" s="63"/>
      <c r="LO2" s="63"/>
      <c r="LP2" s="63"/>
      <c r="LQ2" s="63"/>
      <c r="LR2" s="63"/>
      <c r="LS2" s="63"/>
      <c r="LT2" s="63"/>
      <c r="LU2" s="63"/>
      <c r="LV2" s="63"/>
      <c r="LW2" s="63"/>
      <c r="LX2" s="63"/>
      <c r="LY2" s="63"/>
    </row>
    <row r="3" spans="1:337" x14ac:dyDescent="0.35">
      <c r="A3" s="84">
        <v>202012</v>
      </c>
      <c r="B3" s="84">
        <v>62973</v>
      </c>
      <c r="C3" s="85" t="s">
        <v>892</v>
      </c>
      <c r="D3" s="84">
        <v>1101000</v>
      </c>
      <c r="E3" s="84">
        <v>296078</v>
      </c>
      <c r="F3" s="84">
        <v>33474</v>
      </c>
      <c r="G3" s="84">
        <v>651467244</v>
      </c>
      <c r="H3" s="84">
        <v>0</v>
      </c>
      <c r="I3" s="84">
        <v>2619558</v>
      </c>
      <c r="J3" s="84">
        <v>3958128</v>
      </c>
      <c r="K3" s="84">
        <v>0</v>
      </c>
      <c r="L3" s="84">
        <v>3958128</v>
      </c>
      <c r="M3" s="84">
        <v>0</v>
      </c>
      <c r="N3" s="84">
        <v>0</v>
      </c>
      <c r="O3" s="84">
        <v>0</v>
      </c>
      <c r="P3" s="84">
        <v>0</v>
      </c>
      <c r="Q3" s="84">
        <v>0</v>
      </c>
      <c r="R3" s="84">
        <v>0</v>
      </c>
      <c r="S3" s="84">
        <v>14653465</v>
      </c>
      <c r="T3" s="84">
        <v>24142228</v>
      </c>
      <c r="U3" s="84">
        <v>330643050</v>
      </c>
      <c r="V3" s="84">
        <v>7310206</v>
      </c>
      <c r="W3" s="84"/>
      <c r="X3" s="84">
        <v>0</v>
      </c>
      <c r="Y3" s="84">
        <v>0</v>
      </c>
      <c r="Z3" s="84">
        <v>34560</v>
      </c>
      <c r="AA3" s="84">
        <v>0</v>
      </c>
      <c r="AB3" s="84">
        <v>0</v>
      </c>
      <c r="AC3" s="84">
        <v>130149</v>
      </c>
      <c r="AD3" s="84">
        <v>38724</v>
      </c>
      <c r="AE3" s="84">
        <v>0</v>
      </c>
      <c r="AF3" s="84">
        <v>168873</v>
      </c>
      <c r="AG3" s="84">
        <v>0</v>
      </c>
      <c r="AH3" s="84">
        <v>112249</v>
      </c>
      <c r="AI3" s="84">
        <v>20733237</v>
      </c>
      <c r="AJ3" s="84">
        <v>175793783</v>
      </c>
      <c r="AK3" s="84">
        <v>37023</v>
      </c>
      <c r="AL3" s="84">
        <v>169433408</v>
      </c>
      <c r="AM3" s="84">
        <v>41958</v>
      </c>
      <c r="AN3" s="84">
        <v>439990985</v>
      </c>
      <c r="AO3" s="84">
        <v>1361466</v>
      </c>
      <c r="AP3" s="84">
        <v>183975491</v>
      </c>
      <c r="AQ3" s="84">
        <v>231356257</v>
      </c>
      <c r="AR3" s="84">
        <v>2687080</v>
      </c>
      <c r="AS3" s="84">
        <v>277397223</v>
      </c>
      <c r="AT3" s="84">
        <v>355379005</v>
      </c>
      <c r="AU3" s="84">
        <v>758508</v>
      </c>
      <c r="AV3" s="84">
        <v>6147314</v>
      </c>
      <c r="AW3" s="84">
        <v>156904</v>
      </c>
      <c r="AX3" s="84">
        <v>22906613</v>
      </c>
      <c r="AY3" s="84">
        <v>23977447</v>
      </c>
      <c r="AZ3" s="84">
        <v>28855411</v>
      </c>
      <c r="BA3" s="84">
        <v>1797312</v>
      </c>
      <c r="BB3" s="84">
        <v>19412393</v>
      </c>
      <c r="BC3" s="84">
        <v>12801481</v>
      </c>
      <c r="BD3" s="84">
        <v>0</v>
      </c>
      <c r="BE3" s="84">
        <v>2323480</v>
      </c>
      <c r="BF3" s="84">
        <v>415564679</v>
      </c>
      <c r="BG3" s="84">
        <v>0</v>
      </c>
      <c r="BH3" s="84"/>
      <c r="BI3" s="84">
        <v>0</v>
      </c>
      <c r="BJ3" s="84">
        <v>231589188</v>
      </c>
      <c r="BK3" s="84">
        <v>154900275</v>
      </c>
      <c r="BL3" s="84">
        <v>0</v>
      </c>
      <c r="BM3" s="84">
        <v>0</v>
      </c>
      <c r="BN3" s="84">
        <v>0</v>
      </c>
      <c r="BO3" s="84">
        <v>0</v>
      </c>
      <c r="BP3" s="84">
        <v>21159139</v>
      </c>
      <c r="BQ3" s="84">
        <v>6220654</v>
      </c>
      <c r="BR3" s="84">
        <v>7100524</v>
      </c>
      <c r="BS3" s="84">
        <v>651467244</v>
      </c>
      <c r="BT3" s="84">
        <v>1352362</v>
      </c>
      <c r="BU3" s="84">
        <v>0</v>
      </c>
      <c r="BV3" s="84">
        <v>0</v>
      </c>
      <c r="BW3" s="84">
        <v>1882089</v>
      </c>
      <c r="BX3" s="84">
        <v>1583698</v>
      </c>
      <c r="BY3" s="84">
        <v>232931</v>
      </c>
      <c r="BZ3" s="84">
        <v>1068315</v>
      </c>
      <c r="CA3" s="84">
        <v>1882089</v>
      </c>
      <c r="CB3" s="84">
        <v>0</v>
      </c>
      <c r="CC3" s="84">
        <v>387998</v>
      </c>
      <c r="CD3" s="84">
        <v>0</v>
      </c>
      <c r="CE3" s="84">
        <v>387998</v>
      </c>
      <c r="CF3" s="84">
        <v>112262</v>
      </c>
      <c r="CG3" s="84">
        <v>6617783</v>
      </c>
      <c r="CH3" s="84">
        <v>6283854</v>
      </c>
      <c r="CI3" s="84">
        <v>5551411</v>
      </c>
      <c r="CJ3" s="84">
        <v>0</v>
      </c>
      <c r="CK3" s="84">
        <v>0</v>
      </c>
      <c r="CL3" s="84">
        <v>0</v>
      </c>
      <c r="CM3" s="84">
        <v>1191506</v>
      </c>
      <c r="CN3" s="84">
        <v>2767742</v>
      </c>
      <c r="CO3" s="84">
        <v>0</v>
      </c>
      <c r="CP3" s="84">
        <v>154843240</v>
      </c>
      <c r="CQ3" s="84">
        <v>0</v>
      </c>
      <c r="CR3" s="84">
        <v>169960</v>
      </c>
      <c r="CS3" s="84">
        <v>116367404</v>
      </c>
      <c r="CT3" s="84">
        <v>482741</v>
      </c>
      <c r="CU3" s="84">
        <v>63310</v>
      </c>
      <c r="CV3" s="84">
        <v>1466033</v>
      </c>
      <c r="CW3" s="84">
        <v>0</v>
      </c>
      <c r="CX3" s="84">
        <v>57786</v>
      </c>
      <c r="CY3" s="84">
        <v>2067441</v>
      </c>
      <c r="CZ3" s="84">
        <v>25416990</v>
      </c>
      <c r="DA3" s="84">
        <v>85633</v>
      </c>
      <c r="DB3" s="84">
        <v>25426925</v>
      </c>
      <c r="DC3" s="84">
        <v>-195000</v>
      </c>
      <c r="DD3" s="84">
        <v>29259</v>
      </c>
      <c r="DE3" s="84">
        <v>-58362</v>
      </c>
      <c r="DF3" s="84">
        <v>-13522</v>
      </c>
      <c r="DG3" s="84">
        <v>33940</v>
      </c>
      <c r="DH3" s="84">
        <v>-8</v>
      </c>
      <c r="DI3" s="84">
        <v>-64231</v>
      </c>
      <c r="DJ3" s="84">
        <v>-4360316</v>
      </c>
      <c r="DK3" s="84">
        <v>-1056074</v>
      </c>
      <c r="DL3" s="84">
        <v>142153</v>
      </c>
      <c r="DM3" s="84">
        <v>48890</v>
      </c>
      <c r="DN3" s="84">
        <v>30778654</v>
      </c>
      <c r="DO3" s="84">
        <v>0</v>
      </c>
      <c r="DP3" s="84">
        <v>-157298</v>
      </c>
      <c r="DQ3" s="84">
        <v>-21243477</v>
      </c>
      <c r="DR3" s="84">
        <v>1122258</v>
      </c>
      <c r="DS3" s="84">
        <v>-21239333</v>
      </c>
      <c r="DT3" s="84">
        <v>1047628</v>
      </c>
      <c r="DU3" s="84">
        <v>-25979537</v>
      </c>
      <c r="DV3" s="84">
        <v>-851587</v>
      </c>
      <c r="DW3" s="84">
        <v>5647</v>
      </c>
      <c r="DX3" s="84">
        <v>0</v>
      </c>
      <c r="DY3" s="84">
        <v>1360522</v>
      </c>
      <c r="DZ3" s="84">
        <v>-539190</v>
      </c>
      <c r="EA3" s="84">
        <v>-1408000</v>
      </c>
      <c r="EB3" s="84">
        <v>-539190</v>
      </c>
      <c r="EC3" s="84">
        <v>0</v>
      </c>
      <c r="ED3" s="84">
        <v>-54601</v>
      </c>
      <c r="EE3" s="84">
        <v>-1184113</v>
      </c>
      <c r="EF3" s="84">
        <v>-26603</v>
      </c>
      <c r="EG3" s="84">
        <v>-1633515</v>
      </c>
      <c r="EH3" s="84">
        <v>0</v>
      </c>
      <c r="EI3" s="84">
        <v>-68719</v>
      </c>
      <c r="EJ3" s="84">
        <v>394003</v>
      </c>
      <c r="EK3" s="84">
        <v>0</v>
      </c>
      <c r="EL3" s="84">
        <v>24204</v>
      </c>
      <c r="EM3" s="84">
        <v>1072083</v>
      </c>
      <c r="EN3" s="84">
        <v>-238264</v>
      </c>
      <c r="EO3" s="84">
        <v>296378</v>
      </c>
      <c r="EP3" s="84">
        <v>-4144</v>
      </c>
      <c r="EQ3" s="84">
        <v>-9935</v>
      </c>
      <c r="ER3" s="84">
        <v>-81212</v>
      </c>
      <c r="ES3" s="84">
        <v>-55522</v>
      </c>
      <c r="ET3" s="84">
        <v>-823750</v>
      </c>
      <c r="EU3" s="84">
        <v>-542657</v>
      </c>
      <c r="EV3" s="84">
        <v>-25973890</v>
      </c>
      <c r="EW3" s="84">
        <v>27325950</v>
      </c>
      <c r="EX3" s="84">
        <v>-121810</v>
      </c>
      <c r="EY3" s="84">
        <v>-15980247</v>
      </c>
      <c r="EZ3" s="84">
        <v>19714442</v>
      </c>
      <c r="FA3" s="84">
        <v>25426925</v>
      </c>
      <c r="FB3" s="84">
        <v>12801481</v>
      </c>
      <c r="FC3" s="84">
        <v>404121916</v>
      </c>
      <c r="FD3" s="84">
        <v>6471810</v>
      </c>
      <c r="FE3" s="84">
        <v>-7310206</v>
      </c>
      <c r="FF3" s="84">
        <v>422874885</v>
      </c>
      <c r="FG3" s="84">
        <v>0</v>
      </c>
      <c r="FH3" s="84">
        <v>-25979537</v>
      </c>
      <c r="FI3" s="84">
        <v>-13935766</v>
      </c>
      <c r="FJ3" s="84">
        <v>397650106</v>
      </c>
      <c r="FK3" s="84">
        <v>415564679</v>
      </c>
      <c r="FL3" s="84"/>
      <c r="FM3" s="84">
        <v>336068363</v>
      </c>
      <c r="FN3" s="84">
        <v>349849471</v>
      </c>
      <c r="FO3" s="84">
        <v>-3327561</v>
      </c>
      <c r="FP3" s="84">
        <v>19442802</v>
      </c>
      <c r="FQ3" s="84">
        <v>-1751870</v>
      </c>
      <c r="FR3" s="84">
        <v>-29651</v>
      </c>
      <c r="FS3" s="84">
        <v>-54117787</v>
      </c>
      <c r="FT3" s="84">
        <v>60223933</v>
      </c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</row>
    <row r="4" spans="1:337" x14ac:dyDescent="0.35">
      <c r="A4" s="84">
        <v>202012</v>
      </c>
      <c r="B4" s="84">
        <v>63017</v>
      </c>
      <c r="C4" s="85" t="s">
        <v>893</v>
      </c>
      <c r="D4" s="84">
        <v>15000</v>
      </c>
      <c r="E4" s="84">
        <v>0</v>
      </c>
      <c r="F4" s="84">
        <v>0</v>
      </c>
      <c r="G4" s="84">
        <v>657670</v>
      </c>
      <c r="H4" s="84">
        <v>0</v>
      </c>
      <c r="I4" s="84">
        <v>11207</v>
      </c>
      <c r="J4" s="84">
        <v>0</v>
      </c>
      <c r="K4" s="84">
        <v>0</v>
      </c>
      <c r="L4" s="84">
        <v>0</v>
      </c>
      <c r="M4" s="84">
        <v>390</v>
      </c>
      <c r="N4" s="84">
        <v>0</v>
      </c>
      <c r="O4" s="84">
        <v>0</v>
      </c>
      <c r="P4" s="84">
        <v>0</v>
      </c>
      <c r="Q4" s="84"/>
      <c r="R4" s="84"/>
      <c r="S4" s="84">
        <v>0</v>
      </c>
      <c r="T4" s="84">
        <v>121378</v>
      </c>
      <c r="U4" s="84">
        <v>636094</v>
      </c>
      <c r="V4" s="84">
        <v>0</v>
      </c>
      <c r="W4" s="84">
        <v>0</v>
      </c>
      <c r="X4" s="84">
        <v>0</v>
      </c>
      <c r="Y4" s="84">
        <v>0</v>
      </c>
      <c r="Z4" s="84">
        <v>1183</v>
      </c>
      <c r="AA4" s="84">
        <v>0</v>
      </c>
      <c r="AB4" s="84">
        <v>0</v>
      </c>
      <c r="AC4" s="84">
        <v>0</v>
      </c>
      <c r="AD4" s="84">
        <v>0</v>
      </c>
      <c r="AE4" s="84">
        <v>0</v>
      </c>
      <c r="AF4" s="84">
        <v>0</v>
      </c>
      <c r="AG4" s="84">
        <v>0</v>
      </c>
      <c r="AH4" s="84">
        <v>826</v>
      </c>
      <c r="AI4" s="84">
        <v>0</v>
      </c>
      <c r="AJ4" s="84">
        <v>155756</v>
      </c>
      <c r="AK4" s="84">
        <v>153747</v>
      </c>
      <c r="AL4" s="84">
        <v>0</v>
      </c>
      <c r="AM4" s="84">
        <v>0</v>
      </c>
      <c r="AN4" s="84">
        <v>380536</v>
      </c>
      <c r="AO4" s="84">
        <v>0</v>
      </c>
      <c r="AP4" s="84">
        <v>380536</v>
      </c>
      <c r="AQ4" s="84">
        <v>0</v>
      </c>
      <c r="AR4" s="84"/>
      <c r="AS4" s="84">
        <v>0</v>
      </c>
      <c r="AT4" s="84">
        <v>636094</v>
      </c>
      <c r="AU4" s="84"/>
      <c r="AV4" s="84">
        <v>0</v>
      </c>
      <c r="AW4" s="84">
        <v>0</v>
      </c>
      <c r="AX4" s="84"/>
      <c r="AY4" s="84"/>
      <c r="AZ4" s="84"/>
      <c r="BA4" s="84"/>
      <c r="BB4" s="84"/>
      <c r="BC4" s="84">
        <v>380517</v>
      </c>
      <c r="BD4" s="84">
        <v>0</v>
      </c>
      <c r="BE4" s="84">
        <v>10817</v>
      </c>
      <c r="BF4" s="84">
        <v>380536</v>
      </c>
      <c r="BG4" s="84"/>
      <c r="BH4" s="84">
        <v>0</v>
      </c>
      <c r="BI4" s="84">
        <v>0</v>
      </c>
      <c r="BJ4" s="84">
        <v>0</v>
      </c>
      <c r="BK4" s="84">
        <v>636094</v>
      </c>
      <c r="BL4" s="84">
        <v>0</v>
      </c>
      <c r="BM4" s="84">
        <v>0</v>
      </c>
      <c r="BN4" s="84">
        <v>0</v>
      </c>
      <c r="BO4" s="84">
        <v>0</v>
      </c>
      <c r="BP4" s="84">
        <v>106378</v>
      </c>
      <c r="BQ4" s="84">
        <v>0</v>
      </c>
      <c r="BR4" s="84">
        <v>4833</v>
      </c>
      <c r="BS4" s="84">
        <v>657670</v>
      </c>
      <c r="BT4" s="84">
        <v>0</v>
      </c>
      <c r="BU4" s="84">
        <v>0</v>
      </c>
      <c r="BV4" s="84">
        <v>0</v>
      </c>
      <c r="BW4" s="84">
        <v>0</v>
      </c>
      <c r="BX4" s="84">
        <v>19</v>
      </c>
      <c r="BY4" s="84">
        <v>0</v>
      </c>
      <c r="BZ4" s="84">
        <v>0</v>
      </c>
      <c r="CA4" s="84">
        <v>0</v>
      </c>
      <c r="CB4" s="84">
        <v>0</v>
      </c>
      <c r="CC4" s="84">
        <v>5536</v>
      </c>
      <c r="CD4" s="84">
        <v>0</v>
      </c>
      <c r="CE4" s="84">
        <v>5536</v>
      </c>
      <c r="CF4" s="84">
        <v>0</v>
      </c>
      <c r="CG4" s="84">
        <v>4833</v>
      </c>
      <c r="CH4" s="84">
        <v>5536</v>
      </c>
      <c r="CI4" s="84">
        <v>0</v>
      </c>
      <c r="CJ4" s="84"/>
      <c r="CK4" s="84">
        <v>0</v>
      </c>
      <c r="CL4" s="84">
        <v>0</v>
      </c>
      <c r="CM4" s="84">
        <v>0</v>
      </c>
      <c r="CN4" s="84"/>
      <c r="CO4" s="84">
        <v>0</v>
      </c>
      <c r="CP4" s="84">
        <v>0</v>
      </c>
      <c r="CQ4" s="84">
        <v>0</v>
      </c>
      <c r="CR4" s="84">
        <v>0</v>
      </c>
      <c r="CS4" s="84">
        <v>0</v>
      </c>
      <c r="CT4" s="84">
        <v>0</v>
      </c>
      <c r="CU4" s="84">
        <v>0</v>
      </c>
      <c r="CV4" s="84">
        <v>0</v>
      </c>
      <c r="CW4" s="84">
        <v>0</v>
      </c>
      <c r="CX4" s="84"/>
      <c r="CY4" s="84">
        <v>-492</v>
      </c>
      <c r="CZ4" s="84">
        <v>344910</v>
      </c>
      <c r="DA4" s="84">
        <v>0</v>
      </c>
      <c r="DB4" s="84">
        <v>345270</v>
      </c>
      <c r="DC4" s="84">
        <v>0</v>
      </c>
      <c r="DD4" s="84">
        <v>0</v>
      </c>
      <c r="DE4" s="84">
        <v>-1283</v>
      </c>
      <c r="DF4" s="84"/>
      <c r="DG4" s="84">
        <v>0</v>
      </c>
      <c r="DH4" s="84"/>
      <c r="DI4" s="84"/>
      <c r="DJ4" s="84">
        <v>0</v>
      </c>
      <c r="DK4" s="84">
        <v>-4599</v>
      </c>
      <c r="DL4" s="84">
        <v>0</v>
      </c>
      <c r="DM4" s="84"/>
      <c r="DN4" s="84">
        <v>-2329</v>
      </c>
      <c r="DO4" s="84">
        <v>0</v>
      </c>
      <c r="DP4" s="84">
        <v>-6898</v>
      </c>
      <c r="DQ4" s="84">
        <v>-38761</v>
      </c>
      <c r="DR4" s="84">
        <v>-1260</v>
      </c>
      <c r="DS4" s="84">
        <v>-38761</v>
      </c>
      <c r="DT4" s="84"/>
      <c r="DU4" s="84">
        <v>-294098</v>
      </c>
      <c r="DV4" s="84">
        <v>-375</v>
      </c>
      <c r="DW4" s="84">
        <v>0</v>
      </c>
      <c r="DX4" s="84"/>
      <c r="DY4" s="84">
        <v>-1775</v>
      </c>
      <c r="DZ4" s="84"/>
      <c r="EA4" s="84"/>
      <c r="EB4" s="84">
        <v>0</v>
      </c>
      <c r="EC4" s="84">
        <v>0</v>
      </c>
      <c r="ED4" s="84"/>
      <c r="EE4" s="84">
        <v>-11497</v>
      </c>
      <c r="EF4" s="84"/>
      <c r="EG4" s="84"/>
      <c r="EH4" s="84"/>
      <c r="EI4" s="84"/>
      <c r="EJ4" s="84">
        <v>0</v>
      </c>
      <c r="EK4" s="84">
        <v>0</v>
      </c>
      <c r="EL4" s="84"/>
      <c r="EM4" s="84"/>
      <c r="EN4" s="84">
        <v>515</v>
      </c>
      <c r="EO4" s="84"/>
      <c r="EP4" s="84">
        <v>0</v>
      </c>
      <c r="EQ4" s="84">
        <v>-360</v>
      </c>
      <c r="ER4" s="84"/>
      <c r="ES4" s="84"/>
      <c r="ET4" s="84">
        <v>0</v>
      </c>
      <c r="EU4" s="84">
        <v>1283</v>
      </c>
      <c r="EV4" s="84">
        <v>-294098</v>
      </c>
      <c r="EW4" s="84">
        <v>-8171</v>
      </c>
      <c r="EX4" s="84"/>
      <c r="EY4" s="84">
        <v>0</v>
      </c>
      <c r="EZ4" s="84">
        <v>6217</v>
      </c>
      <c r="FA4" s="84">
        <v>345270</v>
      </c>
      <c r="FB4" s="84"/>
      <c r="FC4" s="84"/>
      <c r="FD4" s="84"/>
      <c r="FE4" s="84"/>
      <c r="FF4" s="84">
        <v>380536</v>
      </c>
      <c r="FG4" s="84"/>
      <c r="FH4" s="84">
        <v>-294098</v>
      </c>
      <c r="FI4" s="84">
        <v>341775</v>
      </c>
      <c r="FJ4" s="84"/>
      <c r="FK4" s="84">
        <v>380536</v>
      </c>
      <c r="FL4" s="84"/>
      <c r="FM4" s="84">
        <v>341775</v>
      </c>
      <c r="FN4" s="84">
        <v>380536</v>
      </c>
      <c r="FO4" s="84">
        <v>-117</v>
      </c>
      <c r="FP4" s="84">
        <v>-895</v>
      </c>
      <c r="FQ4" s="84">
        <v>-11039</v>
      </c>
      <c r="FR4" s="84">
        <v>-360</v>
      </c>
      <c r="FS4" s="84"/>
      <c r="FT4" s="8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3"/>
      <c r="LG4" s="63"/>
      <c r="LH4" s="63"/>
      <c r="LI4" s="63"/>
      <c r="LJ4" s="63"/>
      <c r="LK4" s="63"/>
      <c r="LL4" s="63"/>
      <c r="LM4" s="63"/>
      <c r="LN4" s="63"/>
      <c r="LO4" s="63"/>
      <c r="LP4" s="63"/>
      <c r="LQ4" s="63"/>
      <c r="LR4" s="63"/>
      <c r="LS4" s="63"/>
      <c r="LT4" s="63"/>
      <c r="LU4" s="63"/>
      <c r="LV4" s="63"/>
      <c r="LW4" s="63"/>
      <c r="LX4" s="63"/>
      <c r="LY4" s="63"/>
    </row>
    <row r="5" spans="1:337" x14ac:dyDescent="0.35">
      <c r="A5" s="84">
        <v>202012</v>
      </c>
      <c r="B5" s="84">
        <v>62706</v>
      </c>
      <c r="C5" s="85" t="s">
        <v>894</v>
      </c>
      <c r="D5" s="84">
        <v>391800</v>
      </c>
      <c r="E5" s="84">
        <v>0</v>
      </c>
      <c r="F5" s="84">
        <v>4879</v>
      </c>
      <c r="G5" s="84">
        <v>19864413</v>
      </c>
      <c r="H5" s="84">
        <v>30366</v>
      </c>
      <c r="I5" s="84">
        <v>281598</v>
      </c>
      <c r="J5" s="84">
        <v>150000</v>
      </c>
      <c r="K5" s="84">
        <v>4056</v>
      </c>
      <c r="L5" s="84">
        <v>150000</v>
      </c>
      <c r="M5" s="84">
        <v>0</v>
      </c>
      <c r="N5" s="84">
        <v>0</v>
      </c>
      <c r="O5" s="84">
        <v>0</v>
      </c>
      <c r="P5" s="84">
        <v>0</v>
      </c>
      <c r="Q5" s="84">
        <v>0</v>
      </c>
      <c r="R5" s="84">
        <v>0</v>
      </c>
      <c r="S5" s="84">
        <v>546997</v>
      </c>
      <c r="T5" s="84">
        <v>794735</v>
      </c>
      <c r="U5" s="84">
        <v>17629725</v>
      </c>
      <c r="V5" s="84">
        <v>382259</v>
      </c>
      <c r="W5" s="84">
        <v>7668</v>
      </c>
      <c r="X5" s="84">
        <v>0</v>
      </c>
      <c r="Y5" s="84">
        <v>0</v>
      </c>
      <c r="Z5" s="84">
        <v>36145</v>
      </c>
      <c r="AA5" s="84">
        <v>0</v>
      </c>
      <c r="AB5" s="84">
        <v>0</v>
      </c>
      <c r="AC5" s="84">
        <v>138233</v>
      </c>
      <c r="AD5" s="84">
        <v>26817</v>
      </c>
      <c r="AE5" s="84">
        <v>0</v>
      </c>
      <c r="AF5" s="84">
        <v>165050</v>
      </c>
      <c r="AG5" s="84">
        <v>0</v>
      </c>
      <c r="AH5" s="84">
        <v>30035</v>
      </c>
      <c r="AI5" s="84">
        <v>810942</v>
      </c>
      <c r="AJ5" s="84">
        <v>1323518</v>
      </c>
      <c r="AK5" s="84">
        <v>4321</v>
      </c>
      <c r="AL5" s="84">
        <v>14478563</v>
      </c>
      <c r="AM5" s="84">
        <v>0</v>
      </c>
      <c r="AN5" s="84">
        <v>17558983</v>
      </c>
      <c r="AO5" s="84">
        <v>6896</v>
      </c>
      <c r="AP5" s="84">
        <v>16561941</v>
      </c>
      <c r="AQ5" s="84">
        <v>0</v>
      </c>
      <c r="AR5" s="84">
        <v>0</v>
      </c>
      <c r="AS5" s="84">
        <v>0</v>
      </c>
      <c r="AT5" s="84">
        <v>19236135</v>
      </c>
      <c r="AU5" s="84">
        <v>186915</v>
      </c>
      <c r="AV5" s="84">
        <v>0</v>
      </c>
      <c r="AW5" s="84">
        <v>216925</v>
      </c>
      <c r="AX5" s="84">
        <v>2936554</v>
      </c>
      <c r="AY5" s="84">
        <v>1419494</v>
      </c>
      <c r="AZ5" s="84">
        <v>990444</v>
      </c>
      <c r="BA5" s="84">
        <v>0</v>
      </c>
      <c r="BB5" s="84">
        <v>1419494</v>
      </c>
      <c r="BC5" s="84">
        <v>1866453</v>
      </c>
      <c r="BD5" s="84">
        <v>0</v>
      </c>
      <c r="BE5" s="84">
        <v>251232</v>
      </c>
      <c r="BF5" s="84">
        <v>16561941</v>
      </c>
      <c r="BG5" s="84">
        <v>0</v>
      </c>
      <c r="BH5" s="84">
        <v>0</v>
      </c>
      <c r="BI5" s="84">
        <v>0</v>
      </c>
      <c r="BJ5" s="84">
        <v>0</v>
      </c>
      <c r="BK5" s="84">
        <v>12612326</v>
      </c>
      <c r="BL5" s="84">
        <v>0</v>
      </c>
      <c r="BM5" s="84">
        <v>0</v>
      </c>
      <c r="BN5" s="84">
        <v>0</v>
      </c>
      <c r="BO5" s="84">
        <v>0</v>
      </c>
      <c r="BP5" s="84">
        <v>302052</v>
      </c>
      <c r="BQ5" s="84">
        <v>30281</v>
      </c>
      <c r="BR5" s="84">
        <v>101104</v>
      </c>
      <c r="BS5" s="84">
        <v>19864413</v>
      </c>
      <c r="BT5" s="84">
        <v>51290</v>
      </c>
      <c r="BU5" s="84">
        <v>0</v>
      </c>
      <c r="BV5" s="84">
        <v>0</v>
      </c>
      <c r="BW5" s="84">
        <v>100883</v>
      </c>
      <c r="BX5" s="84">
        <v>0</v>
      </c>
      <c r="BY5" s="84">
        <v>0</v>
      </c>
      <c r="BZ5" s="84">
        <v>8828</v>
      </c>
      <c r="CA5" s="84">
        <v>100883</v>
      </c>
      <c r="CB5" s="84">
        <v>0</v>
      </c>
      <c r="CC5" s="84">
        <v>59524</v>
      </c>
      <c r="CD5" s="84">
        <v>0</v>
      </c>
      <c r="CE5" s="84">
        <v>59524</v>
      </c>
      <c r="CF5" s="84">
        <v>11</v>
      </c>
      <c r="CG5" s="84">
        <v>84960</v>
      </c>
      <c r="CH5" s="84">
        <v>245575</v>
      </c>
      <c r="CI5" s="84">
        <v>0</v>
      </c>
      <c r="CJ5" s="84">
        <v>0</v>
      </c>
      <c r="CK5" s="84">
        <v>0</v>
      </c>
      <c r="CL5" s="84">
        <v>0</v>
      </c>
      <c r="CM5" s="84">
        <v>6896</v>
      </c>
      <c r="CN5" s="84">
        <v>0</v>
      </c>
      <c r="CO5" s="84">
        <v>0</v>
      </c>
      <c r="CP5" s="84">
        <v>437196</v>
      </c>
      <c r="CQ5" s="84">
        <v>0</v>
      </c>
      <c r="CR5" s="84">
        <v>0</v>
      </c>
      <c r="CS5" s="84">
        <v>1081791</v>
      </c>
      <c r="CT5" s="84">
        <v>16145</v>
      </c>
      <c r="CU5" s="84">
        <v>20990</v>
      </c>
      <c r="CV5" s="84">
        <v>4555</v>
      </c>
      <c r="CW5" s="84">
        <v>0</v>
      </c>
      <c r="CX5" s="84">
        <v>-1102</v>
      </c>
      <c r="CY5" s="84">
        <v>110762</v>
      </c>
      <c r="CZ5" s="84">
        <v>1487522</v>
      </c>
      <c r="DA5" s="84">
        <v>0</v>
      </c>
      <c r="DB5" s="84">
        <v>1504307</v>
      </c>
      <c r="DC5" s="84">
        <v>0</v>
      </c>
      <c r="DD5" s="84">
        <v>1117</v>
      </c>
      <c r="DE5" s="84">
        <v>1163</v>
      </c>
      <c r="DF5" s="84">
        <v>-62015</v>
      </c>
      <c r="DG5" s="84">
        <v>6944</v>
      </c>
      <c r="DH5" s="84">
        <v>15947</v>
      </c>
      <c r="DI5" s="84">
        <v>482</v>
      </c>
      <c r="DJ5" s="84">
        <v>-133639</v>
      </c>
      <c r="DK5" s="84">
        <v>-49394</v>
      </c>
      <c r="DL5" s="84">
        <v>105773</v>
      </c>
      <c r="DM5" s="84">
        <v>18703</v>
      </c>
      <c r="DN5" s="84">
        <v>953336</v>
      </c>
      <c r="DO5" s="84">
        <v>4143</v>
      </c>
      <c r="DP5" s="84">
        <v>-59217</v>
      </c>
      <c r="DQ5" s="84">
        <v>-697655</v>
      </c>
      <c r="DR5" s="84">
        <v>104824</v>
      </c>
      <c r="DS5" s="84">
        <v>-702221</v>
      </c>
      <c r="DT5" s="84">
        <v>64926</v>
      </c>
      <c r="DU5" s="84">
        <v>-1354381</v>
      </c>
      <c r="DV5" s="84">
        <v>-37091</v>
      </c>
      <c r="DW5" s="84">
        <v>4583</v>
      </c>
      <c r="DX5" s="84">
        <v>0</v>
      </c>
      <c r="DY5" s="84">
        <v>135418</v>
      </c>
      <c r="DZ5" s="84">
        <v>23493</v>
      </c>
      <c r="EA5" s="84">
        <v>-34510</v>
      </c>
      <c r="EB5" s="84">
        <v>23493</v>
      </c>
      <c r="EC5" s="84">
        <v>0</v>
      </c>
      <c r="ED5" s="84">
        <v>-12069</v>
      </c>
      <c r="EE5" s="84">
        <v>-103351</v>
      </c>
      <c r="EF5" s="84">
        <v>-12561</v>
      </c>
      <c r="EG5" s="84">
        <v>-69310</v>
      </c>
      <c r="EH5" s="84">
        <v>0</v>
      </c>
      <c r="EI5" s="84">
        <v>816</v>
      </c>
      <c r="EJ5" s="84">
        <v>0</v>
      </c>
      <c r="EK5" s="84">
        <v>0</v>
      </c>
      <c r="EL5" s="84">
        <v>0</v>
      </c>
      <c r="EM5" s="84">
        <v>127227</v>
      </c>
      <c r="EN5" s="84">
        <v>-30594</v>
      </c>
      <c r="EO5" s="84">
        <v>-3549</v>
      </c>
      <c r="EP5" s="84">
        <v>4566</v>
      </c>
      <c r="EQ5" s="84">
        <v>-16785</v>
      </c>
      <c r="ER5" s="84">
        <v>-8683</v>
      </c>
      <c r="ES5" s="84">
        <v>19164</v>
      </c>
      <c r="ET5" s="84">
        <v>-26387</v>
      </c>
      <c r="EU5" s="84">
        <v>-19266</v>
      </c>
      <c r="EV5" s="84">
        <v>-1349798</v>
      </c>
      <c r="EW5" s="84">
        <v>647187</v>
      </c>
      <c r="EX5" s="84">
        <v>1760</v>
      </c>
      <c r="EY5" s="84">
        <v>-3743</v>
      </c>
      <c r="EZ5" s="84">
        <v>234266</v>
      </c>
      <c r="FA5" s="84">
        <v>1504307</v>
      </c>
      <c r="FB5" s="84">
        <v>1866453</v>
      </c>
      <c r="FC5" s="84">
        <v>16217976</v>
      </c>
      <c r="FD5" s="84">
        <v>356655</v>
      </c>
      <c r="FE5" s="84">
        <v>-382259</v>
      </c>
      <c r="FF5" s="84">
        <v>16944200</v>
      </c>
      <c r="FG5" s="84"/>
      <c r="FH5" s="84">
        <v>-1354331</v>
      </c>
      <c r="FI5" s="84">
        <v>-1704408</v>
      </c>
      <c r="FJ5" s="84">
        <v>15861321</v>
      </c>
      <c r="FK5" s="84">
        <v>16561941</v>
      </c>
      <c r="FL5" s="84">
        <v>0</v>
      </c>
      <c r="FM5" s="84">
        <v>13363901</v>
      </c>
      <c r="FN5" s="84">
        <v>13736014</v>
      </c>
      <c r="FO5" s="84">
        <v>12848</v>
      </c>
      <c r="FP5" s="84">
        <v>342417</v>
      </c>
      <c r="FQ5" s="84">
        <v>-77744</v>
      </c>
      <c r="FR5" s="84">
        <v>-55374</v>
      </c>
      <c r="FS5" s="84">
        <v>-1149667</v>
      </c>
      <c r="FT5" s="84">
        <v>1341733</v>
      </c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</row>
    <row r="6" spans="1:337" x14ac:dyDescent="0.35">
      <c r="A6" s="84">
        <v>202012</v>
      </c>
      <c r="B6" s="84">
        <v>62992</v>
      </c>
      <c r="C6" s="85" t="s">
        <v>895</v>
      </c>
      <c r="D6" s="84">
        <v>110000</v>
      </c>
      <c r="E6" s="84">
        <v>0</v>
      </c>
      <c r="F6" s="84">
        <v>1473356</v>
      </c>
      <c r="G6" s="84">
        <v>205665329</v>
      </c>
      <c r="H6" s="84">
        <v>0</v>
      </c>
      <c r="I6" s="84">
        <v>590491</v>
      </c>
      <c r="J6" s="84">
        <v>4219258</v>
      </c>
      <c r="K6" s="84">
        <v>0</v>
      </c>
      <c r="L6" s="84">
        <v>311696</v>
      </c>
      <c r="M6" s="84">
        <v>42113</v>
      </c>
      <c r="N6" s="84">
        <v>0</v>
      </c>
      <c r="O6" s="84">
        <v>219</v>
      </c>
      <c r="P6" s="84">
        <v>0</v>
      </c>
      <c r="Q6" s="84">
        <v>104921</v>
      </c>
      <c r="R6" s="84">
        <v>851</v>
      </c>
      <c r="S6" s="84">
        <v>7987990</v>
      </c>
      <c r="T6" s="84">
        <v>5905647</v>
      </c>
      <c r="U6" s="84">
        <v>23115049</v>
      </c>
      <c r="V6" s="84">
        <v>0</v>
      </c>
      <c r="W6" s="84">
        <v>0</v>
      </c>
      <c r="X6" s="84">
        <v>0</v>
      </c>
      <c r="Y6" s="84">
        <v>0</v>
      </c>
      <c r="Z6" s="84">
        <v>7842</v>
      </c>
      <c r="AA6" s="84">
        <v>0</v>
      </c>
      <c r="AB6" s="84">
        <v>0</v>
      </c>
      <c r="AC6" s="84">
        <v>0</v>
      </c>
      <c r="AD6" s="84">
        <v>0</v>
      </c>
      <c r="AE6" s="84">
        <v>0</v>
      </c>
      <c r="AF6" s="84">
        <v>0</v>
      </c>
      <c r="AG6" s="84">
        <v>0</v>
      </c>
      <c r="AH6" s="84">
        <v>0</v>
      </c>
      <c r="AI6" s="84">
        <v>0</v>
      </c>
      <c r="AJ6" s="84">
        <v>6468974</v>
      </c>
      <c r="AK6" s="84">
        <v>29620</v>
      </c>
      <c r="AL6" s="84">
        <v>5821954</v>
      </c>
      <c r="AM6" s="84">
        <v>655452</v>
      </c>
      <c r="AN6" s="84">
        <v>189071450</v>
      </c>
      <c r="AO6" s="84">
        <v>0</v>
      </c>
      <c r="AP6" s="84">
        <v>7451314</v>
      </c>
      <c r="AQ6" s="84">
        <v>172761870</v>
      </c>
      <c r="AR6" s="84">
        <v>0</v>
      </c>
      <c r="AS6" s="84">
        <v>175486678</v>
      </c>
      <c r="AT6" s="84">
        <v>28269034</v>
      </c>
      <c r="AU6" s="84">
        <v>0</v>
      </c>
      <c r="AV6" s="84">
        <v>411389</v>
      </c>
      <c r="AW6" s="84">
        <v>199851</v>
      </c>
      <c r="AX6" s="84">
        <v>1343563</v>
      </c>
      <c r="AY6" s="84">
        <v>5153985</v>
      </c>
      <c r="AZ6" s="84">
        <v>6321325</v>
      </c>
      <c r="BA6" s="84">
        <v>21916</v>
      </c>
      <c r="BB6" s="84">
        <v>4944818</v>
      </c>
      <c r="BC6" s="84">
        <v>1291571</v>
      </c>
      <c r="BD6" s="84">
        <v>0</v>
      </c>
      <c r="BE6" s="84">
        <v>324363</v>
      </c>
      <c r="BF6" s="84">
        <v>180214239</v>
      </c>
      <c r="BG6" s="84">
        <v>105772</v>
      </c>
      <c r="BH6" s="84">
        <v>0</v>
      </c>
      <c r="BI6" s="84">
        <v>0</v>
      </c>
      <c r="BJ6" s="84">
        <v>172762925</v>
      </c>
      <c r="BK6" s="84">
        <v>12416825</v>
      </c>
      <c r="BL6" s="84">
        <v>0</v>
      </c>
      <c r="BM6" s="84">
        <v>0</v>
      </c>
      <c r="BN6" s="84">
        <v>219</v>
      </c>
      <c r="BO6" s="84">
        <v>3907562</v>
      </c>
      <c r="BP6" s="84">
        <v>5795428</v>
      </c>
      <c r="BQ6" s="84">
        <v>0</v>
      </c>
      <c r="BR6" s="84">
        <v>517377</v>
      </c>
      <c r="BS6" s="84">
        <v>205665329</v>
      </c>
      <c r="BT6" s="84">
        <v>55437</v>
      </c>
      <c r="BU6" s="84">
        <v>0</v>
      </c>
      <c r="BV6" s="84">
        <v>0</v>
      </c>
      <c r="BW6" s="84">
        <v>0</v>
      </c>
      <c r="BX6" s="84">
        <v>137938</v>
      </c>
      <c r="BY6" s="84">
        <v>1055</v>
      </c>
      <c r="BZ6" s="84">
        <v>158332</v>
      </c>
      <c r="CA6" s="84">
        <v>0</v>
      </c>
      <c r="CB6" s="84">
        <v>0</v>
      </c>
      <c r="CC6" s="84">
        <v>612421</v>
      </c>
      <c r="CD6" s="84">
        <v>0</v>
      </c>
      <c r="CE6" s="84">
        <v>612421</v>
      </c>
      <c r="CF6" s="84">
        <v>0</v>
      </c>
      <c r="CG6" s="84">
        <v>398756</v>
      </c>
      <c r="CH6" s="84">
        <v>695977</v>
      </c>
      <c r="CI6" s="84">
        <v>0</v>
      </c>
      <c r="CJ6" s="84">
        <v>23136</v>
      </c>
      <c r="CK6" s="84">
        <v>0</v>
      </c>
      <c r="CL6" s="84">
        <v>224015</v>
      </c>
      <c r="CM6" s="84">
        <v>0</v>
      </c>
      <c r="CN6" s="84">
        <v>164115</v>
      </c>
      <c r="CO6" s="84">
        <v>0</v>
      </c>
      <c r="CP6" s="84">
        <v>4958156</v>
      </c>
      <c r="CQ6" s="84">
        <v>0</v>
      </c>
      <c r="CR6" s="84">
        <v>0</v>
      </c>
      <c r="CS6" s="84">
        <v>2616627</v>
      </c>
      <c r="CT6" s="84">
        <v>118621</v>
      </c>
      <c r="CU6" s="84">
        <v>83556</v>
      </c>
      <c r="CV6" s="84">
        <v>5320</v>
      </c>
      <c r="CW6" s="84">
        <v>0</v>
      </c>
      <c r="CX6" s="84">
        <v>-1574</v>
      </c>
      <c r="CY6" s="84">
        <v>-213</v>
      </c>
      <c r="CZ6" s="84">
        <v>8075300</v>
      </c>
      <c r="DA6" s="84">
        <v>0</v>
      </c>
      <c r="DB6" s="84">
        <v>8075300</v>
      </c>
      <c r="DC6" s="84">
        <v>0</v>
      </c>
      <c r="DD6" s="84">
        <v>0</v>
      </c>
      <c r="DE6" s="84">
        <v>210039</v>
      </c>
      <c r="DF6" s="84">
        <v>0</v>
      </c>
      <c r="DG6" s="84">
        <v>0</v>
      </c>
      <c r="DH6" s="84">
        <v>0</v>
      </c>
      <c r="DI6" s="84">
        <v>-85877</v>
      </c>
      <c r="DJ6" s="84">
        <v>-1457157</v>
      </c>
      <c r="DK6" s="84">
        <v>-118543</v>
      </c>
      <c r="DL6" s="84">
        <v>1661689</v>
      </c>
      <c r="DM6" s="84">
        <v>0</v>
      </c>
      <c r="DN6" s="84">
        <v>9684893</v>
      </c>
      <c r="DO6" s="84">
        <v>0</v>
      </c>
      <c r="DP6" s="84">
        <v>0</v>
      </c>
      <c r="DQ6" s="84">
        <v>-10456281</v>
      </c>
      <c r="DR6" s="84">
        <v>195239</v>
      </c>
      <c r="DS6" s="84">
        <v>-10456281</v>
      </c>
      <c r="DT6" s="84">
        <v>839128</v>
      </c>
      <c r="DU6" s="84">
        <v>-5120539</v>
      </c>
      <c r="DV6" s="84">
        <v>-282736</v>
      </c>
      <c r="DW6" s="84">
        <v>0</v>
      </c>
      <c r="DX6" s="84">
        <v>0</v>
      </c>
      <c r="DY6" s="84">
        <v>208110</v>
      </c>
      <c r="DZ6" s="84">
        <v>-1716</v>
      </c>
      <c r="EA6" s="84">
        <v>-883181</v>
      </c>
      <c r="EB6" s="84">
        <v>-1716</v>
      </c>
      <c r="EC6" s="84">
        <v>-34337</v>
      </c>
      <c r="ED6" s="84">
        <v>-20788</v>
      </c>
      <c r="EE6" s="84">
        <v>-118543</v>
      </c>
      <c r="EF6" s="84">
        <v>0</v>
      </c>
      <c r="EG6" s="84">
        <v>-612377</v>
      </c>
      <c r="EH6" s="84">
        <v>0</v>
      </c>
      <c r="EI6" s="84">
        <v>0</v>
      </c>
      <c r="EJ6" s="84">
        <v>-158</v>
      </c>
      <c r="EK6" s="84">
        <v>0</v>
      </c>
      <c r="EL6" s="84">
        <v>-17261</v>
      </c>
      <c r="EM6" s="84">
        <v>840702</v>
      </c>
      <c r="EN6" s="84">
        <v>-12871</v>
      </c>
      <c r="EO6" s="84">
        <v>-184927</v>
      </c>
      <c r="EP6" s="84">
        <v>0</v>
      </c>
      <c r="EQ6" s="84">
        <v>0</v>
      </c>
      <c r="ER6" s="84">
        <v>-20788</v>
      </c>
      <c r="ES6" s="84">
        <v>0</v>
      </c>
      <c r="ET6" s="84">
        <v>0</v>
      </c>
      <c r="EU6" s="84">
        <v>-573549</v>
      </c>
      <c r="EV6" s="84">
        <v>-5120539</v>
      </c>
      <c r="EW6" s="84">
        <v>2609630</v>
      </c>
      <c r="EX6" s="84">
        <v>80386</v>
      </c>
      <c r="EY6" s="84">
        <v>-3003</v>
      </c>
      <c r="EZ6" s="84">
        <v>5699471</v>
      </c>
      <c r="FA6" s="84">
        <v>8069422</v>
      </c>
      <c r="FB6" s="84">
        <v>1615263</v>
      </c>
      <c r="FC6" s="84">
        <v>169749378</v>
      </c>
      <c r="FD6" s="84"/>
      <c r="FE6" s="84">
        <v>0</v>
      </c>
      <c r="FF6" s="84">
        <v>180214239</v>
      </c>
      <c r="FG6" s="84">
        <v>-1</v>
      </c>
      <c r="FH6" s="84">
        <v>-4940333</v>
      </c>
      <c r="FI6" s="84">
        <v>-2244548</v>
      </c>
      <c r="FJ6" s="84">
        <v>169749378</v>
      </c>
      <c r="FK6" s="84">
        <v>180214239</v>
      </c>
      <c r="FL6" s="84">
        <v>1</v>
      </c>
      <c r="FM6" s="84">
        <v>167004481</v>
      </c>
      <c r="FN6" s="84">
        <v>178337474</v>
      </c>
      <c r="FO6" s="84">
        <v>0</v>
      </c>
      <c r="FP6" s="84">
        <v>8295100</v>
      </c>
      <c r="FQ6" s="84">
        <v>-206422</v>
      </c>
      <c r="FR6" s="84">
        <v>115226</v>
      </c>
      <c r="FS6" s="84">
        <v>-500350</v>
      </c>
      <c r="FT6" s="84">
        <v>261503</v>
      </c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</row>
    <row r="7" spans="1:337" x14ac:dyDescent="0.35">
      <c r="A7" s="84">
        <v>202012</v>
      </c>
      <c r="B7" s="84">
        <v>63000</v>
      </c>
      <c r="C7" s="85" t="s">
        <v>1456</v>
      </c>
      <c r="D7" s="84">
        <v>49070</v>
      </c>
      <c r="E7" s="84">
        <v>0</v>
      </c>
      <c r="F7" s="84">
        <v>818812</v>
      </c>
      <c r="G7" s="84">
        <v>127943261</v>
      </c>
      <c r="H7" s="84">
        <v>0</v>
      </c>
      <c r="I7" s="84">
        <v>1055027</v>
      </c>
      <c r="J7" s="84">
        <v>6573519</v>
      </c>
      <c r="K7" s="84">
        <v>0</v>
      </c>
      <c r="L7" s="84">
        <v>0</v>
      </c>
      <c r="M7" s="84">
        <v>0</v>
      </c>
      <c r="N7" s="84">
        <v>0</v>
      </c>
      <c r="O7" s="84">
        <v>0</v>
      </c>
      <c r="P7" s="84">
        <v>0</v>
      </c>
      <c r="Q7" s="84">
        <v>0</v>
      </c>
      <c r="R7" s="84">
        <v>1682</v>
      </c>
      <c r="S7" s="84">
        <v>0</v>
      </c>
      <c r="T7" s="84">
        <v>306960</v>
      </c>
      <c r="U7" s="84">
        <v>122308387</v>
      </c>
      <c r="V7" s="84">
        <v>0</v>
      </c>
      <c r="W7" s="84">
        <v>0</v>
      </c>
      <c r="X7" s="84">
        <v>0</v>
      </c>
      <c r="Y7" s="84">
        <v>0</v>
      </c>
      <c r="Z7" s="84">
        <v>0</v>
      </c>
      <c r="AA7" s="84">
        <v>0</v>
      </c>
      <c r="AB7" s="84">
        <v>0</v>
      </c>
      <c r="AC7" s="84">
        <v>0</v>
      </c>
      <c r="AD7" s="84">
        <v>0</v>
      </c>
      <c r="AE7" s="84">
        <v>0</v>
      </c>
      <c r="AF7" s="84">
        <v>0</v>
      </c>
      <c r="AG7" s="84">
        <v>0</v>
      </c>
      <c r="AH7" s="84">
        <v>0</v>
      </c>
      <c r="AI7" s="84">
        <v>9093441</v>
      </c>
      <c r="AJ7" s="84">
        <v>13710484</v>
      </c>
      <c r="AK7" s="84">
        <v>170028</v>
      </c>
      <c r="AL7" s="84">
        <v>38361645</v>
      </c>
      <c r="AM7" s="84">
        <v>0</v>
      </c>
      <c r="AN7" s="84">
        <v>107296020</v>
      </c>
      <c r="AO7" s="84">
        <v>0</v>
      </c>
      <c r="AP7" s="84">
        <v>107296020</v>
      </c>
      <c r="AQ7" s="84">
        <v>0</v>
      </c>
      <c r="AR7" s="84">
        <v>0</v>
      </c>
      <c r="AS7" s="84">
        <v>0</v>
      </c>
      <c r="AT7" s="84">
        <v>125918799</v>
      </c>
      <c r="AU7" s="84">
        <v>0</v>
      </c>
      <c r="AV7" s="84">
        <v>1749866</v>
      </c>
      <c r="AW7" s="84">
        <v>59373225</v>
      </c>
      <c r="AX7" s="84">
        <v>859784</v>
      </c>
      <c r="AY7" s="84">
        <v>3610412</v>
      </c>
      <c r="AZ7" s="84">
        <v>58683812</v>
      </c>
      <c r="BA7" s="84">
        <v>102051</v>
      </c>
      <c r="BB7" s="84">
        <v>3508361</v>
      </c>
      <c r="BC7" s="84">
        <v>8181163</v>
      </c>
      <c r="BD7" s="84">
        <v>0</v>
      </c>
      <c r="BE7" s="84">
        <v>413321</v>
      </c>
      <c r="BF7" s="84">
        <v>107296020</v>
      </c>
      <c r="BG7" s="84">
        <v>1682</v>
      </c>
      <c r="BH7" s="84">
        <v>0</v>
      </c>
      <c r="BI7" s="84">
        <v>0</v>
      </c>
      <c r="BJ7" s="84">
        <v>0</v>
      </c>
      <c r="BK7" s="84">
        <v>57342979</v>
      </c>
      <c r="BL7" s="84">
        <v>0</v>
      </c>
      <c r="BM7" s="84">
        <v>0</v>
      </c>
      <c r="BN7" s="84">
        <v>0</v>
      </c>
      <c r="BO7" s="84">
        <v>6573519</v>
      </c>
      <c r="BP7" s="84">
        <v>257890</v>
      </c>
      <c r="BQ7" s="84">
        <v>56278</v>
      </c>
      <c r="BR7" s="84">
        <v>561864</v>
      </c>
      <c r="BS7" s="84">
        <v>127943261</v>
      </c>
      <c r="BT7" s="84">
        <v>0</v>
      </c>
      <c r="BU7" s="84">
        <v>0</v>
      </c>
      <c r="BV7" s="84">
        <v>0</v>
      </c>
      <c r="BW7" s="84">
        <v>0</v>
      </c>
      <c r="BX7" s="84">
        <v>1379987</v>
      </c>
      <c r="BY7" s="84">
        <v>0</v>
      </c>
      <c r="BZ7" s="84">
        <v>0</v>
      </c>
      <c r="CA7" s="84">
        <v>0</v>
      </c>
      <c r="CB7" s="84">
        <v>0</v>
      </c>
      <c r="CC7" s="84">
        <v>38574</v>
      </c>
      <c r="CD7" s="84">
        <v>0</v>
      </c>
      <c r="CE7" s="84">
        <v>38574</v>
      </c>
      <c r="CF7" s="84">
        <v>0</v>
      </c>
      <c r="CG7" s="84">
        <v>446529</v>
      </c>
      <c r="CH7" s="84">
        <v>405889</v>
      </c>
      <c r="CI7" s="84">
        <v>236491</v>
      </c>
      <c r="CJ7" s="84">
        <v>0</v>
      </c>
      <c r="CK7" s="84">
        <v>0</v>
      </c>
      <c r="CL7" s="84">
        <v>641706</v>
      </c>
      <c r="CM7" s="84">
        <v>0</v>
      </c>
      <c r="CN7" s="84">
        <v>0</v>
      </c>
      <c r="CO7" s="84">
        <v>0</v>
      </c>
      <c r="CP7" s="84">
        <v>3628203</v>
      </c>
      <c r="CQ7" s="84">
        <v>0</v>
      </c>
      <c r="CR7" s="84">
        <v>0</v>
      </c>
      <c r="CS7" s="84">
        <v>3671946</v>
      </c>
      <c r="CT7" s="84">
        <v>115335</v>
      </c>
      <c r="CU7" s="84">
        <v>130824</v>
      </c>
      <c r="CV7" s="84">
        <v>0</v>
      </c>
      <c r="CW7" s="84">
        <v>0</v>
      </c>
      <c r="CX7" s="84">
        <v>0</v>
      </c>
      <c r="CY7" s="84">
        <v>-4348</v>
      </c>
      <c r="CZ7" s="84">
        <v>5810240</v>
      </c>
      <c r="DA7" s="84">
        <v>0</v>
      </c>
      <c r="DB7" s="84">
        <v>5810240</v>
      </c>
      <c r="DC7" s="84">
        <v>0</v>
      </c>
      <c r="DD7" s="84">
        <v>0</v>
      </c>
      <c r="DE7" s="84">
        <v>4352</v>
      </c>
      <c r="DF7" s="84">
        <v>0</v>
      </c>
      <c r="DG7" s="84">
        <v>0</v>
      </c>
      <c r="DH7" s="84">
        <v>0</v>
      </c>
      <c r="DI7" s="84">
        <v>0</v>
      </c>
      <c r="DJ7" s="84">
        <v>-236964</v>
      </c>
      <c r="DK7" s="84">
        <v>-52470</v>
      </c>
      <c r="DL7" s="84">
        <v>276433</v>
      </c>
      <c r="DM7" s="84">
        <v>0</v>
      </c>
      <c r="DN7" s="84">
        <v>1559431</v>
      </c>
      <c r="DO7" s="84">
        <v>0</v>
      </c>
      <c r="DP7" s="84">
        <v>0</v>
      </c>
      <c r="DQ7" s="84">
        <v>-5231310</v>
      </c>
      <c r="DR7" s="84">
        <v>0</v>
      </c>
      <c r="DS7" s="84">
        <v>-5231310</v>
      </c>
      <c r="DT7" s="84">
        <v>0</v>
      </c>
      <c r="DU7" s="84">
        <v>-1583225</v>
      </c>
      <c r="DV7" s="84">
        <v>-361854</v>
      </c>
      <c r="DW7" s="84">
        <v>0</v>
      </c>
      <c r="DX7" s="84">
        <v>0</v>
      </c>
      <c r="DY7" s="84">
        <v>4</v>
      </c>
      <c r="DZ7" s="84">
        <v>0</v>
      </c>
      <c r="EA7" s="84">
        <v>0</v>
      </c>
      <c r="EB7" s="84">
        <v>0</v>
      </c>
      <c r="EC7" s="84">
        <v>-265702</v>
      </c>
      <c r="ED7" s="84">
        <v>0</v>
      </c>
      <c r="EE7" s="84">
        <v>-52470</v>
      </c>
      <c r="EF7" s="84">
        <v>0</v>
      </c>
      <c r="EG7" s="84">
        <v>0</v>
      </c>
      <c r="EH7" s="84">
        <v>0</v>
      </c>
      <c r="EI7" s="84">
        <v>0</v>
      </c>
      <c r="EJ7" s="84">
        <v>-9093</v>
      </c>
      <c r="EK7" s="84">
        <v>0</v>
      </c>
      <c r="EL7" s="84">
        <v>0</v>
      </c>
      <c r="EM7" s="84">
        <v>0</v>
      </c>
      <c r="EN7" s="84">
        <v>-4</v>
      </c>
      <c r="EO7" s="84">
        <v>0</v>
      </c>
      <c r="EP7" s="84">
        <v>0</v>
      </c>
      <c r="EQ7" s="84">
        <v>0</v>
      </c>
      <c r="ER7" s="84">
        <v>0</v>
      </c>
      <c r="ES7" s="84">
        <v>0</v>
      </c>
      <c r="ET7" s="84">
        <v>0</v>
      </c>
      <c r="EU7" s="84">
        <v>-4348</v>
      </c>
      <c r="EV7" s="84">
        <v>-1583225</v>
      </c>
      <c r="EW7" s="84">
        <v>-1592756</v>
      </c>
      <c r="EX7" s="84">
        <v>0</v>
      </c>
      <c r="EY7" s="84">
        <v>-4399</v>
      </c>
      <c r="EZ7" s="84">
        <v>3251100</v>
      </c>
      <c r="FA7" s="84">
        <v>5810240</v>
      </c>
      <c r="FB7" s="84">
        <v>8181163</v>
      </c>
      <c r="FC7" s="84">
        <v>102064710</v>
      </c>
      <c r="FD7" s="84">
        <v>0</v>
      </c>
      <c r="FE7" s="84">
        <v>0</v>
      </c>
      <c r="FF7" s="84">
        <v>107296020</v>
      </c>
      <c r="FG7" s="84">
        <v>0</v>
      </c>
      <c r="FH7" s="84">
        <v>-1477216</v>
      </c>
      <c r="FI7" s="84">
        <v>-12825764</v>
      </c>
      <c r="FJ7" s="84">
        <v>102064710</v>
      </c>
      <c r="FK7" s="84">
        <v>107296020</v>
      </c>
      <c r="FL7" s="84">
        <v>0</v>
      </c>
      <c r="FM7" s="84">
        <v>86284784</v>
      </c>
      <c r="FN7" s="84">
        <v>94195705</v>
      </c>
      <c r="FO7" s="84">
        <v>-282939</v>
      </c>
      <c r="FP7" s="84">
        <v>3745760</v>
      </c>
      <c r="FQ7" s="84">
        <v>-73088</v>
      </c>
      <c r="FR7" s="84">
        <v>188164</v>
      </c>
      <c r="FS7" s="84">
        <v>-2954162</v>
      </c>
      <c r="FT7" s="84">
        <v>4919152</v>
      </c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</row>
    <row r="8" spans="1:337" x14ac:dyDescent="0.35">
      <c r="A8" s="84">
        <v>202012</v>
      </c>
      <c r="B8" s="84">
        <v>63028</v>
      </c>
      <c r="C8" s="85" t="s">
        <v>896</v>
      </c>
      <c r="D8" s="84">
        <v>90008</v>
      </c>
      <c r="E8" s="84">
        <v>0</v>
      </c>
      <c r="F8" s="84">
        <v>1440</v>
      </c>
      <c r="G8" s="84">
        <v>4472548</v>
      </c>
      <c r="H8" s="84">
        <v>0</v>
      </c>
      <c r="I8" s="84">
        <v>57488</v>
      </c>
      <c r="J8" s="84">
        <v>0</v>
      </c>
      <c r="K8" s="84">
        <v>0</v>
      </c>
      <c r="L8" s="84">
        <v>0</v>
      </c>
      <c r="M8" s="84">
        <v>19619</v>
      </c>
      <c r="N8" s="84">
        <v>0</v>
      </c>
      <c r="O8" s="84">
        <v>0</v>
      </c>
      <c r="P8" s="84">
        <v>0</v>
      </c>
      <c r="Q8" s="84">
        <v>0</v>
      </c>
      <c r="R8" s="84">
        <v>0</v>
      </c>
      <c r="S8" s="84">
        <v>131</v>
      </c>
      <c r="T8" s="84">
        <v>544684</v>
      </c>
      <c r="U8" s="84">
        <v>4187939</v>
      </c>
      <c r="V8" s="84">
        <v>0</v>
      </c>
      <c r="W8" s="84">
        <v>0</v>
      </c>
      <c r="X8" s="84">
        <v>0</v>
      </c>
      <c r="Y8" s="84">
        <v>0</v>
      </c>
      <c r="Z8" s="84">
        <v>348</v>
      </c>
      <c r="AA8" s="84">
        <v>0</v>
      </c>
      <c r="AB8" s="84">
        <v>0</v>
      </c>
      <c r="AC8" s="84">
        <v>0</v>
      </c>
      <c r="AD8" s="84">
        <v>21367</v>
      </c>
      <c r="AE8" s="84">
        <v>0</v>
      </c>
      <c r="AF8" s="84">
        <v>21367</v>
      </c>
      <c r="AG8" s="84">
        <v>0</v>
      </c>
      <c r="AH8" s="84">
        <v>0</v>
      </c>
      <c r="AI8" s="84">
        <v>295508</v>
      </c>
      <c r="AJ8" s="84">
        <v>707428</v>
      </c>
      <c r="AK8" s="84">
        <v>0</v>
      </c>
      <c r="AL8" s="84">
        <v>3160571</v>
      </c>
      <c r="AM8" s="84">
        <v>0</v>
      </c>
      <c r="AN8" s="84">
        <v>3220373</v>
      </c>
      <c r="AO8" s="84">
        <v>0</v>
      </c>
      <c r="AP8" s="84">
        <v>3220231</v>
      </c>
      <c r="AQ8" s="84">
        <v>0</v>
      </c>
      <c r="AR8" s="84">
        <v>716</v>
      </c>
      <c r="AS8" s="84">
        <v>0</v>
      </c>
      <c r="AT8" s="84">
        <v>4187939</v>
      </c>
      <c r="AU8" s="84">
        <v>0</v>
      </c>
      <c r="AV8" s="84">
        <v>52261</v>
      </c>
      <c r="AW8" s="84">
        <v>0</v>
      </c>
      <c r="AX8" s="84">
        <v>0</v>
      </c>
      <c r="AY8" s="84">
        <v>0</v>
      </c>
      <c r="AZ8" s="84">
        <v>261934</v>
      </c>
      <c r="BA8" s="84">
        <v>0</v>
      </c>
      <c r="BB8" s="84">
        <v>0</v>
      </c>
      <c r="BC8" s="84">
        <v>140</v>
      </c>
      <c r="BD8" s="84">
        <v>0</v>
      </c>
      <c r="BE8" s="84">
        <v>36069</v>
      </c>
      <c r="BF8" s="84">
        <v>3220231</v>
      </c>
      <c r="BG8" s="84">
        <v>0</v>
      </c>
      <c r="BH8" s="84">
        <v>0</v>
      </c>
      <c r="BI8" s="84">
        <v>0</v>
      </c>
      <c r="BJ8" s="84">
        <v>0</v>
      </c>
      <c r="BK8" s="84">
        <v>3143358</v>
      </c>
      <c r="BL8" s="84">
        <v>0</v>
      </c>
      <c r="BM8" s="84">
        <v>0</v>
      </c>
      <c r="BN8" s="84">
        <v>0</v>
      </c>
      <c r="BO8" s="84">
        <v>0</v>
      </c>
      <c r="BP8" s="84">
        <v>454676</v>
      </c>
      <c r="BQ8" s="84">
        <v>64</v>
      </c>
      <c r="BR8" s="84">
        <v>44836</v>
      </c>
      <c r="BS8" s="84">
        <v>4472549</v>
      </c>
      <c r="BT8" s="84">
        <v>0</v>
      </c>
      <c r="BU8" s="84">
        <v>0</v>
      </c>
      <c r="BV8" s="84">
        <v>0</v>
      </c>
      <c r="BW8" s="84">
        <v>0</v>
      </c>
      <c r="BX8" s="84">
        <v>59520</v>
      </c>
      <c r="BY8" s="84">
        <v>0</v>
      </c>
      <c r="BZ8" s="84">
        <v>11</v>
      </c>
      <c r="CA8" s="84">
        <v>0</v>
      </c>
      <c r="CB8" s="84">
        <v>0</v>
      </c>
      <c r="CC8" s="84">
        <v>8</v>
      </c>
      <c r="CD8" s="84">
        <v>0</v>
      </c>
      <c r="CE8" s="84">
        <v>8</v>
      </c>
      <c r="CF8" s="84">
        <v>9574</v>
      </c>
      <c r="CG8" s="84">
        <v>36211</v>
      </c>
      <c r="CH8" s="84">
        <v>181569</v>
      </c>
      <c r="CI8" s="84">
        <v>0</v>
      </c>
      <c r="CJ8" s="84">
        <v>0</v>
      </c>
      <c r="CK8" s="84">
        <v>0</v>
      </c>
      <c r="CL8" s="84">
        <v>1800</v>
      </c>
      <c r="CM8" s="84">
        <v>0</v>
      </c>
      <c r="CN8" s="84">
        <v>0</v>
      </c>
      <c r="CO8" s="84">
        <v>0</v>
      </c>
      <c r="CP8" s="84">
        <v>410132</v>
      </c>
      <c r="CQ8" s="84">
        <v>0</v>
      </c>
      <c r="CR8" s="84">
        <v>0</v>
      </c>
      <c r="CS8" s="84">
        <v>459005</v>
      </c>
      <c r="CT8" s="84">
        <v>8625</v>
      </c>
      <c r="CU8" s="84">
        <v>150620</v>
      </c>
      <c r="CV8" s="84">
        <v>271381</v>
      </c>
      <c r="CW8" s="84">
        <v>0</v>
      </c>
      <c r="CX8" s="84">
        <v>0</v>
      </c>
      <c r="CY8" s="84">
        <v>-3449</v>
      </c>
      <c r="CZ8" s="84">
        <v>20382</v>
      </c>
      <c r="DA8" s="84">
        <v>0</v>
      </c>
      <c r="DB8" s="84">
        <v>22059</v>
      </c>
      <c r="DC8" s="84">
        <v>-1935</v>
      </c>
      <c r="DD8" s="84">
        <v>0</v>
      </c>
      <c r="DE8" s="84">
        <v>28200</v>
      </c>
      <c r="DF8" s="84">
        <v>0</v>
      </c>
      <c r="DG8" s="84">
        <v>0</v>
      </c>
      <c r="DH8" s="84">
        <v>0</v>
      </c>
      <c r="DI8" s="84">
        <v>0</v>
      </c>
      <c r="DJ8" s="84">
        <v>-19752</v>
      </c>
      <c r="DK8" s="84">
        <v>-21230</v>
      </c>
      <c r="DL8" s="84">
        <v>0</v>
      </c>
      <c r="DM8" s="84">
        <v>0</v>
      </c>
      <c r="DN8" s="84">
        <v>180068</v>
      </c>
      <c r="DO8" s="84">
        <v>0</v>
      </c>
      <c r="DP8" s="84">
        <v>0</v>
      </c>
      <c r="DQ8" s="84">
        <v>217189</v>
      </c>
      <c r="DR8" s="84">
        <v>17084</v>
      </c>
      <c r="DS8" s="84">
        <v>215468</v>
      </c>
      <c r="DT8" s="84">
        <v>327</v>
      </c>
      <c r="DU8" s="84">
        <v>-355408</v>
      </c>
      <c r="DV8" s="84">
        <v>-13274</v>
      </c>
      <c r="DW8" s="84">
        <v>3509</v>
      </c>
      <c r="DX8" s="84">
        <v>0</v>
      </c>
      <c r="DY8" s="84">
        <v>21904</v>
      </c>
      <c r="DZ8" s="84">
        <v>-912</v>
      </c>
      <c r="EA8" s="84">
        <v>-935</v>
      </c>
      <c r="EB8" s="84">
        <v>-912</v>
      </c>
      <c r="EC8" s="84">
        <v>0</v>
      </c>
      <c r="ED8" s="84">
        <v>-311</v>
      </c>
      <c r="EE8" s="84">
        <v>-21230</v>
      </c>
      <c r="EF8" s="84">
        <v>0</v>
      </c>
      <c r="EG8" s="84">
        <v>-944</v>
      </c>
      <c r="EH8" s="84">
        <v>0</v>
      </c>
      <c r="EI8" s="84">
        <v>0</v>
      </c>
      <c r="EJ8" s="84">
        <v>0</v>
      </c>
      <c r="EK8" s="84">
        <v>0</v>
      </c>
      <c r="EL8" s="84">
        <v>0</v>
      </c>
      <c r="EM8" s="84">
        <v>327</v>
      </c>
      <c r="EN8" s="84">
        <v>-4820</v>
      </c>
      <c r="EO8" s="84">
        <v>9</v>
      </c>
      <c r="EP8" s="84">
        <v>1721</v>
      </c>
      <c r="EQ8" s="84">
        <v>-1677</v>
      </c>
      <c r="ER8" s="84">
        <v>-311</v>
      </c>
      <c r="ES8" s="84">
        <v>0</v>
      </c>
      <c r="ET8" s="84">
        <v>0</v>
      </c>
      <c r="EU8" s="84">
        <v>-28207</v>
      </c>
      <c r="EV8" s="84">
        <v>-351899</v>
      </c>
      <c r="EW8" s="84">
        <v>129298</v>
      </c>
      <c r="EX8" s="84">
        <v>7</v>
      </c>
      <c r="EY8" s="84">
        <v>-1537</v>
      </c>
      <c r="EZ8" s="84">
        <v>65581</v>
      </c>
      <c r="FA8" s="84">
        <v>22059</v>
      </c>
      <c r="FB8" s="84">
        <v>140</v>
      </c>
      <c r="FC8" s="84">
        <v>3435699</v>
      </c>
      <c r="FD8" s="84">
        <v>0</v>
      </c>
      <c r="FE8" s="84">
        <v>0</v>
      </c>
      <c r="FF8" s="84">
        <v>3220230</v>
      </c>
      <c r="FG8" s="84">
        <v>0</v>
      </c>
      <c r="FH8" s="84">
        <v>-356469</v>
      </c>
      <c r="FI8" s="84">
        <v>-129</v>
      </c>
      <c r="FJ8" s="84">
        <v>3435699</v>
      </c>
      <c r="FK8" s="84">
        <v>3220230</v>
      </c>
      <c r="FL8" s="84">
        <v>0</v>
      </c>
      <c r="FM8" s="84">
        <v>2729741</v>
      </c>
      <c r="FN8" s="84">
        <v>2450190</v>
      </c>
      <c r="FO8" s="84">
        <v>1238</v>
      </c>
      <c r="FP8" s="84">
        <v>66559</v>
      </c>
      <c r="FQ8" s="84">
        <v>-10575</v>
      </c>
      <c r="FR8" s="84">
        <v>-2362</v>
      </c>
      <c r="FS8" s="84">
        <v>-705830</v>
      </c>
      <c r="FT8" s="84">
        <v>769900</v>
      </c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</row>
    <row r="9" spans="1:337" x14ac:dyDescent="0.35">
      <c r="A9" s="84">
        <v>202012</v>
      </c>
      <c r="B9" s="84">
        <v>62965</v>
      </c>
      <c r="C9" s="85" t="s">
        <v>897</v>
      </c>
      <c r="D9" s="84">
        <v>100000</v>
      </c>
      <c r="E9" s="84">
        <v>0</v>
      </c>
      <c r="F9" s="84">
        <v>3979038</v>
      </c>
      <c r="G9" s="84">
        <v>643208997</v>
      </c>
      <c r="H9" s="84">
        <v>0</v>
      </c>
      <c r="I9" s="84">
        <v>7601394</v>
      </c>
      <c r="J9" s="84">
        <v>33328694</v>
      </c>
      <c r="K9" s="84">
        <v>0</v>
      </c>
      <c r="L9" s="84">
        <v>33328694</v>
      </c>
      <c r="M9" s="84">
        <v>39554</v>
      </c>
      <c r="N9" s="84">
        <v>0</v>
      </c>
      <c r="O9" s="84">
        <v>0</v>
      </c>
      <c r="P9" s="84">
        <v>0</v>
      </c>
      <c r="Q9" s="84">
        <v>0</v>
      </c>
      <c r="R9" s="84">
        <v>43643</v>
      </c>
      <c r="S9" s="84">
        <v>10591943</v>
      </c>
      <c r="T9" s="84">
        <v>5209354</v>
      </c>
      <c r="U9" s="84">
        <v>106341753</v>
      </c>
      <c r="V9" s="84">
        <v>12781115</v>
      </c>
      <c r="W9" s="84">
        <v>65100</v>
      </c>
      <c r="X9" s="84">
        <v>0</v>
      </c>
      <c r="Y9" s="84">
        <v>0</v>
      </c>
      <c r="Z9" s="84">
        <v>46328</v>
      </c>
      <c r="AA9" s="84">
        <v>0</v>
      </c>
      <c r="AB9" s="84">
        <v>0</v>
      </c>
      <c r="AC9" s="84">
        <v>0</v>
      </c>
      <c r="AD9" s="84">
        <v>0</v>
      </c>
      <c r="AE9" s="84">
        <v>0</v>
      </c>
      <c r="AF9" s="84">
        <v>0</v>
      </c>
      <c r="AG9" s="84">
        <v>0</v>
      </c>
      <c r="AH9" s="84">
        <v>0</v>
      </c>
      <c r="AI9" s="84">
        <v>10041343</v>
      </c>
      <c r="AJ9" s="84">
        <v>50864578</v>
      </c>
      <c r="AK9" s="84">
        <v>1740045</v>
      </c>
      <c r="AL9" s="84">
        <v>194322389</v>
      </c>
      <c r="AM9" s="84">
        <v>0</v>
      </c>
      <c r="AN9" s="84">
        <v>553451322</v>
      </c>
      <c r="AO9" s="84">
        <v>0</v>
      </c>
      <c r="AP9" s="84">
        <v>201734423</v>
      </c>
      <c r="AQ9" s="84">
        <v>324527637</v>
      </c>
      <c r="AR9" s="84">
        <v>413460</v>
      </c>
      <c r="AS9" s="84">
        <v>331057688</v>
      </c>
      <c r="AT9" s="84">
        <v>300690560</v>
      </c>
      <c r="AU9" s="84">
        <v>0</v>
      </c>
      <c r="AV9" s="84">
        <v>746124</v>
      </c>
      <c r="AW9" s="84">
        <v>-100630</v>
      </c>
      <c r="AX9" s="84">
        <v>0</v>
      </c>
      <c r="AY9" s="84">
        <v>194348807</v>
      </c>
      <c r="AZ9" s="84">
        <v>20309295</v>
      </c>
      <c r="BA9" s="84">
        <v>1282326</v>
      </c>
      <c r="BB9" s="84">
        <v>187770484</v>
      </c>
      <c r="BC9" s="84">
        <v>6222179</v>
      </c>
      <c r="BD9" s="84">
        <v>0</v>
      </c>
      <c r="BE9" s="84">
        <v>7170195</v>
      </c>
      <c r="BF9" s="84">
        <v>526262060</v>
      </c>
      <c r="BG9" s="84">
        <v>43643</v>
      </c>
      <c r="BH9" s="84">
        <v>0</v>
      </c>
      <c r="BI9" s="84">
        <v>0</v>
      </c>
      <c r="BJ9" s="84">
        <v>324527637</v>
      </c>
      <c r="BK9" s="84">
        <v>31511557</v>
      </c>
      <c r="BL9" s="84">
        <v>0</v>
      </c>
      <c r="BM9" s="84">
        <v>0</v>
      </c>
      <c r="BN9" s="84">
        <v>0</v>
      </c>
      <c r="BO9" s="84">
        <v>0</v>
      </c>
      <c r="BP9" s="84">
        <v>3864339</v>
      </c>
      <c r="BQ9" s="84">
        <v>355049</v>
      </c>
      <c r="BR9" s="84">
        <v>2414575</v>
      </c>
      <c r="BS9" s="84">
        <v>643208997</v>
      </c>
      <c r="BT9" s="84">
        <v>2020071</v>
      </c>
      <c r="BU9" s="84">
        <v>0</v>
      </c>
      <c r="BV9" s="84">
        <v>0</v>
      </c>
      <c r="BW9" s="84">
        <v>1245015</v>
      </c>
      <c r="BX9" s="84">
        <v>1290485</v>
      </c>
      <c r="BY9" s="84">
        <v>0</v>
      </c>
      <c r="BZ9" s="84">
        <v>1731033</v>
      </c>
      <c r="CA9" s="84">
        <v>1245015</v>
      </c>
      <c r="CB9" s="84">
        <v>0</v>
      </c>
      <c r="CC9" s="84">
        <v>85956</v>
      </c>
      <c r="CD9" s="84">
        <v>0</v>
      </c>
      <c r="CE9" s="84">
        <v>85956</v>
      </c>
      <c r="CF9" s="84">
        <v>89349</v>
      </c>
      <c r="CG9" s="84">
        <v>1836522</v>
      </c>
      <c r="CH9" s="84">
        <v>987677</v>
      </c>
      <c r="CI9" s="84">
        <v>767823</v>
      </c>
      <c r="CJ9" s="84">
        <v>1127104</v>
      </c>
      <c r="CK9" s="84">
        <v>0</v>
      </c>
      <c r="CL9" s="84">
        <v>391645</v>
      </c>
      <c r="CM9" s="84">
        <v>0</v>
      </c>
      <c r="CN9" s="84">
        <v>4168893</v>
      </c>
      <c r="CO9" s="84">
        <v>0</v>
      </c>
      <c r="CP9" s="84">
        <v>35057824</v>
      </c>
      <c r="CQ9" s="84">
        <v>0</v>
      </c>
      <c r="CR9" s="84">
        <v>0</v>
      </c>
      <c r="CS9" s="84">
        <v>50754696</v>
      </c>
      <c r="CT9" s="84">
        <v>578053</v>
      </c>
      <c r="CU9" s="84">
        <v>44549</v>
      </c>
      <c r="CV9" s="84">
        <v>3020081</v>
      </c>
      <c r="CW9" s="84">
        <v>0</v>
      </c>
      <c r="CX9" s="84">
        <v>387588</v>
      </c>
      <c r="CY9" s="84">
        <v>795476</v>
      </c>
      <c r="CZ9" s="84">
        <v>38397772</v>
      </c>
      <c r="DA9" s="84">
        <v>1288199</v>
      </c>
      <c r="DB9" s="84">
        <v>38521239</v>
      </c>
      <c r="DC9" s="84">
        <v>-1165089</v>
      </c>
      <c r="DD9" s="84">
        <v>0</v>
      </c>
      <c r="DE9" s="84">
        <v>21584</v>
      </c>
      <c r="DF9" s="84">
        <v>0</v>
      </c>
      <c r="DG9" s="84">
        <v>0</v>
      </c>
      <c r="DH9" s="84">
        <v>0</v>
      </c>
      <c r="DI9" s="84">
        <v>-169342</v>
      </c>
      <c r="DJ9" s="84">
        <v>-4298356</v>
      </c>
      <c r="DK9" s="84">
        <v>-552700</v>
      </c>
      <c r="DL9" s="84">
        <v>3068813</v>
      </c>
      <c r="DM9" s="84">
        <v>0</v>
      </c>
      <c r="DN9" s="84">
        <v>29967411</v>
      </c>
      <c r="DO9" s="84">
        <v>0</v>
      </c>
      <c r="DP9" s="84">
        <v>-346982</v>
      </c>
      <c r="DQ9" s="84">
        <v>-38702291</v>
      </c>
      <c r="DR9" s="84">
        <v>108061</v>
      </c>
      <c r="DS9" s="84">
        <v>-38702291</v>
      </c>
      <c r="DT9" s="84">
        <v>2353504</v>
      </c>
      <c r="DU9" s="84">
        <v>-24013163</v>
      </c>
      <c r="DV9" s="84">
        <v>-713017</v>
      </c>
      <c r="DW9" s="84">
        <v>301800</v>
      </c>
      <c r="DX9" s="84">
        <v>0</v>
      </c>
      <c r="DY9" s="84">
        <v>99576</v>
      </c>
      <c r="DZ9" s="84">
        <v>-840594</v>
      </c>
      <c r="EA9" s="84">
        <v>-3051425</v>
      </c>
      <c r="EB9" s="84">
        <v>-840594</v>
      </c>
      <c r="EC9" s="84">
        <v>0</v>
      </c>
      <c r="ED9" s="84">
        <v>-65859</v>
      </c>
      <c r="EE9" s="84">
        <v>-899682</v>
      </c>
      <c r="EF9" s="84">
        <v>-86135</v>
      </c>
      <c r="EG9" s="84">
        <v>-1942168</v>
      </c>
      <c r="EH9" s="84">
        <v>0</v>
      </c>
      <c r="EI9" s="84">
        <v>-250516</v>
      </c>
      <c r="EJ9" s="84">
        <v>-224025</v>
      </c>
      <c r="EK9" s="84">
        <v>0</v>
      </c>
      <c r="EL9" s="84">
        <v>0</v>
      </c>
      <c r="EM9" s="84">
        <v>2216432</v>
      </c>
      <c r="EN9" s="84">
        <v>8485</v>
      </c>
      <c r="EO9" s="84">
        <v>-939915</v>
      </c>
      <c r="EP9" s="84">
        <v>0</v>
      </c>
      <c r="EQ9" s="84">
        <v>-123467</v>
      </c>
      <c r="ER9" s="84">
        <v>-151994</v>
      </c>
      <c r="ES9" s="84">
        <v>0</v>
      </c>
      <c r="ET9" s="84">
        <v>549084</v>
      </c>
      <c r="EU9" s="84">
        <v>-507099</v>
      </c>
      <c r="EV9" s="84">
        <v>-23711363</v>
      </c>
      <c r="EW9" s="84">
        <v>24017259</v>
      </c>
      <c r="EX9" s="84">
        <v>9321</v>
      </c>
      <c r="EY9" s="84">
        <v>-29683</v>
      </c>
      <c r="EZ9" s="84">
        <v>3848064</v>
      </c>
      <c r="FA9" s="84">
        <v>38521239</v>
      </c>
      <c r="FB9" s="84">
        <v>6222179</v>
      </c>
      <c r="FC9" s="84">
        <v>500090102</v>
      </c>
      <c r="FD9" s="84">
        <v>13330199</v>
      </c>
      <c r="FE9" s="84">
        <v>-12781115</v>
      </c>
      <c r="FF9" s="84">
        <v>539043175</v>
      </c>
      <c r="FG9" s="84">
        <v>0</v>
      </c>
      <c r="FH9" s="84">
        <v>-24013163</v>
      </c>
      <c r="FI9" s="84">
        <v>-5641635</v>
      </c>
      <c r="FJ9" s="84">
        <v>486759903</v>
      </c>
      <c r="FK9" s="84">
        <v>526262060</v>
      </c>
      <c r="FL9" s="84">
        <v>0</v>
      </c>
      <c r="FM9" s="84">
        <v>414237945</v>
      </c>
      <c r="FN9" s="84">
        <v>445934896</v>
      </c>
      <c r="FO9" s="84">
        <v>1423146</v>
      </c>
      <c r="FP9" s="84">
        <v>16109105</v>
      </c>
      <c r="FQ9" s="84">
        <v>-848500</v>
      </c>
      <c r="FR9" s="84">
        <v>505125</v>
      </c>
      <c r="FS9" s="84">
        <v>-80210521</v>
      </c>
      <c r="FT9" s="84">
        <v>86886099</v>
      </c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</row>
    <row r="10" spans="1:337" x14ac:dyDescent="0.35">
      <c r="A10" s="84">
        <v>202012</v>
      </c>
      <c r="B10" s="84">
        <v>62990</v>
      </c>
      <c r="C10" s="85" t="s">
        <v>898</v>
      </c>
      <c r="D10" s="84">
        <v>83000</v>
      </c>
      <c r="E10" s="84">
        <v>0</v>
      </c>
      <c r="F10" s="84">
        <v>3288</v>
      </c>
      <c r="G10" s="84">
        <v>2050887</v>
      </c>
      <c r="H10" s="84">
        <v>0</v>
      </c>
      <c r="I10" s="84">
        <v>12295</v>
      </c>
      <c r="J10" s="84">
        <v>73937</v>
      </c>
      <c r="K10" s="84">
        <v>0</v>
      </c>
      <c r="L10" s="84">
        <v>65000</v>
      </c>
      <c r="M10" s="84">
        <v>796</v>
      </c>
      <c r="N10" s="84">
        <v>0</v>
      </c>
      <c r="O10" s="84">
        <v>0</v>
      </c>
      <c r="P10" s="84">
        <v>0</v>
      </c>
      <c r="Q10" s="84">
        <v>0</v>
      </c>
      <c r="R10" s="84">
        <v>0</v>
      </c>
      <c r="S10" s="84">
        <v>505</v>
      </c>
      <c r="T10" s="84">
        <v>829180</v>
      </c>
      <c r="U10" s="84">
        <v>1748619</v>
      </c>
      <c r="V10" s="84">
        <v>2111</v>
      </c>
      <c r="W10" s="84">
        <v>0</v>
      </c>
      <c r="X10" s="84">
        <v>0</v>
      </c>
      <c r="Y10" s="84">
        <v>0</v>
      </c>
      <c r="Z10" s="84">
        <v>0</v>
      </c>
      <c r="AA10" s="84">
        <v>0</v>
      </c>
      <c r="AB10" s="84">
        <v>0</v>
      </c>
      <c r="AC10" s="84">
        <v>0</v>
      </c>
      <c r="AD10" s="84">
        <v>367</v>
      </c>
      <c r="AE10" s="84">
        <v>0</v>
      </c>
      <c r="AF10" s="84">
        <v>367</v>
      </c>
      <c r="AG10" s="84">
        <v>0</v>
      </c>
      <c r="AH10" s="84">
        <v>0</v>
      </c>
      <c r="AI10" s="84">
        <v>0</v>
      </c>
      <c r="AJ10" s="84">
        <v>8756</v>
      </c>
      <c r="AK10" s="84">
        <v>0</v>
      </c>
      <c r="AL10" s="84">
        <v>908052</v>
      </c>
      <c r="AM10" s="84">
        <v>0</v>
      </c>
      <c r="AN10" s="84">
        <v>1136847</v>
      </c>
      <c r="AO10" s="84">
        <v>0</v>
      </c>
      <c r="AP10" s="84">
        <v>954044</v>
      </c>
      <c r="AQ10" s="84">
        <v>179055</v>
      </c>
      <c r="AR10" s="84">
        <v>0</v>
      </c>
      <c r="AS10" s="84">
        <v>181379</v>
      </c>
      <c r="AT10" s="84">
        <v>1748619</v>
      </c>
      <c r="AU10" s="84">
        <v>0</v>
      </c>
      <c r="AV10" s="84">
        <v>3048</v>
      </c>
      <c r="AW10" s="84">
        <v>26</v>
      </c>
      <c r="AX10" s="84">
        <v>194</v>
      </c>
      <c r="AY10" s="84">
        <v>0</v>
      </c>
      <c r="AZ10" s="84">
        <v>0</v>
      </c>
      <c r="BA10" s="84">
        <v>0</v>
      </c>
      <c r="BB10" s="84">
        <v>0</v>
      </c>
      <c r="BC10" s="84">
        <v>32625</v>
      </c>
      <c r="BD10" s="84">
        <v>0</v>
      </c>
      <c r="BE10" s="84">
        <v>8955</v>
      </c>
      <c r="BF10" s="84">
        <v>1133312</v>
      </c>
      <c r="BG10" s="84">
        <v>0</v>
      </c>
      <c r="BH10" s="84">
        <v>0</v>
      </c>
      <c r="BI10" s="84"/>
      <c r="BJ10" s="84">
        <v>179268</v>
      </c>
      <c r="BK10" s="84">
        <v>1745193</v>
      </c>
      <c r="BL10" s="84">
        <v>305000</v>
      </c>
      <c r="BM10" s="84">
        <v>0</v>
      </c>
      <c r="BN10" s="84">
        <v>0</v>
      </c>
      <c r="BO10" s="84">
        <v>8937</v>
      </c>
      <c r="BP10" s="84">
        <v>441180</v>
      </c>
      <c r="BQ10" s="84">
        <v>2167</v>
      </c>
      <c r="BR10" s="84">
        <v>39763</v>
      </c>
      <c r="BS10" s="84">
        <v>2050887</v>
      </c>
      <c r="BT10" s="84">
        <v>766</v>
      </c>
      <c r="BU10" s="84">
        <v>0</v>
      </c>
      <c r="BV10" s="84">
        <v>0</v>
      </c>
      <c r="BW10" s="84">
        <v>0</v>
      </c>
      <c r="BX10" s="84">
        <v>13341</v>
      </c>
      <c r="BY10" s="84">
        <v>213</v>
      </c>
      <c r="BZ10" s="84">
        <v>153</v>
      </c>
      <c r="CA10" s="84">
        <v>0</v>
      </c>
      <c r="CB10" s="84"/>
      <c r="CC10" s="84">
        <v>1698</v>
      </c>
      <c r="CD10" s="84"/>
      <c r="CE10" s="84">
        <v>1698</v>
      </c>
      <c r="CF10" s="84"/>
      <c r="CG10" s="84">
        <v>33263</v>
      </c>
      <c r="CH10" s="84">
        <v>68831</v>
      </c>
      <c r="CI10" s="84"/>
      <c r="CJ10" s="84">
        <v>0</v>
      </c>
      <c r="CK10" s="84">
        <v>0</v>
      </c>
      <c r="CL10" s="84">
        <v>2544</v>
      </c>
      <c r="CM10" s="84">
        <v>0</v>
      </c>
      <c r="CN10" s="84">
        <v>0</v>
      </c>
      <c r="CO10" s="84">
        <v>0</v>
      </c>
      <c r="CP10" s="84">
        <v>5468</v>
      </c>
      <c r="CQ10" s="84">
        <v>0</v>
      </c>
      <c r="CR10" s="84">
        <v>0</v>
      </c>
      <c r="CS10" s="84">
        <v>184</v>
      </c>
      <c r="CT10" s="84">
        <v>6500</v>
      </c>
      <c r="CU10" s="84">
        <v>66766</v>
      </c>
      <c r="CV10" s="84">
        <v>0</v>
      </c>
      <c r="CW10" s="84">
        <v>0</v>
      </c>
      <c r="CX10" s="84">
        <v>329</v>
      </c>
      <c r="CY10" s="84">
        <v>-14226</v>
      </c>
      <c r="CZ10" s="84">
        <v>107734</v>
      </c>
      <c r="DA10" s="84">
        <v>0</v>
      </c>
      <c r="DB10" s="84">
        <v>107951</v>
      </c>
      <c r="DC10" s="84">
        <v>0</v>
      </c>
      <c r="DD10" s="84">
        <v>0</v>
      </c>
      <c r="DE10" s="84">
        <v>24902</v>
      </c>
      <c r="DF10" s="84">
        <v>0</v>
      </c>
      <c r="DG10" s="84">
        <v>0</v>
      </c>
      <c r="DH10" s="84">
        <v>0</v>
      </c>
      <c r="DI10" s="84">
        <v>65</v>
      </c>
      <c r="DJ10" s="84">
        <v>-9032</v>
      </c>
      <c r="DK10" s="84">
        <v>-3363</v>
      </c>
      <c r="DL10" s="84">
        <v>0</v>
      </c>
      <c r="DM10" s="84">
        <v>0</v>
      </c>
      <c r="DN10" s="84">
        <v>68843</v>
      </c>
      <c r="DO10" s="84">
        <v>0</v>
      </c>
      <c r="DP10" s="84">
        <v>-55</v>
      </c>
      <c r="DQ10" s="84">
        <v>-47934</v>
      </c>
      <c r="DR10" s="84">
        <v>8505</v>
      </c>
      <c r="DS10" s="84">
        <v>37464</v>
      </c>
      <c r="DT10" s="84">
        <v>2694</v>
      </c>
      <c r="DU10" s="84">
        <v>-100815</v>
      </c>
      <c r="DV10" s="84">
        <v>-2014</v>
      </c>
      <c r="DW10" s="84">
        <v>316</v>
      </c>
      <c r="DX10" s="84">
        <v>2</v>
      </c>
      <c r="DY10" s="84">
        <v>12576</v>
      </c>
      <c r="DZ10" s="84">
        <v>1900</v>
      </c>
      <c r="EA10" s="84">
        <v>-840</v>
      </c>
      <c r="EB10" s="84">
        <v>1900</v>
      </c>
      <c r="EC10" s="84">
        <v>-3967</v>
      </c>
      <c r="ED10" s="84">
        <v>-16</v>
      </c>
      <c r="EE10" s="84">
        <v>-3418</v>
      </c>
      <c r="EF10" s="84">
        <v>0</v>
      </c>
      <c r="EG10" s="84">
        <v>-1115</v>
      </c>
      <c r="EH10" s="84">
        <v>0</v>
      </c>
      <c r="EI10" s="84">
        <v>0</v>
      </c>
      <c r="EJ10" s="84">
        <v>0</v>
      </c>
      <c r="EK10" s="84">
        <v>0</v>
      </c>
      <c r="EL10" s="84">
        <v>0</v>
      </c>
      <c r="EM10" s="84">
        <v>2365</v>
      </c>
      <c r="EN10" s="84">
        <v>-4071</v>
      </c>
      <c r="EO10" s="84">
        <v>210</v>
      </c>
      <c r="EP10" s="84">
        <v>-85398</v>
      </c>
      <c r="EQ10" s="84">
        <v>-217</v>
      </c>
      <c r="ER10" s="84">
        <v>-16</v>
      </c>
      <c r="ES10" s="84">
        <v>0</v>
      </c>
      <c r="ET10" s="84">
        <v>-988</v>
      </c>
      <c r="EU10" s="84">
        <v>-24965</v>
      </c>
      <c r="EV10" s="84">
        <v>-100499</v>
      </c>
      <c r="EW10" s="84">
        <v>15496</v>
      </c>
      <c r="EX10" s="84">
        <v>60</v>
      </c>
      <c r="EY10" s="84">
        <v>-1701</v>
      </c>
      <c r="EZ10" s="84">
        <v>57062</v>
      </c>
      <c r="FA10" s="84">
        <v>107951</v>
      </c>
      <c r="FB10" s="84">
        <v>32625</v>
      </c>
      <c r="FC10" s="84">
        <v>1086501</v>
      </c>
      <c r="FD10" s="84">
        <v>1123</v>
      </c>
      <c r="FE10" s="84">
        <v>-2111</v>
      </c>
      <c r="FF10" s="84">
        <v>1135424</v>
      </c>
      <c r="FG10" s="84">
        <v>0</v>
      </c>
      <c r="FH10" s="84">
        <v>-92377</v>
      </c>
      <c r="FI10" s="84">
        <v>-33511</v>
      </c>
      <c r="FJ10" s="84">
        <v>1085378</v>
      </c>
      <c r="FK10" s="84">
        <v>1133313</v>
      </c>
      <c r="FL10" s="84"/>
      <c r="FM10" s="84">
        <v>997254</v>
      </c>
      <c r="FN10" s="84">
        <v>1022578</v>
      </c>
      <c r="FO10" s="84">
        <v>-1940</v>
      </c>
      <c r="FP10" s="84">
        <v>24037</v>
      </c>
      <c r="FQ10" s="84">
        <v>-9942</v>
      </c>
      <c r="FR10" s="84">
        <v>-2405</v>
      </c>
      <c r="FS10" s="84">
        <v>-55736</v>
      </c>
      <c r="FT10" s="84">
        <v>80221</v>
      </c>
      <c r="FV10" s="64"/>
      <c r="FW10" s="64"/>
      <c r="FX10" s="64"/>
      <c r="FY10" s="64"/>
      <c r="FZ10" s="64"/>
      <c r="GA10" s="64"/>
      <c r="GB10" s="64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  <c r="GP10" s="64"/>
      <c r="GQ10" s="64"/>
      <c r="GR10" s="64"/>
      <c r="GS10" s="64"/>
      <c r="GT10" s="64"/>
      <c r="GU10" s="64"/>
      <c r="GV10" s="64"/>
      <c r="GW10" s="64"/>
      <c r="GX10" s="64"/>
      <c r="GY10" s="64"/>
      <c r="GZ10" s="64"/>
      <c r="HA10" s="64"/>
      <c r="HB10" s="64"/>
      <c r="HC10" s="64"/>
      <c r="HD10" s="64"/>
      <c r="HE10" s="64"/>
      <c r="HF10" s="64"/>
      <c r="HG10" s="64"/>
      <c r="HH10" s="64"/>
      <c r="HI10" s="64"/>
      <c r="HJ10" s="64"/>
      <c r="HK10" s="64"/>
      <c r="HL10" s="64"/>
      <c r="HM10" s="64"/>
      <c r="HN10" s="64"/>
      <c r="HO10" s="64"/>
      <c r="HP10" s="64"/>
      <c r="HQ10" s="64"/>
      <c r="HR10" s="64"/>
      <c r="HS10" s="64"/>
      <c r="HT10" s="64"/>
      <c r="HU10" s="64"/>
      <c r="HV10" s="64"/>
      <c r="HW10" s="64"/>
      <c r="HX10" s="64"/>
      <c r="HY10" s="64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Y10" s="64"/>
      <c r="IZ10" s="64"/>
      <c r="JA10" s="64"/>
      <c r="JB10" s="64"/>
      <c r="JC10" s="64"/>
      <c r="JD10" s="64"/>
      <c r="JE10" s="64"/>
      <c r="JF10" s="64"/>
      <c r="JG10" s="64"/>
      <c r="JH10" s="64"/>
      <c r="JI10" s="64"/>
      <c r="JJ10" s="64"/>
      <c r="JK10" s="64"/>
      <c r="JL10" s="64"/>
      <c r="JM10" s="64"/>
      <c r="JN10" s="64"/>
      <c r="JO10" s="64"/>
      <c r="JP10" s="64"/>
      <c r="JQ10" s="64"/>
      <c r="JR10" s="64"/>
      <c r="JS10" s="64"/>
      <c r="JT10" s="64"/>
      <c r="JU10" s="64"/>
      <c r="JV10" s="64"/>
      <c r="JW10" s="64"/>
      <c r="JX10" s="64"/>
      <c r="JY10" s="64"/>
      <c r="JZ10" s="64"/>
      <c r="KA10" s="64"/>
      <c r="KB10" s="64"/>
      <c r="KC10" s="64"/>
      <c r="KD10" s="64"/>
      <c r="KE10" s="64"/>
      <c r="KF10" s="64"/>
      <c r="KG10" s="64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</row>
    <row r="11" spans="1:337" x14ac:dyDescent="0.35">
      <c r="A11" s="84">
        <v>202012</v>
      </c>
      <c r="B11" s="84">
        <v>62972</v>
      </c>
      <c r="C11" s="85" t="s">
        <v>1495</v>
      </c>
      <c r="D11" s="84">
        <v>125000</v>
      </c>
      <c r="E11" s="84">
        <v>0</v>
      </c>
      <c r="F11" s="84">
        <v>1417184</v>
      </c>
      <c r="G11" s="84">
        <v>166371857</v>
      </c>
      <c r="H11" s="84">
        <v>0</v>
      </c>
      <c r="I11" s="84">
        <v>1019375</v>
      </c>
      <c r="J11" s="84">
        <v>5212519</v>
      </c>
      <c r="K11" s="84">
        <v>0</v>
      </c>
      <c r="L11" s="84">
        <v>0</v>
      </c>
      <c r="M11" s="84">
        <v>7146</v>
      </c>
      <c r="N11" s="84">
        <v>0</v>
      </c>
      <c r="O11" s="84">
        <v>0</v>
      </c>
      <c r="P11" s="84">
        <v>0</v>
      </c>
      <c r="Q11" s="84">
        <v>182588</v>
      </c>
      <c r="R11" s="84">
        <v>1050</v>
      </c>
      <c r="S11" s="84">
        <v>0</v>
      </c>
      <c r="T11" s="84">
        <v>198637</v>
      </c>
      <c r="U11" s="84">
        <v>97002891</v>
      </c>
      <c r="V11" s="84">
        <v>2989655</v>
      </c>
      <c r="W11" s="84">
        <v>0</v>
      </c>
      <c r="X11" s="84">
        <v>0</v>
      </c>
      <c r="Y11" s="84">
        <v>0</v>
      </c>
      <c r="Z11" s="84">
        <v>0</v>
      </c>
      <c r="AA11" s="84">
        <v>0</v>
      </c>
      <c r="AB11" s="84">
        <v>0</v>
      </c>
      <c r="AC11" s="84">
        <v>0</v>
      </c>
      <c r="AD11" s="84">
        <v>0</v>
      </c>
      <c r="AE11" s="84">
        <v>0</v>
      </c>
      <c r="AF11" s="84">
        <v>0</v>
      </c>
      <c r="AG11" s="84">
        <v>0</v>
      </c>
      <c r="AH11" s="84">
        <v>0</v>
      </c>
      <c r="AI11" s="84">
        <v>100038</v>
      </c>
      <c r="AJ11" s="84">
        <v>8988092</v>
      </c>
      <c r="AK11" s="84">
        <v>0</v>
      </c>
      <c r="AL11" s="84">
        <v>40758498</v>
      </c>
      <c r="AM11" s="84">
        <v>0</v>
      </c>
      <c r="AN11" s="84">
        <v>151972253</v>
      </c>
      <c r="AO11" s="84">
        <v>0</v>
      </c>
      <c r="AP11" s="84">
        <v>148982598</v>
      </c>
      <c r="AQ11" s="84">
        <v>0</v>
      </c>
      <c r="AR11" s="84">
        <v>0</v>
      </c>
      <c r="AS11" s="84">
        <v>0</v>
      </c>
      <c r="AT11" s="84">
        <v>164573142</v>
      </c>
      <c r="AU11" s="84">
        <v>138771</v>
      </c>
      <c r="AV11" s="84">
        <v>0</v>
      </c>
      <c r="AW11" s="84">
        <v>83603340</v>
      </c>
      <c r="AX11" s="84">
        <v>0</v>
      </c>
      <c r="AY11" s="84">
        <v>67431480</v>
      </c>
      <c r="AZ11" s="84">
        <v>30716611</v>
      </c>
      <c r="BA11" s="84">
        <v>1615265</v>
      </c>
      <c r="BB11" s="84">
        <v>65816215</v>
      </c>
      <c r="BC11" s="84">
        <v>24308992</v>
      </c>
      <c r="BD11" s="84">
        <v>0</v>
      </c>
      <c r="BE11" s="84">
        <v>1012229</v>
      </c>
      <c r="BF11" s="84">
        <v>148982598</v>
      </c>
      <c r="BG11" s="84">
        <v>183638</v>
      </c>
      <c r="BH11" s="84">
        <v>0</v>
      </c>
      <c r="BI11" s="84">
        <v>0</v>
      </c>
      <c r="BJ11" s="84">
        <v>0</v>
      </c>
      <c r="BK11" s="84">
        <v>54619633</v>
      </c>
      <c r="BL11" s="84">
        <v>0</v>
      </c>
      <c r="BM11" s="84">
        <v>0</v>
      </c>
      <c r="BN11" s="84">
        <v>0</v>
      </c>
      <c r="BO11" s="84">
        <v>5212519</v>
      </c>
      <c r="BP11" s="84">
        <v>73637</v>
      </c>
      <c r="BQ11" s="84">
        <v>356</v>
      </c>
      <c r="BR11" s="84">
        <v>580062</v>
      </c>
      <c r="BS11" s="84">
        <v>166371857</v>
      </c>
      <c r="BT11" s="84">
        <v>0</v>
      </c>
      <c r="BU11" s="84">
        <v>0</v>
      </c>
      <c r="BV11" s="84">
        <v>3497</v>
      </c>
      <c r="BW11" s="84">
        <v>0</v>
      </c>
      <c r="BX11" s="84">
        <v>311767</v>
      </c>
      <c r="BY11" s="84">
        <v>0</v>
      </c>
      <c r="BZ11" s="84">
        <v>0</v>
      </c>
      <c r="CA11" s="84">
        <v>0</v>
      </c>
      <c r="CB11" s="84">
        <v>0</v>
      </c>
      <c r="CC11" s="84">
        <v>0</v>
      </c>
      <c r="CD11" s="84">
        <v>0</v>
      </c>
      <c r="CE11" s="84">
        <v>0</v>
      </c>
      <c r="CF11" s="84">
        <v>0</v>
      </c>
      <c r="CG11" s="84">
        <v>363815</v>
      </c>
      <c r="CH11" s="84">
        <v>15640</v>
      </c>
      <c r="CI11" s="84">
        <v>2733</v>
      </c>
      <c r="CJ11" s="84">
        <v>0</v>
      </c>
      <c r="CK11" s="84">
        <v>0</v>
      </c>
      <c r="CL11" s="84">
        <v>0</v>
      </c>
      <c r="CM11" s="84">
        <v>0</v>
      </c>
      <c r="CN11" s="84">
        <v>0</v>
      </c>
      <c r="CO11" s="84">
        <v>0</v>
      </c>
      <c r="CP11" s="84">
        <v>7470870</v>
      </c>
      <c r="CQ11" s="84">
        <v>0</v>
      </c>
      <c r="CR11" s="84">
        <v>0</v>
      </c>
      <c r="CS11" s="84">
        <v>11586362</v>
      </c>
      <c r="CT11" s="84">
        <v>216247</v>
      </c>
      <c r="CU11" s="84">
        <v>12907</v>
      </c>
      <c r="CV11" s="84">
        <v>76788</v>
      </c>
      <c r="CW11" s="84">
        <v>0</v>
      </c>
      <c r="CX11" s="84"/>
      <c r="CY11" s="84">
        <v>1184</v>
      </c>
      <c r="CZ11" s="84">
        <v>6243136</v>
      </c>
      <c r="DA11" s="84">
        <v>0</v>
      </c>
      <c r="DB11" s="84">
        <v>6244324</v>
      </c>
      <c r="DC11" s="84">
        <v>0</v>
      </c>
      <c r="DD11" s="84">
        <v>0</v>
      </c>
      <c r="DE11" s="84">
        <v>-2089</v>
      </c>
      <c r="DF11" s="84"/>
      <c r="DG11" s="84">
        <v>12698</v>
      </c>
      <c r="DH11" s="84"/>
      <c r="DI11" s="84"/>
      <c r="DJ11" s="84">
        <v>-1325534</v>
      </c>
      <c r="DK11" s="84">
        <v>-227717</v>
      </c>
      <c r="DL11" s="84">
        <v>2732819</v>
      </c>
      <c r="DM11" s="84"/>
      <c r="DN11" s="84">
        <v>9495087</v>
      </c>
      <c r="DO11" s="84">
        <v>0</v>
      </c>
      <c r="DP11" s="84">
        <v>-61</v>
      </c>
      <c r="DQ11" s="84">
        <v>-12373108</v>
      </c>
      <c r="DR11" s="84">
        <v>4485</v>
      </c>
      <c r="DS11" s="84">
        <v>-12373108</v>
      </c>
      <c r="DT11" s="84"/>
      <c r="DU11" s="84">
        <v>-3874867</v>
      </c>
      <c r="DV11" s="84">
        <v>-248870</v>
      </c>
      <c r="DW11" s="84">
        <v>0</v>
      </c>
      <c r="DX11" s="84"/>
      <c r="DY11" s="84">
        <v>-905</v>
      </c>
      <c r="DZ11" s="84"/>
      <c r="EA11" s="84"/>
      <c r="EB11" s="84">
        <v>0</v>
      </c>
      <c r="EC11" s="84">
        <v>-172728</v>
      </c>
      <c r="ED11" s="84"/>
      <c r="EE11" s="84">
        <v>-227778</v>
      </c>
      <c r="EF11" s="84"/>
      <c r="EG11" s="84"/>
      <c r="EH11" s="84"/>
      <c r="EI11" s="84"/>
      <c r="EJ11" s="84">
        <v>-617630</v>
      </c>
      <c r="EK11" s="84">
        <v>0</v>
      </c>
      <c r="EL11" s="84"/>
      <c r="EM11" s="84"/>
      <c r="EN11" s="84">
        <v>5390</v>
      </c>
      <c r="EO11" s="84"/>
      <c r="EP11" s="84">
        <v>0</v>
      </c>
      <c r="EQ11" s="84">
        <v>-1188</v>
      </c>
      <c r="ER11" s="84"/>
      <c r="ES11" s="84"/>
      <c r="ET11" s="84">
        <v>2234887</v>
      </c>
      <c r="EU11" s="84">
        <v>2089</v>
      </c>
      <c r="EV11" s="84">
        <v>-3874867</v>
      </c>
      <c r="EW11" s="84">
        <v>6814287</v>
      </c>
      <c r="EX11" s="84"/>
      <c r="EY11" s="84">
        <v>-214221</v>
      </c>
      <c r="EZ11" s="84">
        <v>1016004</v>
      </c>
      <c r="FA11" s="84">
        <v>6244324</v>
      </c>
      <c r="FB11" s="84">
        <v>24308992</v>
      </c>
      <c r="FC11" s="84">
        <v>141861427</v>
      </c>
      <c r="FD11" s="84">
        <v>5197142</v>
      </c>
      <c r="FE11" s="84">
        <v>-2989655</v>
      </c>
      <c r="FF11" s="84"/>
      <c r="FG11" s="84"/>
      <c r="FH11" s="84">
        <v>-3744389</v>
      </c>
      <c r="FI11" s="84">
        <v>-21801646</v>
      </c>
      <c r="FJ11" s="84">
        <v>136664285</v>
      </c>
      <c r="FK11" s="84">
        <v>148982598</v>
      </c>
      <c r="FL11" s="84"/>
      <c r="FM11" s="84">
        <v>105701647</v>
      </c>
      <c r="FN11" s="84">
        <v>111991015</v>
      </c>
      <c r="FO11" s="84">
        <v>-15931</v>
      </c>
      <c r="FP11" s="84">
        <v>4016292</v>
      </c>
      <c r="FQ11" s="84">
        <v>-283039</v>
      </c>
      <c r="FR11" s="84">
        <v>71571</v>
      </c>
      <c r="FS11" s="84">
        <v>-14358134</v>
      </c>
      <c r="FT11" s="84">
        <v>15672245</v>
      </c>
      <c r="FV11" s="64"/>
      <c r="FW11" s="64"/>
      <c r="FX11" s="64"/>
      <c r="FY11" s="64"/>
      <c r="FZ11" s="64"/>
      <c r="GA11" s="64"/>
      <c r="GB11" s="64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  <c r="GP11" s="64"/>
      <c r="GQ11" s="64"/>
      <c r="GR11" s="64"/>
      <c r="GS11" s="64"/>
      <c r="GT11" s="64"/>
      <c r="GU11" s="64"/>
      <c r="GV11" s="64"/>
      <c r="GW11" s="64"/>
      <c r="GX11" s="64"/>
      <c r="GY11" s="64"/>
      <c r="GZ11" s="64"/>
      <c r="HA11" s="64"/>
      <c r="HB11" s="64"/>
      <c r="HC11" s="64"/>
      <c r="HD11" s="64"/>
      <c r="HE11" s="64"/>
      <c r="HF11" s="64"/>
      <c r="HG11" s="64"/>
      <c r="HH11" s="64"/>
      <c r="HI11" s="64"/>
      <c r="HJ11" s="64"/>
      <c r="HK11" s="64"/>
      <c r="HL11" s="64"/>
      <c r="HM11" s="64"/>
      <c r="HN11" s="64"/>
      <c r="HO11" s="64"/>
      <c r="HP11" s="64"/>
      <c r="HQ11" s="64"/>
      <c r="HR11" s="64"/>
      <c r="HS11" s="64"/>
      <c r="HT11" s="64"/>
      <c r="HU11" s="64"/>
      <c r="HV11" s="64"/>
      <c r="HW11" s="64"/>
      <c r="HX11" s="64"/>
      <c r="HY11" s="64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  <c r="IX11" s="64"/>
      <c r="IY11" s="64"/>
      <c r="IZ11" s="64"/>
      <c r="JA11" s="64"/>
      <c r="JB11" s="64"/>
      <c r="JC11" s="64"/>
      <c r="JD11" s="64"/>
      <c r="JE11" s="64"/>
      <c r="JF11" s="64"/>
      <c r="JG11" s="64"/>
      <c r="JH11" s="64"/>
      <c r="JI11" s="64"/>
      <c r="JJ11" s="64"/>
      <c r="JK11" s="64"/>
      <c r="JL11" s="64"/>
      <c r="JM11" s="64"/>
      <c r="JN11" s="64"/>
      <c r="JO11" s="64"/>
      <c r="JP11" s="64"/>
      <c r="JQ11" s="64"/>
      <c r="JR11" s="64"/>
      <c r="JS11" s="64"/>
      <c r="JT11" s="64"/>
      <c r="JU11" s="64"/>
      <c r="JV11" s="64"/>
      <c r="JW11" s="64"/>
      <c r="JX11" s="64"/>
      <c r="JY11" s="64"/>
      <c r="JZ11" s="64"/>
      <c r="KA11" s="64"/>
      <c r="KB11" s="64"/>
      <c r="KC11" s="64"/>
      <c r="KD11" s="64"/>
      <c r="KE11" s="64"/>
      <c r="KF11" s="64"/>
      <c r="KG11" s="64"/>
      <c r="KH11" s="64"/>
      <c r="KI11" s="64"/>
      <c r="KJ11" s="64"/>
      <c r="KK11" s="64"/>
      <c r="KL11" s="64"/>
      <c r="KM11" s="64"/>
      <c r="KN11" s="64"/>
      <c r="KO11" s="64"/>
      <c r="KP11" s="64"/>
      <c r="KQ11" s="64"/>
      <c r="KR11" s="64"/>
      <c r="KS11" s="64"/>
      <c r="KT11" s="64"/>
      <c r="KU11" s="64"/>
      <c r="KV11" s="64"/>
      <c r="KW11" s="64"/>
      <c r="KX11" s="64"/>
      <c r="KY11" s="64"/>
      <c r="KZ11" s="64"/>
      <c r="LA11" s="64"/>
      <c r="LB11" s="64"/>
      <c r="LC11" s="64"/>
      <c r="LD11" s="64"/>
      <c r="LE11" s="64"/>
      <c r="LF11" s="63"/>
      <c r="LG11" s="63"/>
      <c r="LH11" s="63"/>
      <c r="LI11" s="63"/>
      <c r="LJ11" s="63"/>
      <c r="LK11" s="63"/>
      <c r="LL11" s="63"/>
      <c r="LM11" s="63"/>
      <c r="LN11" s="63"/>
      <c r="LO11" s="63"/>
      <c r="LP11" s="63"/>
      <c r="LQ11" s="63"/>
      <c r="LR11" s="63"/>
      <c r="LS11" s="63"/>
      <c r="LT11" s="63"/>
      <c r="LU11" s="63"/>
      <c r="LV11" s="63"/>
      <c r="LW11" s="63"/>
      <c r="LX11" s="63"/>
      <c r="LY11" s="63"/>
    </row>
    <row r="12" spans="1:337" x14ac:dyDescent="0.35">
      <c r="A12" s="84">
        <v>202012</v>
      </c>
      <c r="B12" s="84">
        <v>62997</v>
      </c>
      <c r="C12" s="85" t="s">
        <v>900</v>
      </c>
      <c r="D12" s="84">
        <v>7649</v>
      </c>
      <c r="E12" s="84">
        <v>0</v>
      </c>
      <c r="F12" s="84">
        <v>2250293</v>
      </c>
      <c r="G12" s="84">
        <v>289696534</v>
      </c>
      <c r="H12" s="84">
        <v>0</v>
      </c>
      <c r="I12" s="84">
        <v>3995630</v>
      </c>
      <c r="J12" s="84">
        <v>0</v>
      </c>
      <c r="K12" s="84">
        <v>0</v>
      </c>
      <c r="L12" s="84">
        <v>0</v>
      </c>
      <c r="M12" s="84">
        <v>0</v>
      </c>
      <c r="N12" s="84">
        <v>0</v>
      </c>
      <c r="O12" s="84">
        <v>0</v>
      </c>
      <c r="P12" s="84">
        <v>0</v>
      </c>
      <c r="Q12" s="84">
        <v>0</v>
      </c>
      <c r="R12" s="84">
        <v>2748</v>
      </c>
      <c r="S12" s="84">
        <v>30000</v>
      </c>
      <c r="T12" s="84">
        <v>4753527</v>
      </c>
      <c r="U12" s="84">
        <v>12030851</v>
      </c>
      <c r="V12" s="84">
        <v>0</v>
      </c>
      <c r="W12" s="84">
        <v>0</v>
      </c>
      <c r="X12" s="84">
        <v>0</v>
      </c>
      <c r="Y12" s="84"/>
      <c r="Z12" s="84"/>
      <c r="AA12" s="84"/>
      <c r="AB12" s="84"/>
      <c r="AC12" s="84">
        <v>0</v>
      </c>
      <c r="AD12" s="84">
        <v>0</v>
      </c>
      <c r="AE12" s="84">
        <v>0</v>
      </c>
      <c r="AF12" s="84">
        <v>0</v>
      </c>
      <c r="AG12" s="84">
        <v>0</v>
      </c>
      <c r="AH12" s="84"/>
      <c r="AI12" s="84">
        <v>10331848</v>
      </c>
      <c r="AJ12" s="84">
        <v>20722483</v>
      </c>
      <c r="AK12" s="84">
        <v>3570683</v>
      </c>
      <c r="AL12" s="84">
        <v>4292579</v>
      </c>
      <c r="AM12" s="84">
        <v>0</v>
      </c>
      <c r="AN12" s="84">
        <v>263990469</v>
      </c>
      <c r="AO12" s="84">
        <v>230055</v>
      </c>
      <c r="AP12" s="84">
        <v>7664577</v>
      </c>
      <c r="AQ12" s="84">
        <v>256291811</v>
      </c>
      <c r="AR12" s="84">
        <v>130632</v>
      </c>
      <c r="AS12" s="84">
        <v>266968105</v>
      </c>
      <c r="AT12" s="84">
        <v>13563588</v>
      </c>
      <c r="AU12" s="84">
        <v>0</v>
      </c>
      <c r="AV12" s="84">
        <v>0</v>
      </c>
      <c r="AW12" s="84"/>
      <c r="AX12" s="84">
        <v>87809</v>
      </c>
      <c r="AY12" s="84">
        <v>1532737</v>
      </c>
      <c r="AZ12" s="84">
        <v>2279132</v>
      </c>
      <c r="BA12" s="84">
        <v>363751</v>
      </c>
      <c r="BB12" s="84">
        <v>1081835</v>
      </c>
      <c r="BC12" s="84">
        <v>3371997</v>
      </c>
      <c r="BD12" s="84"/>
      <c r="BE12" s="84">
        <v>3995630</v>
      </c>
      <c r="BF12" s="84">
        <v>263956388</v>
      </c>
      <c r="BG12" s="84">
        <v>2748</v>
      </c>
      <c r="BH12" s="84">
        <v>0</v>
      </c>
      <c r="BI12" s="84"/>
      <c r="BJ12" s="84">
        <v>256291811</v>
      </c>
      <c r="BK12" s="84">
        <v>7739220</v>
      </c>
      <c r="BL12" s="84">
        <v>0</v>
      </c>
      <c r="BM12" s="84"/>
      <c r="BN12" s="84">
        <v>0</v>
      </c>
      <c r="BO12" s="84">
        <v>0</v>
      </c>
      <c r="BP12" s="84">
        <v>4745878</v>
      </c>
      <c r="BQ12" s="84">
        <v>0</v>
      </c>
      <c r="BR12" s="84">
        <v>1022034</v>
      </c>
      <c r="BS12" s="84">
        <v>289696534</v>
      </c>
      <c r="BT12" s="84">
        <v>0</v>
      </c>
      <c r="BU12" s="84"/>
      <c r="BV12" s="84">
        <v>0</v>
      </c>
      <c r="BW12" s="84">
        <v>0</v>
      </c>
      <c r="BX12" s="84">
        <v>0</v>
      </c>
      <c r="BY12" s="84">
        <v>0</v>
      </c>
      <c r="BZ12" s="84">
        <v>4081</v>
      </c>
      <c r="CA12" s="84">
        <v>0</v>
      </c>
      <c r="CB12" s="84">
        <v>0</v>
      </c>
      <c r="CC12" s="84">
        <v>1149849</v>
      </c>
      <c r="CD12" s="84">
        <v>0</v>
      </c>
      <c r="CE12" s="84">
        <v>1149849</v>
      </c>
      <c r="CF12" s="84">
        <v>0</v>
      </c>
      <c r="CG12" s="84">
        <v>823024</v>
      </c>
      <c r="CH12" s="84">
        <v>4013796</v>
      </c>
      <c r="CI12" s="84">
        <v>89459</v>
      </c>
      <c r="CJ12" s="84">
        <v>0</v>
      </c>
      <c r="CK12" s="84"/>
      <c r="CL12" s="84">
        <v>0</v>
      </c>
      <c r="CM12" s="84">
        <v>230055</v>
      </c>
      <c r="CN12" s="84">
        <v>87152</v>
      </c>
      <c r="CO12" s="84">
        <v>0</v>
      </c>
      <c r="CP12" s="84">
        <v>4569660</v>
      </c>
      <c r="CQ12" s="84">
        <v>0</v>
      </c>
      <c r="CR12" s="84"/>
      <c r="CS12" s="84">
        <v>934336</v>
      </c>
      <c r="CT12" s="84">
        <v>199010</v>
      </c>
      <c r="CU12" s="84">
        <v>2774488</v>
      </c>
      <c r="CV12" s="84">
        <v>990354</v>
      </c>
      <c r="CW12" s="84">
        <v>0</v>
      </c>
      <c r="CX12" s="84">
        <v>0</v>
      </c>
      <c r="CY12" s="84">
        <v>-51469</v>
      </c>
      <c r="CZ12" s="84">
        <v>13910445</v>
      </c>
      <c r="DA12" s="84">
        <v>29029</v>
      </c>
      <c r="DB12" s="84">
        <v>13910445</v>
      </c>
      <c r="DC12" s="84">
        <v>-28183</v>
      </c>
      <c r="DD12" s="84">
        <v>0</v>
      </c>
      <c r="DE12" s="84">
        <v>229249</v>
      </c>
      <c r="DF12" s="84">
        <v>0</v>
      </c>
      <c r="DG12" s="84">
        <v>0</v>
      </c>
      <c r="DH12" s="84">
        <v>0</v>
      </c>
      <c r="DI12" s="84">
        <v>-4081</v>
      </c>
      <c r="DJ12" s="84">
        <v>-2453407</v>
      </c>
      <c r="DK12" s="84">
        <v>-241391</v>
      </c>
      <c r="DL12" s="84">
        <v>335981</v>
      </c>
      <c r="DM12" s="84">
        <v>0</v>
      </c>
      <c r="DN12" s="84">
        <v>16143494</v>
      </c>
      <c r="DO12" s="84">
        <v>0</v>
      </c>
      <c r="DP12" s="84">
        <v>0</v>
      </c>
      <c r="DQ12" s="84">
        <v>-20060849</v>
      </c>
      <c r="DR12" s="84">
        <v>108458</v>
      </c>
      <c r="DS12" s="84">
        <v>-20060849</v>
      </c>
      <c r="DT12" s="84">
        <v>72743</v>
      </c>
      <c r="DU12" s="84">
        <v>-7159170</v>
      </c>
      <c r="DV12" s="84">
        <v>-532953</v>
      </c>
      <c r="DW12" s="84"/>
      <c r="DX12" s="84">
        <v>0</v>
      </c>
      <c r="DY12" s="84">
        <v>148686</v>
      </c>
      <c r="DZ12" s="84">
        <v>-29939</v>
      </c>
      <c r="EA12" s="84">
        <v>-102146</v>
      </c>
      <c r="EB12" s="84">
        <v>-29939</v>
      </c>
      <c r="EC12" s="84">
        <v>0</v>
      </c>
      <c r="ED12" s="84">
        <v>-2106</v>
      </c>
      <c r="EE12" s="84">
        <v>-241391</v>
      </c>
      <c r="EF12" s="84">
        <v>0</v>
      </c>
      <c r="EG12" s="84">
        <v>-68065</v>
      </c>
      <c r="EH12" s="84">
        <v>0</v>
      </c>
      <c r="EI12" s="84">
        <v>0</v>
      </c>
      <c r="EJ12" s="84">
        <v>666458</v>
      </c>
      <c r="EK12" s="84">
        <v>0</v>
      </c>
      <c r="EL12" s="84">
        <v>0</v>
      </c>
      <c r="EM12" s="84">
        <v>72743</v>
      </c>
      <c r="EN12" s="84">
        <v>-40228</v>
      </c>
      <c r="EO12" s="84">
        <v>-30000</v>
      </c>
      <c r="EP12" s="84">
        <v>0</v>
      </c>
      <c r="EQ12" s="84">
        <v>0</v>
      </c>
      <c r="ER12" s="84">
        <v>-2106</v>
      </c>
      <c r="ES12" s="84">
        <v>0</v>
      </c>
      <c r="ET12" s="84">
        <v>0</v>
      </c>
      <c r="EU12" s="84">
        <v>-190591</v>
      </c>
      <c r="EV12" s="84">
        <v>-7159170</v>
      </c>
      <c r="EW12" s="84">
        <v>8934907</v>
      </c>
      <c r="EX12" s="84">
        <v>1570</v>
      </c>
      <c r="EY12" s="84">
        <v>-49150</v>
      </c>
      <c r="EZ12" s="84">
        <v>6788250</v>
      </c>
      <c r="FA12" s="84">
        <v>12364309</v>
      </c>
      <c r="FB12" s="84">
        <v>110154</v>
      </c>
      <c r="FC12" s="84">
        <v>240368763</v>
      </c>
      <c r="FD12" s="84">
        <v>0</v>
      </c>
      <c r="FE12" s="84">
        <v>0</v>
      </c>
      <c r="FF12" s="84">
        <v>260584603</v>
      </c>
      <c r="FG12" s="84">
        <v>0</v>
      </c>
      <c r="FH12" s="84">
        <v>-6128267</v>
      </c>
      <c r="FI12" s="84">
        <v>-137942</v>
      </c>
      <c r="FJ12" s="84">
        <v>240368763</v>
      </c>
      <c r="FK12" s="84">
        <v>260584603</v>
      </c>
      <c r="FL12" s="84">
        <v>0</v>
      </c>
      <c r="FM12" s="84">
        <v>238650625</v>
      </c>
      <c r="FN12" s="84">
        <v>258754376</v>
      </c>
      <c r="FO12" s="84">
        <v>1250</v>
      </c>
      <c r="FP12" s="84">
        <v>13270543</v>
      </c>
      <c r="FQ12" s="84">
        <v>-268979</v>
      </c>
      <c r="FR12" s="84">
        <v>864894</v>
      </c>
      <c r="FS12" s="84">
        <v>-1580195</v>
      </c>
      <c r="FT12" s="84">
        <v>1720073</v>
      </c>
      <c r="FV12" s="64"/>
      <c r="FW12" s="64"/>
      <c r="FX12" s="64"/>
      <c r="FY12" s="64"/>
      <c r="FZ12" s="64"/>
      <c r="GA12" s="64"/>
      <c r="GB12" s="64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  <c r="GP12" s="64"/>
      <c r="GQ12" s="64"/>
      <c r="GR12" s="64"/>
      <c r="GS12" s="64"/>
      <c r="GT12" s="64"/>
      <c r="GU12" s="64"/>
      <c r="GV12" s="64"/>
      <c r="GW12" s="64"/>
      <c r="GX12" s="64"/>
      <c r="GY12" s="64"/>
      <c r="GZ12" s="64"/>
      <c r="HA12" s="64"/>
      <c r="HB12" s="64"/>
      <c r="HC12" s="64"/>
      <c r="HD12" s="64"/>
      <c r="HE12" s="64"/>
      <c r="HF12" s="64"/>
      <c r="HG12" s="64"/>
      <c r="HH12" s="64"/>
      <c r="HI12" s="64"/>
      <c r="HJ12" s="64"/>
      <c r="HK12" s="64"/>
      <c r="HL12" s="64"/>
      <c r="HM12" s="64"/>
      <c r="HN12" s="64"/>
      <c r="HO12" s="64"/>
      <c r="HP12" s="64"/>
      <c r="HQ12" s="64"/>
      <c r="HR12" s="64"/>
      <c r="HS12" s="64"/>
      <c r="HT12" s="64"/>
      <c r="HU12" s="64"/>
      <c r="HV12" s="64"/>
      <c r="HW12" s="64"/>
      <c r="HX12" s="64"/>
      <c r="HY12" s="64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  <c r="IX12" s="64"/>
      <c r="IY12" s="64"/>
      <c r="IZ12" s="64"/>
      <c r="JA12" s="64"/>
      <c r="JB12" s="64"/>
      <c r="JC12" s="64"/>
      <c r="JD12" s="64"/>
      <c r="JE12" s="64"/>
      <c r="JF12" s="64"/>
      <c r="JG12" s="64"/>
      <c r="JH12" s="64"/>
      <c r="JI12" s="64"/>
      <c r="JJ12" s="64"/>
      <c r="JK12" s="64"/>
      <c r="JL12" s="64"/>
      <c r="JM12" s="64"/>
      <c r="JN12" s="64"/>
      <c r="JO12" s="64"/>
      <c r="JP12" s="64"/>
      <c r="JQ12" s="64"/>
      <c r="JR12" s="64"/>
      <c r="JS12" s="64"/>
      <c r="JT12" s="64"/>
      <c r="JU12" s="64"/>
      <c r="JV12" s="64"/>
      <c r="JW12" s="64"/>
      <c r="JX12" s="64"/>
      <c r="JY12" s="64"/>
      <c r="JZ12" s="64"/>
      <c r="KA12" s="64"/>
      <c r="KB12" s="64"/>
      <c r="KC12" s="64"/>
      <c r="KD12" s="64"/>
      <c r="KE12" s="64"/>
      <c r="KF12" s="64"/>
      <c r="KG12" s="64"/>
      <c r="KH12" s="64"/>
      <c r="KI12" s="64"/>
      <c r="KJ12" s="64"/>
      <c r="KK12" s="64"/>
      <c r="KL12" s="64"/>
      <c r="KM12" s="64"/>
      <c r="KN12" s="64"/>
      <c r="KO12" s="64"/>
      <c r="KP12" s="64"/>
      <c r="KQ12" s="64"/>
      <c r="KR12" s="64"/>
      <c r="KS12" s="64"/>
      <c r="KT12" s="64"/>
      <c r="KU12" s="64"/>
      <c r="KV12" s="64"/>
      <c r="KW12" s="64"/>
      <c r="KX12" s="64"/>
      <c r="KY12" s="64"/>
      <c r="KZ12" s="64"/>
      <c r="LA12" s="64"/>
      <c r="LB12" s="64"/>
      <c r="LC12" s="64"/>
      <c r="LD12" s="64"/>
      <c r="LE12" s="64"/>
      <c r="LF12" s="63"/>
      <c r="LG12" s="63"/>
      <c r="LH12" s="63"/>
      <c r="LI12" s="63"/>
      <c r="LJ12" s="63"/>
      <c r="LK12" s="63"/>
      <c r="LL12" s="63"/>
      <c r="LM12" s="63"/>
      <c r="LN12" s="63"/>
      <c r="LO12" s="63"/>
      <c r="LP12" s="63"/>
      <c r="LQ12" s="63"/>
      <c r="LR12" s="63"/>
      <c r="LS12" s="63"/>
      <c r="LT12" s="63"/>
      <c r="LU12" s="63"/>
      <c r="LV12" s="63"/>
      <c r="LW12" s="63"/>
      <c r="LX12" s="63"/>
      <c r="LY12" s="63"/>
    </row>
    <row r="13" spans="1:337" x14ac:dyDescent="0.35">
      <c r="A13" s="84">
        <v>202012</v>
      </c>
      <c r="B13" s="84">
        <v>62548</v>
      </c>
      <c r="C13" s="85" t="s">
        <v>1457</v>
      </c>
      <c r="D13" s="84">
        <v>800</v>
      </c>
      <c r="E13" s="84">
        <v>0</v>
      </c>
      <c r="F13" s="84">
        <v>0</v>
      </c>
      <c r="G13" s="84">
        <v>294827901</v>
      </c>
      <c r="H13" s="84">
        <v>2400584</v>
      </c>
      <c r="I13" s="84">
        <v>4765998</v>
      </c>
      <c r="J13" s="84">
        <v>4085653</v>
      </c>
      <c r="K13" s="84">
        <v>0</v>
      </c>
      <c r="L13" s="84">
        <v>0</v>
      </c>
      <c r="M13" s="84">
        <v>0</v>
      </c>
      <c r="N13" s="84">
        <v>0</v>
      </c>
      <c r="O13" s="84">
        <v>77233</v>
      </c>
      <c r="P13" s="84">
        <v>77233</v>
      </c>
      <c r="Q13" s="84">
        <v>0</v>
      </c>
      <c r="R13" s="84">
        <v>0</v>
      </c>
      <c r="S13" s="84">
        <v>0</v>
      </c>
      <c r="T13" s="84">
        <v>3689083</v>
      </c>
      <c r="U13" s="84">
        <v>152296207</v>
      </c>
      <c r="V13" s="84">
        <v>0</v>
      </c>
      <c r="W13" s="84">
        <v>0</v>
      </c>
      <c r="X13" s="84">
        <v>0</v>
      </c>
      <c r="Y13" s="84">
        <v>0</v>
      </c>
      <c r="Z13" s="84">
        <v>80447</v>
      </c>
      <c r="AA13" s="84">
        <v>0</v>
      </c>
      <c r="AB13" s="84">
        <v>0</v>
      </c>
      <c r="AC13" s="84">
        <v>0</v>
      </c>
      <c r="AD13" s="84">
        <v>0</v>
      </c>
      <c r="AE13" s="84">
        <v>0</v>
      </c>
      <c r="AF13" s="84">
        <v>0</v>
      </c>
      <c r="AG13" s="84">
        <v>0</v>
      </c>
      <c r="AH13" s="84">
        <v>0</v>
      </c>
      <c r="AI13" s="84">
        <v>22668794</v>
      </c>
      <c r="AJ13" s="84">
        <v>66506126</v>
      </c>
      <c r="AK13" s="84">
        <v>1372136</v>
      </c>
      <c r="AL13" s="84">
        <v>7496726</v>
      </c>
      <c r="AM13" s="84">
        <v>0</v>
      </c>
      <c r="AN13" s="84">
        <v>220347646</v>
      </c>
      <c r="AO13" s="84">
        <v>0</v>
      </c>
      <c r="AP13" s="84">
        <v>118581931</v>
      </c>
      <c r="AQ13" s="84">
        <v>101765714</v>
      </c>
      <c r="AR13" s="84">
        <v>0</v>
      </c>
      <c r="AS13" s="84">
        <v>105955912</v>
      </c>
      <c r="AT13" s="84">
        <v>178677003</v>
      </c>
      <c r="AU13" s="84">
        <v>0</v>
      </c>
      <c r="AV13" s="84">
        <v>2657638</v>
      </c>
      <c r="AW13" s="84">
        <v>100340381</v>
      </c>
      <c r="AX13" s="84">
        <v>503933</v>
      </c>
      <c r="AY13" s="84">
        <v>26380796</v>
      </c>
      <c r="AZ13" s="84">
        <v>4425023</v>
      </c>
      <c r="BA13" s="84">
        <v>391897</v>
      </c>
      <c r="BB13" s="84">
        <v>24694520</v>
      </c>
      <c r="BC13" s="84">
        <v>10281099</v>
      </c>
      <c r="BD13" s="84">
        <v>0</v>
      </c>
      <c r="BE13" s="84">
        <v>2365414</v>
      </c>
      <c r="BF13" s="84">
        <v>220347645</v>
      </c>
      <c r="BG13" s="84">
        <v>0</v>
      </c>
      <c r="BH13" s="84">
        <v>0</v>
      </c>
      <c r="BI13" s="84">
        <v>0</v>
      </c>
      <c r="BJ13" s="84">
        <v>101765714</v>
      </c>
      <c r="BK13" s="84">
        <v>92851426</v>
      </c>
      <c r="BL13" s="84">
        <v>0</v>
      </c>
      <c r="BM13" s="84">
        <v>0</v>
      </c>
      <c r="BN13" s="84">
        <v>0</v>
      </c>
      <c r="BO13" s="84">
        <v>4085653</v>
      </c>
      <c r="BP13" s="84">
        <v>3611050</v>
      </c>
      <c r="BQ13" s="84">
        <v>199394</v>
      </c>
      <c r="BR13" s="84">
        <v>3814143</v>
      </c>
      <c r="BS13" s="84">
        <v>294827901</v>
      </c>
      <c r="BT13" s="84">
        <v>0</v>
      </c>
      <c r="BU13" s="84">
        <v>0</v>
      </c>
      <c r="BV13" s="84">
        <v>154343</v>
      </c>
      <c r="BW13" s="84">
        <v>0</v>
      </c>
      <c r="BX13" s="84">
        <v>463725</v>
      </c>
      <c r="BY13" s="84">
        <v>0</v>
      </c>
      <c r="BZ13" s="84">
        <v>0</v>
      </c>
      <c r="CA13" s="84">
        <v>0</v>
      </c>
      <c r="CB13" s="84">
        <v>0</v>
      </c>
      <c r="CC13" s="84">
        <v>248049</v>
      </c>
      <c r="CD13" s="84">
        <v>0</v>
      </c>
      <c r="CE13" s="84">
        <v>248049</v>
      </c>
      <c r="CF13" s="84">
        <v>0</v>
      </c>
      <c r="CG13" s="84">
        <v>3569028</v>
      </c>
      <c r="CH13" s="84">
        <v>1614845</v>
      </c>
      <c r="CI13" s="84">
        <v>1285024</v>
      </c>
      <c r="CJ13" s="84">
        <v>78258</v>
      </c>
      <c r="CK13" s="84">
        <v>0</v>
      </c>
      <c r="CL13" s="84">
        <v>0</v>
      </c>
      <c r="CM13" s="84">
        <v>0</v>
      </c>
      <c r="CN13" s="84">
        <v>1216121</v>
      </c>
      <c r="CO13" s="84">
        <v>0</v>
      </c>
      <c r="CP13" s="84">
        <v>42384748</v>
      </c>
      <c r="CQ13" s="84">
        <v>0</v>
      </c>
      <c r="CR13" s="84">
        <v>0</v>
      </c>
      <c r="CS13" s="84">
        <v>51703844</v>
      </c>
      <c r="CT13" s="84">
        <v>245115</v>
      </c>
      <c r="CU13" s="84">
        <v>81772</v>
      </c>
      <c r="CV13" s="84">
        <v>0</v>
      </c>
      <c r="CW13" s="84">
        <v>0</v>
      </c>
      <c r="CX13" s="84">
        <v>0</v>
      </c>
      <c r="CY13" s="84">
        <v>-29459</v>
      </c>
      <c r="CZ13" s="84">
        <v>11671193</v>
      </c>
      <c r="DA13" s="84">
        <v>0</v>
      </c>
      <c r="DB13" s="84">
        <v>11671593</v>
      </c>
      <c r="DC13" s="84">
        <v>0</v>
      </c>
      <c r="DD13" s="84">
        <v>0</v>
      </c>
      <c r="DE13" s="84">
        <v>63480</v>
      </c>
      <c r="DF13" s="84">
        <v>0</v>
      </c>
      <c r="DG13" s="84">
        <v>0</v>
      </c>
      <c r="DH13" s="84">
        <v>0</v>
      </c>
      <c r="DI13" s="84">
        <v>0</v>
      </c>
      <c r="DJ13" s="84">
        <v>-1943807</v>
      </c>
      <c r="DK13" s="84">
        <v>-179197</v>
      </c>
      <c r="DL13" s="84">
        <v>8169325</v>
      </c>
      <c r="DM13" s="84">
        <v>0</v>
      </c>
      <c r="DN13" s="84">
        <v>14955495</v>
      </c>
      <c r="DO13" s="84">
        <v>0</v>
      </c>
      <c r="DP13" s="84">
        <v>0</v>
      </c>
      <c r="DQ13" s="84">
        <v>-12471481</v>
      </c>
      <c r="DR13" s="84">
        <v>54230</v>
      </c>
      <c r="DS13" s="84">
        <v>-12471481</v>
      </c>
      <c r="DT13" s="84">
        <v>0</v>
      </c>
      <c r="DU13" s="84">
        <v>-12168792</v>
      </c>
      <c r="DV13" s="84">
        <v>-328899</v>
      </c>
      <c r="DW13" s="84">
        <v>0</v>
      </c>
      <c r="DX13" s="84">
        <v>0</v>
      </c>
      <c r="DY13" s="84">
        <v>34021</v>
      </c>
      <c r="DZ13" s="84">
        <v>0</v>
      </c>
      <c r="EA13" s="84">
        <v>0</v>
      </c>
      <c r="EB13" s="84">
        <v>0</v>
      </c>
      <c r="EC13" s="84">
        <v>170610</v>
      </c>
      <c r="ED13" s="84">
        <v>0</v>
      </c>
      <c r="EE13" s="84">
        <v>-179197</v>
      </c>
      <c r="EF13" s="84">
        <v>0</v>
      </c>
      <c r="EG13" s="84">
        <v>0</v>
      </c>
      <c r="EH13" s="84">
        <v>0</v>
      </c>
      <c r="EI13" s="84">
        <v>0</v>
      </c>
      <c r="EJ13" s="84">
        <v>105747</v>
      </c>
      <c r="EK13" s="84">
        <v>0</v>
      </c>
      <c r="EL13" s="84">
        <v>0</v>
      </c>
      <c r="EM13" s="84">
        <v>0</v>
      </c>
      <c r="EN13" s="84">
        <v>20209</v>
      </c>
      <c r="EO13" s="84">
        <v>0</v>
      </c>
      <c r="EP13" s="84">
        <v>0</v>
      </c>
      <c r="EQ13" s="84">
        <v>-399</v>
      </c>
      <c r="ER13" s="84">
        <v>0</v>
      </c>
      <c r="ES13" s="84">
        <v>0</v>
      </c>
      <c r="ET13" s="84">
        <v>0</v>
      </c>
      <c r="EU13" s="84">
        <v>-63480</v>
      </c>
      <c r="EV13" s="84">
        <v>-12168792</v>
      </c>
      <c r="EW13" s="84">
        <v>4648446</v>
      </c>
      <c r="EX13" s="84">
        <v>0</v>
      </c>
      <c r="EY13" s="84">
        <v>-20536</v>
      </c>
      <c r="EZ13" s="84">
        <v>2381412</v>
      </c>
      <c r="FA13" s="84">
        <v>11671281</v>
      </c>
      <c r="FB13" s="84">
        <v>10281099</v>
      </c>
      <c r="FC13" s="84">
        <v>211727325</v>
      </c>
      <c r="FD13" s="84">
        <v>0</v>
      </c>
      <c r="FE13" s="84">
        <v>0</v>
      </c>
      <c r="FF13" s="84">
        <v>220347257</v>
      </c>
      <c r="FG13" s="84">
        <v>352031</v>
      </c>
      <c r="FH13" s="84">
        <v>-11843000</v>
      </c>
      <c r="FI13" s="84">
        <v>-11567271</v>
      </c>
      <c r="FJ13" s="84">
        <v>211727325</v>
      </c>
      <c r="FK13" s="84">
        <v>220347257</v>
      </c>
      <c r="FL13" s="84">
        <v>0</v>
      </c>
      <c r="FM13" s="84">
        <v>183151964</v>
      </c>
      <c r="FN13" s="84">
        <v>190350458</v>
      </c>
      <c r="FO13" s="84">
        <v>299890</v>
      </c>
      <c r="FP13" s="84">
        <v>7409769</v>
      </c>
      <c r="FQ13" s="84">
        <v>-275092</v>
      </c>
      <c r="FR13" s="84">
        <v>-64354</v>
      </c>
      <c r="FS13" s="84">
        <v>-17008090</v>
      </c>
      <c r="FT13" s="84">
        <v>19363669</v>
      </c>
      <c r="FV13" s="64"/>
      <c r="FW13" s="64"/>
      <c r="FX13" s="64"/>
      <c r="FY13" s="64"/>
      <c r="FZ13" s="64"/>
      <c r="GA13" s="64"/>
      <c r="GB13" s="64"/>
      <c r="GC13" s="64"/>
      <c r="GD13" s="64"/>
      <c r="GE13" s="64"/>
      <c r="GF13" s="64"/>
      <c r="GG13" s="64"/>
      <c r="GH13" s="64"/>
      <c r="GI13" s="64"/>
      <c r="GJ13" s="64"/>
      <c r="GK13" s="64"/>
      <c r="GL13" s="64"/>
      <c r="GM13" s="64"/>
      <c r="GN13" s="64"/>
      <c r="GO13" s="64"/>
      <c r="GP13" s="64"/>
      <c r="GQ13" s="64"/>
      <c r="GR13" s="64"/>
      <c r="GS13" s="64"/>
      <c r="GT13" s="64"/>
      <c r="GU13" s="64"/>
      <c r="GV13" s="64"/>
      <c r="GW13" s="64"/>
      <c r="GX13" s="64"/>
      <c r="GY13" s="64"/>
      <c r="GZ13" s="64"/>
      <c r="HA13" s="64"/>
      <c r="HB13" s="64"/>
      <c r="HC13" s="64"/>
      <c r="HD13" s="64"/>
      <c r="HE13" s="64"/>
      <c r="HF13" s="64"/>
      <c r="HG13" s="64"/>
      <c r="HH13" s="64"/>
      <c r="HI13" s="64"/>
      <c r="HJ13" s="64"/>
      <c r="HK13" s="64"/>
      <c r="HL13" s="64"/>
      <c r="HM13" s="64"/>
      <c r="HN13" s="64"/>
      <c r="HO13" s="64"/>
      <c r="HP13" s="64"/>
      <c r="HQ13" s="64"/>
      <c r="HR13" s="64"/>
      <c r="HS13" s="64"/>
      <c r="HT13" s="64"/>
      <c r="HU13" s="64"/>
      <c r="HV13" s="64"/>
      <c r="HW13" s="64"/>
      <c r="HX13" s="64"/>
      <c r="HY13" s="64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  <c r="IX13" s="64"/>
      <c r="IY13" s="64"/>
      <c r="IZ13" s="64"/>
      <c r="JA13" s="64"/>
      <c r="JB13" s="64"/>
      <c r="JC13" s="64"/>
      <c r="JD13" s="64"/>
      <c r="JE13" s="64"/>
      <c r="JF13" s="64"/>
      <c r="JG13" s="64"/>
      <c r="JH13" s="64"/>
      <c r="JI13" s="64"/>
      <c r="JJ13" s="64"/>
      <c r="JK13" s="64"/>
      <c r="JL13" s="64"/>
      <c r="JM13" s="64"/>
      <c r="JN13" s="64"/>
      <c r="JO13" s="64"/>
      <c r="JP13" s="64"/>
      <c r="JQ13" s="64"/>
      <c r="JR13" s="64"/>
      <c r="JS13" s="64"/>
      <c r="JT13" s="64"/>
      <c r="JU13" s="64"/>
      <c r="JV13" s="64"/>
      <c r="JW13" s="64"/>
      <c r="JX13" s="64"/>
      <c r="JY13" s="64"/>
      <c r="JZ13" s="64"/>
      <c r="KA13" s="64"/>
      <c r="KB13" s="64"/>
      <c r="KC13" s="64"/>
      <c r="KD13" s="64"/>
      <c r="KE13" s="64"/>
      <c r="KF13" s="64"/>
      <c r="KG13" s="64"/>
      <c r="KH13" s="64"/>
      <c r="KI13" s="64"/>
      <c r="KJ13" s="64"/>
      <c r="KK13" s="64"/>
      <c r="KL13" s="64"/>
      <c r="KM13" s="64"/>
      <c r="KN13" s="64"/>
      <c r="KO13" s="64"/>
      <c r="KP13" s="64"/>
      <c r="KQ13" s="64"/>
      <c r="KR13" s="64"/>
      <c r="KS13" s="64"/>
      <c r="KT13" s="64"/>
      <c r="KU13" s="64"/>
      <c r="KV13" s="64"/>
      <c r="KW13" s="64"/>
      <c r="KX13" s="64"/>
      <c r="KY13" s="64"/>
      <c r="KZ13" s="64"/>
      <c r="LA13" s="64"/>
      <c r="LB13" s="64"/>
      <c r="LC13" s="64"/>
      <c r="LD13" s="64"/>
      <c r="LE13" s="64"/>
      <c r="LF13" s="63"/>
      <c r="LG13" s="63"/>
      <c r="LH13" s="63"/>
      <c r="LI13" s="63"/>
      <c r="LJ13" s="63"/>
      <c r="LK13" s="63"/>
      <c r="LL13" s="63"/>
      <c r="LM13" s="63"/>
      <c r="LN13" s="63"/>
      <c r="LO13" s="63"/>
      <c r="LP13" s="63"/>
      <c r="LQ13" s="63"/>
      <c r="LR13" s="63"/>
      <c r="LS13" s="63"/>
      <c r="LT13" s="63"/>
      <c r="LU13" s="63"/>
      <c r="LV13" s="63"/>
      <c r="LW13" s="63"/>
      <c r="LX13" s="63"/>
      <c r="LY13" s="63"/>
    </row>
    <row r="14" spans="1:337" x14ac:dyDescent="0.35">
      <c r="A14" s="84">
        <v>202012</v>
      </c>
      <c r="B14" s="84">
        <v>63014</v>
      </c>
      <c r="C14" s="85" t="s">
        <v>901</v>
      </c>
      <c r="D14" s="84">
        <v>7500</v>
      </c>
      <c r="E14" s="84">
        <v>0</v>
      </c>
      <c r="F14" s="84">
        <v>275807</v>
      </c>
      <c r="G14" s="84">
        <v>28629702</v>
      </c>
      <c r="H14" s="84">
        <v>0</v>
      </c>
      <c r="I14" s="84">
        <v>229945</v>
      </c>
      <c r="J14" s="84">
        <v>70000</v>
      </c>
      <c r="K14" s="84">
        <v>0</v>
      </c>
      <c r="L14" s="84">
        <v>70000</v>
      </c>
      <c r="M14" s="84">
        <v>0</v>
      </c>
      <c r="N14" s="84">
        <v>0</v>
      </c>
      <c r="O14" s="84">
        <v>0</v>
      </c>
      <c r="P14" s="84">
        <v>0</v>
      </c>
      <c r="Q14" s="84">
        <v>0</v>
      </c>
      <c r="R14" s="84">
        <v>0</v>
      </c>
      <c r="S14" s="84">
        <v>0</v>
      </c>
      <c r="T14" s="84">
        <v>352386</v>
      </c>
      <c r="U14" s="84">
        <v>2123858</v>
      </c>
      <c r="V14" s="84">
        <v>700115</v>
      </c>
      <c r="W14" s="84">
        <v>0</v>
      </c>
      <c r="X14" s="84">
        <v>0</v>
      </c>
      <c r="Y14" s="84">
        <v>0</v>
      </c>
      <c r="Z14" s="84">
        <v>82669</v>
      </c>
      <c r="AA14" s="84">
        <v>0</v>
      </c>
      <c r="AB14" s="84">
        <v>0</v>
      </c>
      <c r="AC14" s="84">
        <v>57041</v>
      </c>
      <c r="AD14" s="84">
        <v>49958</v>
      </c>
      <c r="AE14" s="84">
        <v>0</v>
      </c>
      <c r="AF14" s="84">
        <v>106999</v>
      </c>
      <c r="AG14" s="84">
        <v>0</v>
      </c>
      <c r="AH14" s="84">
        <v>0</v>
      </c>
      <c r="AI14" s="84">
        <v>0</v>
      </c>
      <c r="AJ14" s="84">
        <v>469879</v>
      </c>
      <c r="AK14" s="84">
        <v>36726</v>
      </c>
      <c r="AL14" s="84">
        <v>1873609</v>
      </c>
      <c r="AM14" s="84">
        <v>0</v>
      </c>
      <c r="AN14" s="84">
        <v>27736986</v>
      </c>
      <c r="AO14" s="84">
        <v>0</v>
      </c>
      <c r="AP14" s="84">
        <v>1898743</v>
      </c>
      <c r="AQ14" s="84">
        <v>24933944</v>
      </c>
      <c r="AR14" s="84">
        <v>0</v>
      </c>
      <c r="AS14" s="84">
        <v>26020719</v>
      </c>
      <c r="AT14" s="84">
        <v>2123858</v>
      </c>
      <c r="AU14" s="84">
        <v>0</v>
      </c>
      <c r="AV14" s="84">
        <v>325068</v>
      </c>
      <c r="AW14" s="84">
        <v>0</v>
      </c>
      <c r="AX14" s="84">
        <v>10945</v>
      </c>
      <c r="AY14" s="84">
        <v>0</v>
      </c>
      <c r="AZ14" s="84">
        <v>743</v>
      </c>
      <c r="BA14" s="84">
        <v>0</v>
      </c>
      <c r="BB14" s="84">
        <v>0</v>
      </c>
      <c r="BC14" s="84">
        <v>0</v>
      </c>
      <c r="BD14" s="84">
        <v>0</v>
      </c>
      <c r="BE14" s="84">
        <v>0</v>
      </c>
      <c r="BF14" s="84">
        <v>26983791</v>
      </c>
      <c r="BG14" s="84">
        <v>0</v>
      </c>
      <c r="BH14" s="84">
        <v>0</v>
      </c>
      <c r="BI14" s="84">
        <v>0</v>
      </c>
      <c r="BJ14" s="84">
        <v>25085048</v>
      </c>
      <c r="BK14" s="84">
        <v>1759532</v>
      </c>
      <c r="BL14" s="84">
        <v>199974</v>
      </c>
      <c r="BM14" s="84">
        <v>0</v>
      </c>
      <c r="BN14" s="84">
        <v>0</v>
      </c>
      <c r="BO14" s="84">
        <v>0</v>
      </c>
      <c r="BP14" s="84">
        <v>144912</v>
      </c>
      <c r="BQ14" s="84">
        <v>451</v>
      </c>
      <c r="BR14" s="84">
        <v>60099</v>
      </c>
      <c r="BS14" s="84">
        <v>28629702</v>
      </c>
      <c r="BT14" s="84">
        <v>45789</v>
      </c>
      <c r="BU14" s="84">
        <v>0</v>
      </c>
      <c r="BV14" s="84">
        <v>0</v>
      </c>
      <c r="BW14" s="84">
        <v>0</v>
      </c>
      <c r="BX14" s="84">
        <v>25134</v>
      </c>
      <c r="BY14" s="84">
        <v>151104</v>
      </c>
      <c r="BZ14" s="84">
        <v>7291</v>
      </c>
      <c r="CA14" s="84">
        <v>0</v>
      </c>
      <c r="CB14" s="84">
        <v>0</v>
      </c>
      <c r="CC14" s="84">
        <v>16922</v>
      </c>
      <c r="CD14" s="84">
        <v>0</v>
      </c>
      <c r="CE14" s="84">
        <v>16922</v>
      </c>
      <c r="CF14" s="84">
        <v>3584</v>
      </c>
      <c r="CG14" s="84">
        <v>60099</v>
      </c>
      <c r="CH14" s="84">
        <v>195081</v>
      </c>
      <c r="CI14" s="84">
        <v>5544</v>
      </c>
      <c r="CJ14" s="84">
        <v>0</v>
      </c>
      <c r="CK14" s="84">
        <v>0</v>
      </c>
      <c r="CL14" s="84">
        <v>229945</v>
      </c>
      <c r="CM14" s="84">
        <v>0</v>
      </c>
      <c r="CN14" s="84">
        <v>0</v>
      </c>
      <c r="CO14" s="84">
        <v>0</v>
      </c>
      <c r="CP14" s="84">
        <v>74677</v>
      </c>
      <c r="CQ14" s="84">
        <v>0</v>
      </c>
      <c r="CR14" s="84">
        <v>0</v>
      </c>
      <c r="CS14" s="84">
        <v>27570</v>
      </c>
      <c r="CT14" s="84">
        <v>0</v>
      </c>
      <c r="CU14" s="84">
        <v>62032</v>
      </c>
      <c r="CV14" s="84">
        <v>0</v>
      </c>
      <c r="CW14" s="84">
        <v>0</v>
      </c>
      <c r="CX14" s="84">
        <v>53242</v>
      </c>
      <c r="CY14" s="84">
        <v>-41749</v>
      </c>
      <c r="CZ14" s="84">
        <v>2678908</v>
      </c>
      <c r="DA14" s="84">
        <v>12418</v>
      </c>
      <c r="DB14" s="84">
        <v>2680526</v>
      </c>
      <c r="DC14" s="84">
        <v>0</v>
      </c>
      <c r="DD14" s="84">
        <v>0</v>
      </c>
      <c r="DE14" s="84">
        <v>32216</v>
      </c>
      <c r="DF14" s="84">
        <v>-6168</v>
      </c>
      <c r="DG14" s="84">
        <v>0</v>
      </c>
      <c r="DH14" s="84">
        <v>0</v>
      </c>
      <c r="DI14" s="84">
        <v>-1038</v>
      </c>
      <c r="DJ14" s="84">
        <v>-280147</v>
      </c>
      <c r="DK14" s="84">
        <v>-101714</v>
      </c>
      <c r="DL14" s="84">
        <v>0</v>
      </c>
      <c r="DM14" s="84">
        <v>26163</v>
      </c>
      <c r="DN14" s="84">
        <v>1930730</v>
      </c>
      <c r="DO14" s="84">
        <v>0</v>
      </c>
      <c r="DP14" s="84">
        <v>-72701</v>
      </c>
      <c r="DQ14" s="84">
        <v>3731729</v>
      </c>
      <c r="DR14" s="84">
        <v>-90278</v>
      </c>
      <c r="DS14" s="84">
        <v>3748906</v>
      </c>
      <c r="DT14" s="84">
        <v>288780</v>
      </c>
      <c r="DU14" s="84">
        <v>-7886512</v>
      </c>
      <c r="DV14" s="84">
        <v>-79178</v>
      </c>
      <c r="DW14" s="84">
        <v>22330</v>
      </c>
      <c r="DX14" s="84">
        <v>-47</v>
      </c>
      <c r="DY14" s="84">
        <v>-116980</v>
      </c>
      <c r="DZ14" s="84">
        <v>-119865</v>
      </c>
      <c r="EA14" s="84">
        <v>-382459</v>
      </c>
      <c r="EB14" s="84">
        <v>-119865</v>
      </c>
      <c r="EC14" s="84">
        <v>0</v>
      </c>
      <c r="ED14" s="84">
        <v>-35477</v>
      </c>
      <c r="EE14" s="84">
        <v>-174415</v>
      </c>
      <c r="EF14" s="84">
        <v>-8115</v>
      </c>
      <c r="EG14" s="84">
        <v>-206205</v>
      </c>
      <c r="EH14" s="84">
        <v>0</v>
      </c>
      <c r="EI14" s="84">
        <v>-8193</v>
      </c>
      <c r="EJ14" s="84">
        <v>629868</v>
      </c>
      <c r="EK14" s="84">
        <v>0</v>
      </c>
      <c r="EL14" s="84">
        <v>0</v>
      </c>
      <c r="EM14" s="84">
        <v>249899</v>
      </c>
      <c r="EN14" s="84">
        <v>26702</v>
      </c>
      <c r="EO14" s="84">
        <v>-171427</v>
      </c>
      <c r="EP14" s="84">
        <v>-17177</v>
      </c>
      <c r="EQ14" s="84">
        <v>-1618</v>
      </c>
      <c r="ER14" s="84">
        <v>-43592</v>
      </c>
      <c r="ES14" s="84">
        <v>-29952</v>
      </c>
      <c r="ET14" s="84">
        <v>-4297</v>
      </c>
      <c r="EU14" s="84">
        <v>-60075</v>
      </c>
      <c r="EV14" s="84">
        <v>-7864182</v>
      </c>
      <c r="EW14" s="84">
        <v>1179992</v>
      </c>
      <c r="EX14" s="84">
        <v>17453</v>
      </c>
      <c r="EY14" s="84">
        <v>-6168</v>
      </c>
      <c r="EZ14" s="84">
        <v>206216</v>
      </c>
      <c r="FA14" s="84">
        <v>2680527</v>
      </c>
      <c r="FB14" s="84">
        <v>613</v>
      </c>
      <c r="FC14" s="84">
        <v>30484878</v>
      </c>
      <c r="FD14" s="84">
        <v>695818</v>
      </c>
      <c r="FE14" s="84">
        <v>-700115</v>
      </c>
      <c r="FF14" s="84">
        <v>26740268</v>
      </c>
      <c r="FG14" s="84">
        <v>0</v>
      </c>
      <c r="FH14" s="84">
        <v>-7897239</v>
      </c>
      <c r="FI14" s="84">
        <v>-362</v>
      </c>
      <c r="FJ14" s="84">
        <v>29789060</v>
      </c>
      <c r="FK14" s="84">
        <v>26040153</v>
      </c>
      <c r="FL14" s="84">
        <v>-191</v>
      </c>
      <c r="FM14" s="84">
        <v>30497346</v>
      </c>
      <c r="FN14" s="84">
        <v>26680517</v>
      </c>
      <c r="FO14" s="84">
        <v>0</v>
      </c>
      <c r="FP14" s="84">
        <v>1605777</v>
      </c>
      <c r="FQ14" s="84">
        <v>-242276</v>
      </c>
      <c r="FR14" s="84">
        <v>36382</v>
      </c>
      <c r="FS14" s="84">
        <v>13021</v>
      </c>
      <c r="FT14" s="84">
        <v>59138</v>
      </c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  <c r="IX14" s="64"/>
      <c r="IY14" s="64"/>
      <c r="IZ14" s="64"/>
      <c r="JA14" s="64"/>
      <c r="JB14" s="64"/>
      <c r="JC14" s="64"/>
      <c r="JD14" s="64"/>
      <c r="JE14" s="64"/>
      <c r="JF14" s="64"/>
      <c r="JG14" s="64"/>
      <c r="JH14" s="64"/>
      <c r="JI14" s="64"/>
      <c r="JJ14" s="64"/>
      <c r="JK14" s="64"/>
      <c r="JL14" s="64"/>
      <c r="JM14" s="64"/>
      <c r="JN14" s="64"/>
      <c r="JO14" s="64"/>
      <c r="JP14" s="64"/>
      <c r="JQ14" s="64"/>
      <c r="JR14" s="64"/>
      <c r="JS14" s="64"/>
      <c r="JT14" s="64"/>
      <c r="JU14" s="64"/>
      <c r="JV14" s="64"/>
      <c r="JW14" s="64"/>
      <c r="JX14" s="64"/>
      <c r="JY14" s="64"/>
      <c r="JZ14" s="64"/>
      <c r="KA14" s="64"/>
      <c r="KB14" s="64"/>
      <c r="KC14" s="64"/>
      <c r="KD14" s="64"/>
      <c r="KE14" s="64"/>
      <c r="KF14" s="64"/>
      <c r="KG14" s="64"/>
      <c r="KH14" s="64"/>
      <c r="KI14" s="64"/>
      <c r="KJ14" s="64"/>
      <c r="KK14" s="64"/>
      <c r="KL14" s="64"/>
      <c r="KM14" s="64"/>
      <c r="KN14" s="64"/>
      <c r="KO14" s="64"/>
      <c r="KP14" s="64"/>
      <c r="KQ14" s="64"/>
      <c r="KR14" s="64"/>
      <c r="KS14" s="64"/>
      <c r="KT14" s="64"/>
      <c r="KU14" s="64"/>
      <c r="KV14" s="64"/>
      <c r="KW14" s="64"/>
      <c r="KX14" s="64"/>
      <c r="KY14" s="64"/>
      <c r="KZ14" s="64"/>
      <c r="LA14" s="64"/>
      <c r="LB14" s="64"/>
      <c r="LC14" s="64"/>
      <c r="LD14" s="64"/>
      <c r="LE14" s="64"/>
      <c r="LF14" s="63"/>
      <c r="LG14" s="63"/>
      <c r="LH14" s="63"/>
      <c r="LI14" s="63"/>
      <c r="LJ14" s="63"/>
      <c r="LK14" s="63"/>
      <c r="LL14" s="63"/>
      <c r="LM14" s="63"/>
      <c r="LN14" s="63"/>
      <c r="LO14" s="63"/>
      <c r="LP14" s="63"/>
      <c r="LQ14" s="63"/>
      <c r="LR14" s="63"/>
      <c r="LS14" s="63"/>
      <c r="LT14" s="63"/>
      <c r="LU14" s="63"/>
      <c r="LV14" s="63"/>
      <c r="LW14" s="63"/>
      <c r="LX14" s="63"/>
      <c r="LY14" s="63"/>
    </row>
    <row r="15" spans="1:337" x14ac:dyDescent="0.35">
      <c r="A15" s="84">
        <v>202012</v>
      </c>
      <c r="B15" s="84">
        <v>63016</v>
      </c>
      <c r="C15" s="85" t="s">
        <v>902</v>
      </c>
      <c r="D15" s="84">
        <v>12100</v>
      </c>
      <c r="E15" s="84">
        <v>0</v>
      </c>
      <c r="F15" s="84">
        <v>0</v>
      </c>
      <c r="G15" s="84">
        <v>89070850</v>
      </c>
      <c r="H15" s="84">
        <v>195</v>
      </c>
      <c r="I15" s="84">
        <v>772386</v>
      </c>
      <c r="J15" s="84">
        <v>480000</v>
      </c>
      <c r="K15" s="84">
        <v>0</v>
      </c>
      <c r="L15" s="84">
        <v>480000</v>
      </c>
      <c r="M15" s="84">
        <v>0</v>
      </c>
      <c r="N15" s="84">
        <v>0</v>
      </c>
      <c r="O15" s="84">
        <v>0</v>
      </c>
      <c r="P15" s="84">
        <v>0</v>
      </c>
      <c r="Q15" s="84">
        <v>0</v>
      </c>
      <c r="R15" s="84">
        <v>1790</v>
      </c>
      <c r="S15" s="84">
        <v>2676791</v>
      </c>
      <c r="T15" s="84">
        <v>3707204</v>
      </c>
      <c r="U15" s="84">
        <v>36202628</v>
      </c>
      <c r="V15" s="84">
        <v>367103</v>
      </c>
      <c r="W15" s="84">
        <v>0</v>
      </c>
      <c r="X15" s="84">
        <v>0</v>
      </c>
      <c r="Y15" s="84">
        <v>0</v>
      </c>
      <c r="Z15" s="84">
        <v>158499</v>
      </c>
      <c r="AA15" s="84">
        <v>0</v>
      </c>
      <c r="AB15" s="84">
        <v>32638</v>
      </c>
      <c r="AC15" s="84">
        <v>45872</v>
      </c>
      <c r="AD15" s="84">
        <v>4733</v>
      </c>
      <c r="AE15" s="84">
        <v>0</v>
      </c>
      <c r="AF15" s="84">
        <v>50605</v>
      </c>
      <c r="AG15" s="84">
        <v>0</v>
      </c>
      <c r="AH15" s="84">
        <v>1938</v>
      </c>
      <c r="AI15" s="84">
        <v>1021800</v>
      </c>
      <c r="AJ15" s="84">
        <v>2540413</v>
      </c>
      <c r="AK15" s="84">
        <v>56449</v>
      </c>
      <c r="AL15" s="84">
        <v>21131365</v>
      </c>
      <c r="AM15" s="84">
        <v>11000</v>
      </c>
      <c r="AN15" s="84">
        <v>82230176</v>
      </c>
      <c r="AO15" s="84">
        <v>43741</v>
      </c>
      <c r="AP15" s="84">
        <v>23177807</v>
      </c>
      <c r="AQ15" s="84">
        <v>55790136</v>
      </c>
      <c r="AR15" s="84">
        <v>15904</v>
      </c>
      <c r="AS15" s="84">
        <v>44997429</v>
      </c>
      <c r="AT15" s="84">
        <v>39268153</v>
      </c>
      <c r="AU15" s="84">
        <v>0</v>
      </c>
      <c r="AV15" s="84">
        <v>3304282</v>
      </c>
      <c r="AW15" s="84">
        <v>106425</v>
      </c>
      <c r="AX15" s="84">
        <v>1982</v>
      </c>
      <c r="AY15" s="84">
        <v>3065525</v>
      </c>
      <c r="AZ15" s="84">
        <v>3561691</v>
      </c>
      <c r="BA15" s="84">
        <v>425370</v>
      </c>
      <c r="BB15" s="84">
        <v>2640155</v>
      </c>
      <c r="BC15" s="84">
        <v>1810163</v>
      </c>
      <c r="BD15" s="84">
        <v>0</v>
      </c>
      <c r="BE15" s="84">
        <v>772191</v>
      </c>
      <c r="BF15" s="84">
        <v>78967943</v>
      </c>
      <c r="BG15" s="84">
        <v>1790</v>
      </c>
      <c r="BH15" s="84">
        <v>0</v>
      </c>
      <c r="BI15" s="84">
        <v>0</v>
      </c>
      <c r="BJ15" s="84">
        <v>55790136</v>
      </c>
      <c r="BK15" s="84">
        <v>27994393</v>
      </c>
      <c r="BL15" s="84">
        <v>0</v>
      </c>
      <c r="BM15" s="84">
        <v>0</v>
      </c>
      <c r="BN15" s="84">
        <v>0</v>
      </c>
      <c r="BO15" s="84">
        <v>0</v>
      </c>
      <c r="BP15" s="84">
        <v>3695104</v>
      </c>
      <c r="BQ15" s="84">
        <v>36678</v>
      </c>
      <c r="BR15" s="84">
        <v>384891</v>
      </c>
      <c r="BS15" s="84">
        <v>89070850</v>
      </c>
      <c r="BT15" s="84">
        <v>172273</v>
      </c>
      <c r="BU15" s="84">
        <v>2800</v>
      </c>
      <c r="BV15" s="84">
        <v>0</v>
      </c>
      <c r="BW15" s="84">
        <v>0</v>
      </c>
      <c r="BX15" s="84">
        <v>129854</v>
      </c>
      <c r="BY15" s="84">
        <v>0</v>
      </c>
      <c r="BZ15" s="84">
        <v>35066</v>
      </c>
      <c r="CA15" s="84">
        <v>0</v>
      </c>
      <c r="CB15" s="84">
        <v>0</v>
      </c>
      <c r="CC15" s="84">
        <v>68919</v>
      </c>
      <c r="CD15" s="84">
        <v>0</v>
      </c>
      <c r="CE15" s="84">
        <v>68919</v>
      </c>
      <c r="CF15" s="84">
        <v>819</v>
      </c>
      <c r="CG15" s="84">
        <v>332405</v>
      </c>
      <c r="CH15" s="84">
        <v>3630297</v>
      </c>
      <c r="CI15" s="84">
        <v>3375103</v>
      </c>
      <c r="CJ15" s="84">
        <v>0</v>
      </c>
      <c r="CK15" s="84">
        <v>0</v>
      </c>
      <c r="CL15" s="84">
        <v>0</v>
      </c>
      <c r="CM15" s="84">
        <v>40941</v>
      </c>
      <c r="CN15" s="84">
        <v>0</v>
      </c>
      <c r="CO15" s="84">
        <v>0</v>
      </c>
      <c r="CP15" s="84">
        <v>1301727</v>
      </c>
      <c r="CQ15" s="84">
        <v>0</v>
      </c>
      <c r="CR15" s="84">
        <v>0</v>
      </c>
      <c r="CS15" s="84">
        <v>1340280</v>
      </c>
      <c r="CT15" s="84">
        <v>52486</v>
      </c>
      <c r="CU15" s="84">
        <v>134851</v>
      </c>
      <c r="CV15" s="84">
        <v>0</v>
      </c>
      <c r="CW15" s="84">
        <v>0</v>
      </c>
      <c r="CX15" s="84">
        <v>10863</v>
      </c>
      <c r="CY15" s="84">
        <v>-180785</v>
      </c>
      <c r="CZ15" s="84">
        <v>10980273</v>
      </c>
      <c r="DA15" s="84">
        <v>273525</v>
      </c>
      <c r="DB15" s="84">
        <v>10980938</v>
      </c>
      <c r="DC15" s="84">
        <v>0</v>
      </c>
      <c r="DD15" s="84">
        <v>0</v>
      </c>
      <c r="DE15" s="84">
        <v>14701</v>
      </c>
      <c r="DF15" s="84">
        <v>-3267</v>
      </c>
      <c r="DG15" s="84">
        <v>0</v>
      </c>
      <c r="DH15" s="84">
        <v>-51</v>
      </c>
      <c r="DI15" s="84">
        <v>757</v>
      </c>
      <c r="DJ15" s="84">
        <v>-617305</v>
      </c>
      <c r="DK15" s="84">
        <v>-379915</v>
      </c>
      <c r="DL15" s="84">
        <v>418816</v>
      </c>
      <c r="DM15" s="84">
        <v>34330</v>
      </c>
      <c r="DN15" s="84">
        <v>5343620</v>
      </c>
      <c r="DO15" s="84">
        <v>-26</v>
      </c>
      <c r="DP15" s="84">
        <v>-183797</v>
      </c>
      <c r="DQ15" s="84">
        <v>-8846575</v>
      </c>
      <c r="DR15" s="84">
        <v>46810</v>
      </c>
      <c r="DS15" s="84">
        <v>-8839110</v>
      </c>
      <c r="DT15" s="84">
        <v>634499</v>
      </c>
      <c r="DU15" s="84">
        <v>-6393102</v>
      </c>
      <c r="DV15" s="84">
        <v>-403620</v>
      </c>
      <c r="DW15" s="84">
        <v>6450</v>
      </c>
      <c r="DX15" s="84">
        <v>0</v>
      </c>
      <c r="DY15" s="84">
        <v>62175</v>
      </c>
      <c r="DZ15" s="84">
        <v>-45266</v>
      </c>
      <c r="EA15" s="84">
        <v>-529658</v>
      </c>
      <c r="EB15" s="84">
        <v>-45266</v>
      </c>
      <c r="EC15" s="84">
        <v>0</v>
      </c>
      <c r="ED15" s="84">
        <v>-30511</v>
      </c>
      <c r="EE15" s="84">
        <v>-563738</v>
      </c>
      <c r="EF15" s="84">
        <v>-18580</v>
      </c>
      <c r="EG15" s="84">
        <v>-509688</v>
      </c>
      <c r="EH15" s="84">
        <v>0</v>
      </c>
      <c r="EI15" s="84">
        <v>-677</v>
      </c>
      <c r="EJ15" s="84">
        <v>2672</v>
      </c>
      <c r="EK15" s="84">
        <v>0</v>
      </c>
      <c r="EL15" s="84">
        <v>-23000</v>
      </c>
      <c r="EM15" s="84">
        <v>627580</v>
      </c>
      <c r="EN15" s="84">
        <v>-15365</v>
      </c>
      <c r="EO15" s="84">
        <v>-38827</v>
      </c>
      <c r="EP15" s="84">
        <v>-7465</v>
      </c>
      <c r="EQ15" s="84">
        <v>-665</v>
      </c>
      <c r="ER15" s="84">
        <v>-49142</v>
      </c>
      <c r="ES15" s="84">
        <v>-16230</v>
      </c>
      <c r="ET15" s="84">
        <v>-38110</v>
      </c>
      <c r="EU15" s="84">
        <v>-52298</v>
      </c>
      <c r="EV15" s="84">
        <v>-6386652</v>
      </c>
      <c r="EW15" s="84">
        <v>3776049</v>
      </c>
      <c r="EX15" s="84">
        <v>-77965</v>
      </c>
      <c r="EY15" s="84">
        <v>-75486</v>
      </c>
      <c r="EZ15" s="84">
        <v>1625189</v>
      </c>
      <c r="FA15" s="84">
        <v>11343659</v>
      </c>
      <c r="FB15" s="84">
        <v>1810163</v>
      </c>
      <c r="FC15" s="84">
        <v>70603046</v>
      </c>
      <c r="FD15" s="84">
        <v>328994</v>
      </c>
      <c r="FE15" s="84">
        <v>-367103</v>
      </c>
      <c r="FF15" s="84">
        <v>79335046</v>
      </c>
      <c r="FG15" s="84">
        <v>0</v>
      </c>
      <c r="FH15" s="84">
        <v>-6901043</v>
      </c>
      <c r="FI15" s="84">
        <v>-1961119</v>
      </c>
      <c r="FJ15" s="84">
        <v>70274052</v>
      </c>
      <c r="FK15" s="84">
        <v>78967943</v>
      </c>
      <c r="FL15" s="84"/>
      <c r="FM15" s="84">
        <v>66647762</v>
      </c>
      <c r="FN15" s="84">
        <v>74785492</v>
      </c>
      <c r="FO15" s="84">
        <v>-7113</v>
      </c>
      <c r="FP15" s="84">
        <v>3888389</v>
      </c>
      <c r="FQ15" s="84">
        <v>-187537</v>
      </c>
      <c r="FR15" s="84">
        <v>1375</v>
      </c>
      <c r="FS15" s="84">
        <v>-1994165</v>
      </c>
      <c r="FT15" s="84">
        <v>2739391</v>
      </c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  <c r="IX15" s="64"/>
      <c r="IY15" s="64"/>
      <c r="IZ15" s="64"/>
      <c r="JA15" s="64"/>
      <c r="JB15" s="64"/>
      <c r="JC15" s="64"/>
      <c r="JD15" s="64"/>
      <c r="JE15" s="64"/>
      <c r="JF15" s="64"/>
      <c r="JG15" s="64"/>
      <c r="JH15" s="64"/>
      <c r="JI15" s="64"/>
      <c r="JJ15" s="64"/>
      <c r="JK15" s="64"/>
      <c r="JL15" s="64"/>
      <c r="JM15" s="64"/>
      <c r="JN15" s="64"/>
      <c r="JO15" s="64"/>
      <c r="JP15" s="64"/>
      <c r="JQ15" s="64"/>
      <c r="JR15" s="64"/>
      <c r="JS15" s="64"/>
      <c r="JT15" s="64"/>
      <c r="JU15" s="64"/>
      <c r="JV15" s="64"/>
      <c r="JW15" s="64"/>
      <c r="JX15" s="64"/>
      <c r="JY15" s="64"/>
      <c r="JZ15" s="64"/>
      <c r="KA15" s="64"/>
      <c r="KB15" s="64"/>
      <c r="KC15" s="64"/>
      <c r="KD15" s="64"/>
      <c r="KE15" s="64"/>
      <c r="KF15" s="64"/>
      <c r="KG15" s="64"/>
      <c r="KH15" s="64"/>
      <c r="KI15" s="64"/>
      <c r="KJ15" s="64"/>
      <c r="KK15" s="64"/>
      <c r="KL15" s="64"/>
      <c r="KM15" s="64"/>
      <c r="KN15" s="64"/>
      <c r="KO15" s="64"/>
      <c r="KP15" s="64"/>
      <c r="KQ15" s="64"/>
      <c r="KR15" s="64"/>
      <c r="KS15" s="64"/>
      <c r="KT15" s="64"/>
      <c r="KU15" s="64"/>
      <c r="KV15" s="64"/>
      <c r="KW15" s="64"/>
      <c r="KX15" s="64"/>
      <c r="KY15" s="64"/>
      <c r="KZ15" s="64"/>
      <c r="LA15" s="64"/>
      <c r="LB15" s="64"/>
      <c r="LC15" s="64"/>
      <c r="LD15" s="64"/>
      <c r="LE15" s="64"/>
      <c r="LF15" s="63"/>
      <c r="LG15" s="63"/>
      <c r="LH15" s="63"/>
      <c r="LI15" s="63"/>
      <c r="LJ15" s="63"/>
      <c r="LK15" s="63"/>
      <c r="LL15" s="63"/>
      <c r="LM15" s="63"/>
      <c r="LN15" s="63"/>
      <c r="LO15" s="63"/>
      <c r="LP15" s="63"/>
      <c r="LQ15" s="63"/>
      <c r="LR15" s="63"/>
      <c r="LS15" s="63"/>
      <c r="LT15" s="63"/>
      <c r="LU15" s="63"/>
      <c r="LV15" s="63"/>
      <c r="LW15" s="63"/>
      <c r="LX15" s="63"/>
      <c r="LY15" s="63"/>
    </row>
    <row r="16" spans="1:337" x14ac:dyDescent="0.35">
      <c r="A16" s="84">
        <v>202012</v>
      </c>
      <c r="B16" s="84">
        <v>63031</v>
      </c>
      <c r="C16" s="85" t="s">
        <v>903</v>
      </c>
      <c r="D16" s="84">
        <v>125000</v>
      </c>
      <c r="E16" s="84"/>
      <c r="F16" s="84"/>
      <c r="G16" s="84">
        <v>1074692</v>
      </c>
      <c r="H16" s="84"/>
      <c r="I16" s="84">
        <v>4940</v>
      </c>
      <c r="J16" s="84"/>
      <c r="K16" s="84">
        <v>0</v>
      </c>
      <c r="L16" s="84"/>
      <c r="M16" s="84">
        <v>8</v>
      </c>
      <c r="N16" s="84"/>
      <c r="O16" s="84"/>
      <c r="P16" s="84"/>
      <c r="Q16" s="84"/>
      <c r="R16" s="84"/>
      <c r="S16" s="84"/>
      <c r="T16" s="84">
        <v>150658</v>
      </c>
      <c r="U16" s="84">
        <v>1058848</v>
      </c>
      <c r="V16" s="84"/>
      <c r="W16" s="84"/>
      <c r="X16" s="84"/>
      <c r="Y16" s="84"/>
      <c r="Z16" s="84">
        <v>1509</v>
      </c>
      <c r="AA16" s="84">
        <v>0</v>
      </c>
      <c r="AB16" s="84"/>
      <c r="AC16" s="84"/>
      <c r="AD16" s="84"/>
      <c r="AE16" s="84"/>
      <c r="AF16" s="84">
        <v>0</v>
      </c>
      <c r="AG16" s="84">
        <v>0</v>
      </c>
      <c r="AH16" s="84"/>
      <c r="AI16" s="84"/>
      <c r="AJ16" s="84">
        <v>214738</v>
      </c>
      <c r="AK16" s="84">
        <v>169926</v>
      </c>
      <c r="AL16" s="84"/>
      <c r="AM16" s="84"/>
      <c r="AN16" s="84">
        <v>709296</v>
      </c>
      <c r="AO16" s="84"/>
      <c r="AP16" s="84">
        <v>709296</v>
      </c>
      <c r="AQ16" s="84"/>
      <c r="AR16" s="84"/>
      <c r="AS16" s="84"/>
      <c r="AT16" s="84">
        <v>1058848</v>
      </c>
      <c r="AU16" s="84"/>
      <c r="AV16" s="84">
        <v>0</v>
      </c>
      <c r="AW16" s="84">
        <v>709296</v>
      </c>
      <c r="AX16" s="84">
        <v>0</v>
      </c>
      <c r="AY16" s="84"/>
      <c r="AZ16" s="84">
        <v>163260</v>
      </c>
      <c r="BA16" s="84"/>
      <c r="BB16" s="84"/>
      <c r="BC16" s="84"/>
      <c r="BD16" s="84"/>
      <c r="BE16" s="84">
        <v>4932</v>
      </c>
      <c r="BF16" s="84">
        <v>709296</v>
      </c>
      <c r="BG16" s="84"/>
      <c r="BH16" s="84"/>
      <c r="BI16" s="84"/>
      <c r="BJ16" s="84"/>
      <c r="BK16" s="84">
        <v>854171</v>
      </c>
      <c r="BL16" s="84"/>
      <c r="BM16" s="84"/>
      <c r="BN16" s="84"/>
      <c r="BO16" s="84"/>
      <c r="BP16" s="84">
        <v>25658</v>
      </c>
      <c r="BQ16" s="84"/>
      <c r="BR16" s="84">
        <v>1476</v>
      </c>
      <c r="BS16" s="84">
        <v>1074692</v>
      </c>
      <c r="BT16" s="84"/>
      <c r="BU16" s="84"/>
      <c r="BV16" s="84">
        <v>0</v>
      </c>
      <c r="BW16" s="84"/>
      <c r="BX16" s="84"/>
      <c r="BY16" s="84"/>
      <c r="BZ16" s="84"/>
      <c r="CA16" s="84"/>
      <c r="CB16" s="84"/>
      <c r="CC16" s="84">
        <v>9428</v>
      </c>
      <c r="CD16" s="84">
        <v>0</v>
      </c>
      <c r="CE16" s="84">
        <v>9428</v>
      </c>
      <c r="CF16" s="84"/>
      <c r="CG16" s="84">
        <v>1476</v>
      </c>
      <c r="CH16" s="84">
        <v>9428</v>
      </c>
      <c r="CI16" s="84"/>
      <c r="CJ16" s="84"/>
      <c r="CK16" s="84"/>
      <c r="CL16" s="84"/>
      <c r="CM16" s="84"/>
      <c r="CN16" s="84"/>
      <c r="CO16" s="84"/>
      <c r="CP16" s="84">
        <v>43303</v>
      </c>
      <c r="CQ16" s="84"/>
      <c r="CR16" s="84"/>
      <c r="CS16" s="84">
        <v>41417</v>
      </c>
      <c r="CT16" s="84"/>
      <c r="CU16" s="84"/>
      <c r="CV16" s="84">
        <v>0</v>
      </c>
      <c r="CW16" s="84"/>
      <c r="CX16" s="84"/>
      <c r="CY16" s="84">
        <v>14593</v>
      </c>
      <c r="CZ16" s="84">
        <v>38441</v>
      </c>
      <c r="DA16" s="84">
        <v>0</v>
      </c>
      <c r="DB16" s="84">
        <v>38441</v>
      </c>
      <c r="DC16" s="84">
        <v>0</v>
      </c>
      <c r="DD16" s="84">
        <v>0</v>
      </c>
      <c r="DE16" s="84">
        <v>0</v>
      </c>
      <c r="DF16" s="84"/>
      <c r="DG16" s="84">
        <v>0</v>
      </c>
      <c r="DH16" s="84"/>
      <c r="DI16" s="84"/>
      <c r="DJ16" s="84">
        <v>0</v>
      </c>
      <c r="DK16" s="84">
        <v>-5253</v>
      </c>
      <c r="DL16" s="84">
        <v>0</v>
      </c>
      <c r="DM16" s="84"/>
      <c r="DN16" s="84">
        <v>43673</v>
      </c>
      <c r="DO16" s="84">
        <v>0</v>
      </c>
      <c r="DP16" s="84">
        <v>0</v>
      </c>
      <c r="DQ16" s="84">
        <v>29189</v>
      </c>
      <c r="DR16" s="84">
        <v>11383</v>
      </c>
      <c r="DS16" s="84">
        <v>29189</v>
      </c>
      <c r="DT16" s="84"/>
      <c r="DU16" s="84">
        <v>-91457</v>
      </c>
      <c r="DV16" s="84">
        <v>-44</v>
      </c>
      <c r="DW16" s="84">
        <v>0</v>
      </c>
      <c r="DX16" s="84"/>
      <c r="DY16" s="84">
        <v>14593</v>
      </c>
      <c r="DZ16" s="84"/>
      <c r="EA16" s="84"/>
      <c r="EB16" s="84">
        <v>0</v>
      </c>
      <c r="EC16" s="84">
        <v>0</v>
      </c>
      <c r="ED16" s="84"/>
      <c r="EE16" s="84">
        <v>-5253</v>
      </c>
      <c r="EF16" s="84"/>
      <c r="EG16" s="84"/>
      <c r="EH16" s="84"/>
      <c r="EI16" s="84"/>
      <c r="EJ16" s="84">
        <v>0</v>
      </c>
      <c r="EK16" s="84">
        <v>0</v>
      </c>
      <c r="EL16" s="84"/>
      <c r="EM16" s="84"/>
      <c r="EN16" s="84">
        <v>-3210</v>
      </c>
      <c r="EO16" s="84"/>
      <c r="EP16" s="84">
        <v>0</v>
      </c>
      <c r="EQ16" s="84">
        <v>0</v>
      </c>
      <c r="ER16" s="84"/>
      <c r="ES16" s="84"/>
      <c r="ET16" s="84">
        <v>0</v>
      </c>
      <c r="EU16" s="84">
        <v>0</v>
      </c>
      <c r="EV16" s="84">
        <v>-91457</v>
      </c>
      <c r="EW16" s="84">
        <v>33351</v>
      </c>
      <c r="EX16" s="84"/>
      <c r="EY16" s="84">
        <v>0</v>
      </c>
      <c r="EZ16" s="84">
        <v>10366</v>
      </c>
      <c r="FA16" s="84">
        <v>38400</v>
      </c>
      <c r="FB16" s="84">
        <v>0</v>
      </c>
      <c r="FC16" s="84">
        <v>738500</v>
      </c>
      <c r="FD16" s="84">
        <v>0</v>
      </c>
      <c r="FE16" s="84">
        <v>0</v>
      </c>
      <c r="FF16" s="84">
        <v>709300</v>
      </c>
      <c r="FG16" s="84">
        <v>0</v>
      </c>
      <c r="FH16" s="84">
        <v>-91500</v>
      </c>
      <c r="FI16" s="84">
        <v>0</v>
      </c>
      <c r="FJ16" s="84">
        <v>738500</v>
      </c>
      <c r="FK16" s="84">
        <v>709300</v>
      </c>
      <c r="FL16" s="84"/>
      <c r="FM16" s="84">
        <v>738500</v>
      </c>
      <c r="FN16" s="84">
        <v>709300</v>
      </c>
      <c r="FO16" s="84">
        <v>1500</v>
      </c>
      <c r="FP16" s="84">
        <v>35000</v>
      </c>
      <c r="FQ16" s="84">
        <v>-6800</v>
      </c>
      <c r="FR16" s="84">
        <v>-5800</v>
      </c>
      <c r="FS16" s="84">
        <v>0</v>
      </c>
      <c r="FT16" s="84">
        <v>0</v>
      </c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64"/>
      <c r="GX16" s="64"/>
      <c r="GY16" s="64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64"/>
      <c r="HK16" s="64"/>
      <c r="HL16" s="64"/>
      <c r="HM16" s="64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64"/>
      <c r="HY16" s="64"/>
      <c r="HZ16" s="64"/>
      <c r="IA16" s="64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64"/>
      <c r="IM16" s="64"/>
      <c r="IN16" s="64"/>
      <c r="IO16" s="64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64"/>
      <c r="JA16" s="64"/>
      <c r="JB16" s="64"/>
      <c r="JC16" s="64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64"/>
      <c r="JO16" s="64"/>
      <c r="JP16" s="64"/>
      <c r="JQ16" s="64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64"/>
      <c r="KC16" s="64"/>
      <c r="KD16" s="64"/>
      <c r="KE16" s="64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64"/>
      <c r="KQ16" s="64"/>
      <c r="KR16" s="64"/>
      <c r="KS16" s="64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64"/>
      <c r="LE16" s="64"/>
      <c r="LF16" s="63"/>
      <c r="LG16" s="63"/>
      <c r="LH16" s="63"/>
      <c r="LI16" s="63"/>
      <c r="LJ16" s="63"/>
      <c r="LK16" s="63"/>
      <c r="LL16" s="63"/>
      <c r="LM16" s="63"/>
      <c r="LN16" s="63"/>
      <c r="LO16" s="63"/>
      <c r="LP16" s="63"/>
      <c r="LQ16" s="63"/>
      <c r="LR16" s="63"/>
      <c r="LS16" s="63"/>
      <c r="LT16" s="63"/>
      <c r="LU16" s="63"/>
      <c r="LV16" s="63"/>
      <c r="LW16" s="63"/>
      <c r="LX16" s="63"/>
      <c r="LY16" s="63"/>
    </row>
    <row r="17" spans="1:337" x14ac:dyDescent="0.35">
      <c r="A17" s="84">
        <v>202012</v>
      </c>
      <c r="B17" s="84">
        <v>62983</v>
      </c>
      <c r="C17" s="85" t="s">
        <v>1464</v>
      </c>
      <c r="D17" s="84">
        <v>420000</v>
      </c>
      <c r="E17" s="84">
        <v>0</v>
      </c>
      <c r="F17" s="84">
        <v>115726</v>
      </c>
      <c r="G17" s="84">
        <v>282641722</v>
      </c>
      <c r="H17" s="84">
        <v>0</v>
      </c>
      <c r="I17" s="84">
        <v>4588396</v>
      </c>
      <c r="J17" s="84">
        <v>4521254</v>
      </c>
      <c r="K17" s="84">
        <v>0</v>
      </c>
      <c r="L17" s="84">
        <v>2553130</v>
      </c>
      <c r="M17" s="84">
        <v>0</v>
      </c>
      <c r="N17" s="84">
        <v>0</v>
      </c>
      <c r="O17" s="84">
        <v>17140</v>
      </c>
      <c r="P17" s="84">
        <v>0</v>
      </c>
      <c r="Q17" s="84">
        <v>138124</v>
      </c>
      <c r="R17" s="84">
        <v>16003</v>
      </c>
      <c r="S17" s="84">
        <v>1001844</v>
      </c>
      <c r="T17" s="84">
        <v>2856726</v>
      </c>
      <c r="U17" s="84">
        <v>128493002</v>
      </c>
      <c r="V17" s="84">
        <v>6644522</v>
      </c>
      <c r="W17" s="84">
        <v>0</v>
      </c>
      <c r="X17" s="84">
        <v>0</v>
      </c>
      <c r="Y17" s="84">
        <v>2224</v>
      </c>
      <c r="Z17" s="84">
        <v>55177</v>
      </c>
      <c r="AA17" s="84">
        <v>0</v>
      </c>
      <c r="AB17" s="84">
        <v>0</v>
      </c>
      <c r="AC17" s="84">
        <v>0</v>
      </c>
      <c r="AD17" s="84">
        <v>1201</v>
      </c>
      <c r="AE17" s="84">
        <v>0</v>
      </c>
      <c r="AF17" s="84">
        <v>1201</v>
      </c>
      <c r="AG17" s="84">
        <v>0</v>
      </c>
      <c r="AH17" s="84">
        <v>0</v>
      </c>
      <c r="AI17" s="84">
        <v>24657778</v>
      </c>
      <c r="AJ17" s="84">
        <v>51099481</v>
      </c>
      <c r="AK17" s="84">
        <v>0</v>
      </c>
      <c r="AL17" s="84">
        <v>87410706</v>
      </c>
      <c r="AM17" s="84">
        <v>3731</v>
      </c>
      <c r="AN17" s="84">
        <v>223314366</v>
      </c>
      <c r="AO17" s="84">
        <v>544120</v>
      </c>
      <c r="AP17" s="84">
        <v>91346917</v>
      </c>
      <c r="AQ17" s="84">
        <v>124224497</v>
      </c>
      <c r="AR17" s="84">
        <v>0</v>
      </c>
      <c r="AS17" s="84">
        <v>131087441</v>
      </c>
      <c r="AT17" s="84">
        <v>141509003</v>
      </c>
      <c r="AU17" s="84">
        <v>0</v>
      </c>
      <c r="AV17" s="84">
        <v>0</v>
      </c>
      <c r="AW17" s="84">
        <v>3835</v>
      </c>
      <c r="AX17" s="84">
        <v>34434683</v>
      </c>
      <c r="AY17" s="84">
        <v>13016001</v>
      </c>
      <c r="AZ17" s="84">
        <v>407084</v>
      </c>
      <c r="BA17" s="84">
        <v>4121835</v>
      </c>
      <c r="BB17" s="84">
        <v>8518869</v>
      </c>
      <c r="BC17" s="84">
        <v>3144411</v>
      </c>
      <c r="BD17" s="84">
        <v>0</v>
      </c>
      <c r="BE17" s="84">
        <v>4588396</v>
      </c>
      <c r="BF17" s="84">
        <v>215646027</v>
      </c>
      <c r="BG17" s="84">
        <v>154127</v>
      </c>
      <c r="BH17" s="84">
        <v>0</v>
      </c>
      <c r="BI17" s="84">
        <v>436884</v>
      </c>
      <c r="BJ17" s="84">
        <v>124299110</v>
      </c>
      <c r="BK17" s="84">
        <v>64035964</v>
      </c>
      <c r="BL17" s="84">
        <v>0</v>
      </c>
      <c r="BM17" s="84">
        <v>0</v>
      </c>
      <c r="BN17" s="84">
        <v>17140</v>
      </c>
      <c r="BO17" s="84">
        <v>1968124</v>
      </c>
      <c r="BP17" s="84">
        <v>1873085</v>
      </c>
      <c r="BQ17" s="84">
        <v>305775</v>
      </c>
      <c r="BR17" s="84">
        <v>1160687</v>
      </c>
      <c r="BS17" s="84">
        <v>282641722</v>
      </c>
      <c r="BT17" s="84">
        <v>13206</v>
      </c>
      <c r="BU17" s="84">
        <v>0</v>
      </c>
      <c r="BV17" s="84">
        <v>0</v>
      </c>
      <c r="BW17" s="84">
        <v>546501</v>
      </c>
      <c r="BX17" s="84">
        <v>787965</v>
      </c>
      <c r="BY17" s="84">
        <v>32918</v>
      </c>
      <c r="BZ17" s="84">
        <v>5036</v>
      </c>
      <c r="CA17" s="84">
        <v>546501</v>
      </c>
      <c r="CB17" s="84">
        <v>0</v>
      </c>
      <c r="CC17" s="84">
        <v>447675</v>
      </c>
      <c r="CD17" s="84">
        <v>0</v>
      </c>
      <c r="CE17" s="84">
        <v>447675</v>
      </c>
      <c r="CF17" s="84">
        <v>534814</v>
      </c>
      <c r="CG17" s="84">
        <v>885906</v>
      </c>
      <c r="CH17" s="84">
        <v>4142068</v>
      </c>
      <c r="CI17" s="84">
        <v>0</v>
      </c>
      <c r="CJ17" s="84">
        <v>0</v>
      </c>
      <c r="CK17" s="84">
        <v>0</v>
      </c>
      <c r="CL17" s="84">
        <v>0</v>
      </c>
      <c r="CM17" s="84">
        <v>532820</v>
      </c>
      <c r="CN17" s="84">
        <v>375297</v>
      </c>
      <c r="CO17" s="84">
        <v>0</v>
      </c>
      <c r="CP17" s="84">
        <v>25831692</v>
      </c>
      <c r="CQ17" s="84">
        <v>0</v>
      </c>
      <c r="CR17" s="84">
        <v>11300</v>
      </c>
      <c r="CS17" s="84">
        <v>29615271</v>
      </c>
      <c r="CT17" s="84">
        <v>274781</v>
      </c>
      <c r="CU17" s="84">
        <v>3158378</v>
      </c>
      <c r="CV17" s="84">
        <v>0</v>
      </c>
      <c r="CW17" s="84">
        <v>0</v>
      </c>
      <c r="CX17" s="84">
        <v>2137</v>
      </c>
      <c r="CY17" s="84">
        <v>496169</v>
      </c>
      <c r="CZ17" s="84">
        <v>27011812</v>
      </c>
      <c r="DA17" s="84">
        <v>0</v>
      </c>
      <c r="DB17" s="84">
        <v>27059047</v>
      </c>
      <c r="DC17" s="84">
        <v>-112143</v>
      </c>
      <c r="DD17" s="84">
        <v>366</v>
      </c>
      <c r="DE17" s="84">
        <v>-61305</v>
      </c>
      <c r="DF17" s="84">
        <v>0</v>
      </c>
      <c r="DG17" s="84">
        <v>4766</v>
      </c>
      <c r="DH17" s="84">
        <v>0</v>
      </c>
      <c r="DI17" s="84">
        <v>12288</v>
      </c>
      <c r="DJ17" s="84">
        <v>-2232407</v>
      </c>
      <c r="DK17" s="84">
        <v>-674789</v>
      </c>
      <c r="DL17" s="84">
        <v>764355</v>
      </c>
      <c r="DM17" s="84">
        <v>0</v>
      </c>
      <c r="DN17" s="84">
        <v>16359977</v>
      </c>
      <c r="DO17" s="84">
        <v>0</v>
      </c>
      <c r="DP17" s="84">
        <v>-52599</v>
      </c>
      <c r="DQ17" s="84">
        <v>-22345005</v>
      </c>
      <c r="DR17" s="84">
        <v>347750</v>
      </c>
      <c r="DS17" s="84">
        <v>-22344776</v>
      </c>
      <c r="DT17" s="84">
        <v>81535</v>
      </c>
      <c r="DU17" s="84">
        <v>-15015609</v>
      </c>
      <c r="DV17" s="84">
        <v>-444813</v>
      </c>
      <c r="DW17" s="84">
        <v>74615</v>
      </c>
      <c r="DX17" s="84">
        <v>-19555</v>
      </c>
      <c r="DY17" s="84">
        <v>429456</v>
      </c>
      <c r="DZ17" s="84">
        <v>106735</v>
      </c>
      <c r="EA17" s="84">
        <v>13095</v>
      </c>
      <c r="EB17" s="84">
        <v>106735</v>
      </c>
      <c r="EC17" s="84">
        <v>-819037</v>
      </c>
      <c r="ED17" s="84">
        <v>0</v>
      </c>
      <c r="EE17" s="84">
        <v>-727022</v>
      </c>
      <c r="EF17" s="84">
        <v>-21030</v>
      </c>
      <c r="EG17" s="84">
        <v>-140915</v>
      </c>
      <c r="EH17" s="84">
        <v>0</v>
      </c>
      <c r="EI17" s="84">
        <v>170</v>
      </c>
      <c r="EJ17" s="84">
        <v>372866</v>
      </c>
      <c r="EK17" s="84">
        <v>0</v>
      </c>
      <c r="EL17" s="84">
        <v>575</v>
      </c>
      <c r="EM17" s="84">
        <v>79228</v>
      </c>
      <c r="EN17" s="84">
        <v>-81706</v>
      </c>
      <c r="EO17" s="84">
        <v>141722</v>
      </c>
      <c r="EP17" s="84">
        <v>-229</v>
      </c>
      <c r="EQ17" s="84">
        <v>-47235</v>
      </c>
      <c r="ER17" s="84">
        <v>-21030</v>
      </c>
      <c r="ES17" s="84">
        <v>0</v>
      </c>
      <c r="ET17" s="84">
        <v>-1818952</v>
      </c>
      <c r="EU17" s="84">
        <v>7797</v>
      </c>
      <c r="EV17" s="84">
        <v>-14940994</v>
      </c>
      <c r="EW17" s="84">
        <v>12806498</v>
      </c>
      <c r="EX17" s="84">
        <v>52115</v>
      </c>
      <c r="EY17" s="84">
        <v>-656753</v>
      </c>
      <c r="EZ17" s="84">
        <v>3513058</v>
      </c>
      <c r="FA17" s="84">
        <v>26919027</v>
      </c>
      <c r="FB17" s="84">
        <v>3144411</v>
      </c>
      <c r="FC17" s="84">
        <v>197760086</v>
      </c>
      <c r="FD17" s="84">
        <v>4825570</v>
      </c>
      <c r="FE17" s="84">
        <v>-6644522</v>
      </c>
      <c r="FF17" s="84">
        <v>222290548</v>
      </c>
      <c r="FG17" s="84">
        <v>369676</v>
      </c>
      <c r="FH17" s="84">
        <v>-15509838</v>
      </c>
      <c r="FI17" s="84">
        <v>-5138769</v>
      </c>
      <c r="FJ17" s="84">
        <v>192934516</v>
      </c>
      <c r="FK17" s="84">
        <v>215646026</v>
      </c>
      <c r="FL17" s="84">
        <v>0</v>
      </c>
      <c r="FM17" s="84">
        <v>173027417</v>
      </c>
      <c r="FN17" s="84">
        <v>195431034</v>
      </c>
      <c r="FO17" s="84">
        <v>-1479777</v>
      </c>
      <c r="FP17" s="84">
        <v>12483097</v>
      </c>
      <c r="FQ17" s="84">
        <v>-536393</v>
      </c>
      <c r="FR17" s="84">
        <v>527501</v>
      </c>
      <c r="FS17" s="84">
        <v>-19593900</v>
      </c>
      <c r="FT17" s="84">
        <v>23345427</v>
      </c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64"/>
      <c r="GX17" s="64"/>
      <c r="GY17" s="64"/>
      <c r="GZ17" s="64"/>
      <c r="HA17" s="64"/>
      <c r="HB17" s="64"/>
      <c r="HC17" s="64"/>
      <c r="HD17" s="64"/>
      <c r="HE17" s="64"/>
      <c r="HF17" s="64"/>
      <c r="HG17" s="64"/>
      <c r="HH17" s="64"/>
      <c r="HI17" s="64"/>
      <c r="HJ17" s="64"/>
      <c r="HK17" s="64"/>
      <c r="HL17" s="64"/>
      <c r="HM17" s="64"/>
      <c r="HN17" s="64"/>
      <c r="HO17" s="64"/>
      <c r="HP17" s="64"/>
      <c r="HQ17" s="64"/>
      <c r="HR17" s="64"/>
      <c r="HS17" s="64"/>
      <c r="HT17" s="64"/>
      <c r="HU17" s="64"/>
      <c r="HV17" s="64"/>
      <c r="HW17" s="64"/>
      <c r="HX17" s="64"/>
      <c r="HY17" s="64"/>
      <c r="HZ17" s="64"/>
      <c r="IA17" s="64"/>
      <c r="IB17" s="64"/>
      <c r="IC17" s="64"/>
      <c r="ID17" s="64"/>
      <c r="IE17" s="64"/>
      <c r="IF17" s="64"/>
      <c r="IG17" s="64"/>
      <c r="IH17" s="64"/>
      <c r="II17" s="64"/>
      <c r="IJ17" s="64"/>
      <c r="IK17" s="64"/>
      <c r="IL17" s="64"/>
      <c r="IM17" s="64"/>
      <c r="IN17" s="64"/>
      <c r="IO17" s="64"/>
      <c r="IP17" s="64"/>
      <c r="IQ17" s="64"/>
      <c r="IR17" s="64"/>
      <c r="IS17" s="64"/>
      <c r="IT17" s="64"/>
      <c r="IU17" s="64"/>
      <c r="IV17" s="64"/>
      <c r="IW17" s="64"/>
      <c r="IX17" s="64"/>
      <c r="IY17" s="64"/>
      <c r="IZ17" s="64"/>
      <c r="JA17" s="64"/>
      <c r="JB17" s="64"/>
      <c r="JC17" s="64"/>
      <c r="JD17" s="64"/>
      <c r="JE17" s="64"/>
      <c r="JF17" s="64"/>
      <c r="JG17" s="64"/>
      <c r="JH17" s="64"/>
      <c r="JI17" s="64"/>
      <c r="JJ17" s="64"/>
      <c r="JK17" s="64"/>
      <c r="JL17" s="64"/>
      <c r="JM17" s="64"/>
      <c r="JN17" s="64"/>
      <c r="JO17" s="64"/>
      <c r="JP17" s="64"/>
      <c r="JQ17" s="64"/>
      <c r="JR17" s="64"/>
      <c r="JS17" s="64"/>
      <c r="JT17" s="64"/>
      <c r="JU17" s="64"/>
      <c r="JV17" s="64"/>
      <c r="JW17" s="64"/>
      <c r="JX17" s="64"/>
      <c r="JY17" s="64"/>
      <c r="JZ17" s="64"/>
      <c r="KA17" s="64"/>
      <c r="KB17" s="64"/>
      <c r="KC17" s="64"/>
      <c r="KD17" s="64"/>
      <c r="KE17" s="64"/>
      <c r="KF17" s="64"/>
      <c r="KG17" s="64"/>
      <c r="KH17" s="64"/>
      <c r="KI17" s="64"/>
      <c r="KJ17" s="64"/>
      <c r="KK17" s="64"/>
      <c r="KL17" s="64"/>
      <c r="KM17" s="64"/>
      <c r="KN17" s="64"/>
      <c r="KO17" s="64"/>
      <c r="KP17" s="64"/>
      <c r="KQ17" s="64"/>
      <c r="KR17" s="64"/>
      <c r="KS17" s="64"/>
      <c r="KT17" s="64"/>
      <c r="KU17" s="64"/>
      <c r="KV17" s="64"/>
      <c r="KW17" s="64"/>
      <c r="KX17" s="64"/>
      <c r="KY17" s="64"/>
      <c r="KZ17" s="64"/>
      <c r="LA17" s="64"/>
      <c r="LB17" s="64"/>
      <c r="LC17" s="64"/>
      <c r="LD17" s="64"/>
      <c r="LE17" s="64"/>
      <c r="LF17" s="63"/>
      <c r="LG17" s="63"/>
      <c r="LH17" s="63"/>
      <c r="LI17" s="63"/>
      <c r="LJ17" s="63"/>
      <c r="LK17" s="63"/>
      <c r="LL17" s="63"/>
      <c r="LM17" s="63"/>
      <c r="LN17" s="63"/>
      <c r="LO17" s="63"/>
      <c r="LP17" s="63"/>
      <c r="LQ17" s="63"/>
      <c r="LR17" s="63"/>
      <c r="LS17" s="63"/>
      <c r="LT17" s="63"/>
      <c r="LU17" s="63"/>
      <c r="LV17" s="63"/>
      <c r="LW17" s="63"/>
      <c r="LX17" s="63"/>
      <c r="LY17" s="63"/>
    </row>
    <row r="18" spans="1:337" x14ac:dyDescent="0.35">
      <c r="A18" s="68"/>
      <c r="B18" s="68"/>
      <c r="C18" s="69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64"/>
      <c r="CO18" s="64"/>
      <c r="CP18" s="64"/>
      <c r="CQ18" s="64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64"/>
      <c r="EE18" s="64"/>
      <c r="EF18" s="64"/>
      <c r="EG18" s="64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64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64"/>
      <c r="GX18" s="64"/>
      <c r="GY18" s="64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64"/>
      <c r="HK18" s="64"/>
      <c r="HL18" s="64"/>
      <c r="HM18" s="64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64"/>
      <c r="HY18" s="64"/>
      <c r="HZ18" s="64"/>
      <c r="IA18" s="64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64"/>
      <c r="IM18" s="64"/>
      <c r="IN18" s="64"/>
      <c r="IO18" s="64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64"/>
      <c r="JA18" s="64"/>
      <c r="JB18" s="64"/>
      <c r="JC18" s="64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64"/>
      <c r="JO18" s="64"/>
      <c r="JP18" s="64"/>
      <c r="JQ18" s="64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64"/>
      <c r="KC18" s="64"/>
      <c r="KD18" s="64"/>
      <c r="KE18" s="64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64"/>
      <c r="KQ18" s="64"/>
      <c r="KR18" s="64"/>
      <c r="KS18" s="64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64"/>
      <c r="LE18" s="64"/>
      <c r="LF18" s="63"/>
      <c r="LG18" s="63"/>
      <c r="LH18" s="63"/>
      <c r="LI18" s="63"/>
      <c r="LJ18" s="63"/>
      <c r="LK18" s="63"/>
      <c r="LL18" s="63"/>
      <c r="LM18" s="63"/>
      <c r="LN18" s="63"/>
      <c r="LO18" s="63"/>
      <c r="LP18" s="63"/>
      <c r="LQ18" s="63"/>
      <c r="LR18" s="63"/>
      <c r="LS18" s="63"/>
      <c r="LT18" s="63"/>
      <c r="LU18" s="63"/>
      <c r="LV18" s="63"/>
      <c r="LW18" s="63"/>
      <c r="LX18" s="63"/>
      <c r="LY18" s="63"/>
    </row>
    <row r="19" spans="1:337" x14ac:dyDescent="0.35">
      <c r="A19" s="58"/>
      <c r="B19" s="58"/>
      <c r="C19" s="59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</row>
    <row r="20" spans="1:337" x14ac:dyDescent="0.35"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</row>
    <row r="21" spans="1:337" x14ac:dyDescent="0.35"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</row>
    <row r="22" spans="1:337" x14ac:dyDescent="0.35"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</row>
    <row r="23" spans="1:337" x14ac:dyDescent="0.35"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</row>
  </sheetData>
  <sheetProtection algorithmName="SHA-512" hashValue="KBGo0De2GSemy1KZ1aBpixEJBgyhaWGW6+7+SUO2eajJhwLtI/xqMkyFFmB94/VTD6I13v61onLGCr28XnOwPA==" saltValue="0YpR7JpxoXA8Thn+5r35Vw==" spinCount="100000" sheet="1" objects="1" scenarios="1"/>
  <sortState ref="A2:LX18">
    <sortCondition ref="C2:C18"/>
  </sortState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P19"/>
  <sheetViews>
    <sheetView workbookViewId="0">
      <pane xSplit="3" ySplit="1" topLeftCell="D2" activePane="bottomRight" state="frozen"/>
      <selection activeCell="D8" sqref="D8"/>
      <selection pane="topRight" activeCell="D8" sqref="D8"/>
      <selection pane="bottomLeft" activeCell="D8" sqref="D8"/>
      <selection pane="bottomRight" activeCell="C3" sqref="C3:C12"/>
    </sheetView>
  </sheetViews>
  <sheetFormatPr defaultRowHeight="14.5" x14ac:dyDescent="0.35"/>
  <cols>
    <col min="1" max="1" width="8" bestFit="1" customWidth="1"/>
    <col min="2" max="2" width="6" bestFit="1" customWidth="1"/>
    <col min="3" max="3" width="58.81640625" customWidth="1"/>
    <col min="4" max="4" width="19.453125" bestFit="1" customWidth="1"/>
    <col min="5" max="5" width="16.7265625" bestFit="1" customWidth="1"/>
    <col min="6" max="6" width="19.453125" bestFit="1" customWidth="1"/>
    <col min="7" max="7" width="19.1796875" bestFit="1" customWidth="1"/>
    <col min="8" max="8" width="19.7265625" bestFit="1" customWidth="1"/>
    <col min="9" max="9" width="20.453125" bestFit="1" customWidth="1"/>
    <col min="10" max="10" width="21.453125" bestFit="1" customWidth="1"/>
    <col min="11" max="11" width="19.7265625" bestFit="1" customWidth="1"/>
    <col min="12" max="12" width="18.26953125" bestFit="1" customWidth="1"/>
    <col min="13" max="13" width="21.453125" bestFit="1" customWidth="1"/>
    <col min="14" max="14" width="19.7265625" bestFit="1" customWidth="1"/>
    <col min="15" max="15" width="21.453125" bestFit="1" customWidth="1"/>
    <col min="16" max="18" width="20.453125" bestFit="1" customWidth="1"/>
    <col min="19" max="19" width="19.81640625" bestFit="1" customWidth="1"/>
    <col min="20" max="20" width="20.453125" bestFit="1" customWidth="1"/>
    <col min="21" max="21" width="19.81640625" bestFit="1" customWidth="1"/>
    <col min="22" max="22" width="20.453125" bestFit="1" customWidth="1"/>
    <col min="23" max="23" width="18.26953125" bestFit="1" customWidth="1"/>
    <col min="24" max="24" width="20.453125" bestFit="1" customWidth="1"/>
    <col min="25" max="25" width="19.453125" bestFit="1" customWidth="1"/>
    <col min="26" max="26" width="14.1796875" bestFit="1" customWidth="1"/>
    <col min="27" max="27" width="15.7265625" bestFit="1" customWidth="1"/>
    <col min="28" max="28" width="17.1796875" bestFit="1" customWidth="1"/>
    <col min="29" max="29" width="19.81640625" bestFit="1" customWidth="1"/>
    <col min="30" max="30" width="19.7265625" bestFit="1" customWidth="1"/>
    <col min="31" max="31" width="19.453125" bestFit="1" customWidth="1"/>
    <col min="32" max="32" width="21.453125" bestFit="1" customWidth="1"/>
    <col min="33" max="33" width="20.453125" bestFit="1" customWidth="1"/>
    <col min="34" max="34" width="14" bestFit="1" customWidth="1"/>
    <col min="35" max="36" width="20.453125" bestFit="1" customWidth="1"/>
    <col min="37" max="37" width="18.26953125" bestFit="1" customWidth="1"/>
    <col min="38" max="39" width="20.453125" bestFit="1" customWidth="1"/>
    <col min="40" max="40" width="16.26953125" bestFit="1" customWidth="1"/>
    <col min="41" max="41" width="20.453125" bestFit="1" customWidth="1"/>
    <col min="42" max="42" width="16.7265625" bestFit="1" customWidth="1"/>
    <col min="43" max="43" width="19.453125" bestFit="1" customWidth="1"/>
    <col min="44" max="44" width="20.453125" bestFit="1" customWidth="1"/>
    <col min="45" max="45" width="19.453125" bestFit="1" customWidth="1"/>
    <col min="46" max="46" width="20.453125" bestFit="1" customWidth="1"/>
    <col min="47" max="47" width="15.453125" bestFit="1" customWidth="1"/>
    <col min="48" max="48" width="16.453125" bestFit="1" customWidth="1"/>
    <col min="49" max="49" width="18.54296875" bestFit="1" customWidth="1"/>
    <col min="50" max="51" width="19.453125" bestFit="1" customWidth="1"/>
    <col min="52" max="52" width="17.81640625" bestFit="1" customWidth="1"/>
    <col min="53" max="53" width="16.7265625" bestFit="1" customWidth="1"/>
    <col min="54" max="54" width="19.453125" bestFit="1" customWidth="1"/>
    <col min="55" max="55" width="14.54296875" bestFit="1" customWidth="1"/>
    <col min="56" max="56" width="15.7265625" bestFit="1" customWidth="1"/>
    <col min="57" max="57" width="15.453125" bestFit="1" customWidth="1"/>
    <col min="58" max="58" width="19.453125" bestFit="1" customWidth="1"/>
    <col min="59" max="59" width="16.7265625" bestFit="1" customWidth="1"/>
    <col min="60" max="60" width="19.1796875" bestFit="1" customWidth="1"/>
    <col min="61" max="61" width="21.1796875" bestFit="1" customWidth="1"/>
    <col min="62" max="62" width="21" bestFit="1" customWidth="1"/>
    <col min="63" max="63" width="21.1796875" bestFit="1" customWidth="1"/>
    <col min="64" max="64" width="21" bestFit="1" customWidth="1"/>
    <col min="65" max="66" width="20.1796875" bestFit="1" customWidth="1"/>
    <col min="67" max="67" width="20" bestFit="1" customWidth="1"/>
    <col min="68" max="69" width="19.1796875" bestFit="1" customWidth="1"/>
    <col min="70" max="70" width="20.1796875" bestFit="1" customWidth="1"/>
    <col min="71" max="71" width="21.1796875" bestFit="1" customWidth="1"/>
    <col min="72" max="72" width="21" bestFit="1" customWidth="1"/>
    <col min="73" max="73" width="21.453125" bestFit="1" customWidth="1"/>
    <col min="74" max="74" width="18.54296875" bestFit="1" customWidth="1"/>
    <col min="75" max="75" width="20.1796875" bestFit="1" customWidth="1"/>
    <col min="76" max="76" width="17.54296875" bestFit="1" customWidth="1"/>
    <col min="77" max="77" width="17.81640625" bestFit="1" customWidth="1"/>
    <col min="78" max="78" width="19.1796875" bestFit="1" customWidth="1"/>
    <col min="79" max="79" width="19.453125" bestFit="1" customWidth="1"/>
    <col min="80" max="81" width="19.1796875" bestFit="1" customWidth="1"/>
    <col min="82" max="83" width="19" bestFit="1" customWidth="1"/>
    <col min="84" max="84" width="17.54296875" bestFit="1" customWidth="1"/>
    <col min="85" max="85" width="19.453125" bestFit="1" customWidth="1"/>
    <col min="86" max="86" width="19" bestFit="1" customWidth="1"/>
    <col min="87" max="87" width="17.81640625" bestFit="1" customWidth="1"/>
    <col min="88" max="88" width="19.453125" bestFit="1" customWidth="1"/>
    <col min="89" max="89" width="21.1796875" bestFit="1" customWidth="1"/>
    <col min="90" max="90" width="21" bestFit="1" customWidth="1"/>
    <col min="91" max="93" width="19.453125" bestFit="1" customWidth="1"/>
    <col min="94" max="96" width="20.1796875" bestFit="1" customWidth="1"/>
    <col min="97" max="97" width="20" bestFit="1" customWidth="1"/>
    <col min="98" max="98" width="20.1796875" bestFit="1" customWidth="1"/>
    <col min="99" max="99" width="19" bestFit="1" customWidth="1"/>
    <col min="100" max="104" width="20.1796875" bestFit="1" customWidth="1"/>
    <col min="105" max="105" width="20" bestFit="1" customWidth="1"/>
    <col min="106" max="106" width="20.1796875" bestFit="1" customWidth="1"/>
    <col min="107" max="107" width="20.453125" bestFit="1" customWidth="1"/>
    <col min="108" max="108" width="13" bestFit="1" customWidth="1"/>
    <col min="109" max="109" width="20.1796875" bestFit="1" customWidth="1"/>
    <col min="110" max="110" width="20" bestFit="1" customWidth="1"/>
    <col min="111" max="112" width="20.1796875" bestFit="1" customWidth="1"/>
    <col min="113" max="113" width="16.26953125" bestFit="1" customWidth="1"/>
    <col min="114" max="114" width="15.26953125" bestFit="1" customWidth="1"/>
    <col min="115" max="115" width="19.1796875" bestFit="1" customWidth="1"/>
    <col min="116" max="116" width="19" bestFit="1" customWidth="1"/>
    <col min="117" max="118" width="19.1796875" bestFit="1" customWidth="1"/>
    <col min="119" max="119" width="20.1796875" bestFit="1" customWidth="1"/>
    <col min="120" max="120" width="20" bestFit="1" customWidth="1"/>
    <col min="121" max="121" width="21.1796875" bestFit="1" customWidth="1"/>
    <col min="122" max="122" width="21" bestFit="1" customWidth="1"/>
    <col min="123" max="123" width="19.453125" bestFit="1" customWidth="1"/>
    <col min="124" max="124" width="20.453125" bestFit="1" customWidth="1"/>
    <col min="125" max="125" width="17.54296875" bestFit="1" customWidth="1"/>
    <col min="126" max="126" width="19.1796875" bestFit="1" customWidth="1"/>
    <col min="127" max="127" width="14.26953125" bestFit="1" customWidth="1"/>
    <col min="128" max="128" width="19.1796875" bestFit="1" customWidth="1"/>
    <col min="129" max="129" width="15.54296875" bestFit="1" customWidth="1"/>
    <col min="130" max="130" width="15" bestFit="1" customWidth="1"/>
    <col min="131" max="131" width="19.453125" bestFit="1" customWidth="1"/>
    <col min="132" max="132" width="16.7265625" bestFit="1" customWidth="1"/>
    <col min="133" max="133" width="13.81640625" bestFit="1" customWidth="1"/>
    <col min="134" max="134" width="17.54296875" bestFit="1" customWidth="1"/>
    <col min="135" max="135" width="15.7265625" bestFit="1" customWidth="1"/>
    <col min="136" max="136" width="16.26953125" bestFit="1" customWidth="1"/>
    <col min="137" max="137" width="14" bestFit="1" customWidth="1"/>
    <col min="138" max="138" width="14.453125" bestFit="1" customWidth="1"/>
    <col min="139" max="139" width="15" bestFit="1" customWidth="1"/>
    <col min="140" max="140" width="15.7265625" bestFit="1" customWidth="1"/>
    <col min="141" max="141" width="19.1796875" bestFit="1" customWidth="1"/>
    <col min="142" max="142" width="16.453125" bestFit="1" customWidth="1"/>
    <col min="143" max="143" width="19.453125" bestFit="1" customWidth="1"/>
    <col min="144" max="144" width="19.1796875" bestFit="1" customWidth="1"/>
    <col min="145" max="145" width="14" bestFit="1" customWidth="1"/>
    <col min="146" max="147" width="20.1796875" bestFit="1" customWidth="1"/>
    <col min="148" max="148" width="19.453125" bestFit="1" customWidth="1"/>
    <col min="149" max="149" width="15.453125" bestFit="1" customWidth="1"/>
    <col min="150" max="150" width="13.81640625" bestFit="1" customWidth="1"/>
    <col min="151" max="151" width="19.453125" bestFit="1" customWidth="1"/>
    <col min="152" max="152" width="15.54296875" bestFit="1" customWidth="1"/>
    <col min="153" max="153" width="17.81640625" bestFit="1" customWidth="1"/>
    <col min="154" max="154" width="15.7265625" bestFit="1" customWidth="1"/>
    <col min="155" max="155" width="14.54296875" bestFit="1" customWidth="1"/>
    <col min="156" max="156" width="13" bestFit="1" customWidth="1"/>
    <col min="157" max="157" width="20.453125" bestFit="1" customWidth="1"/>
    <col min="158" max="158" width="19.453125" bestFit="1" customWidth="1"/>
    <col min="159" max="159" width="20.453125" bestFit="1" customWidth="1"/>
    <col min="160" max="160" width="20.7265625" bestFit="1" customWidth="1"/>
    <col min="161" max="161" width="20.1796875" bestFit="1" customWidth="1"/>
    <col min="162" max="162" width="20.54296875" bestFit="1" customWidth="1"/>
    <col min="163" max="163" width="19.453125" bestFit="1" customWidth="1"/>
    <col min="164" max="166" width="20.54296875" bestFit="1" customWidth="1"/>
    <col min="167" max="167" width="19.54296875" bestFit="1" customWidth="1"/>
    <col min="168" max="168" width="20.54296875" bestFit="1" customWidth="1"/>
    <col min="169" max="169" width="20.453125" bestFit="1" customWidth="1"/>
    <col min="170" max="170" width="20.26953125" bestFit="1" customWidth="1"/>
    <col min="171" max="171" width="20.54296875" bestFit="1" customWidth="1"/>
    <col min="172" max="172" width="20.453125" bestFit="1" customWidth="1"/>
    <col min="173" max="173" width="20.1796875" bestFit="1" customWidth="1"/>
    <col min="174" max="174" width="20.453125" bestFit="1" customWidth="1"/>
    <col min="175" max="175" width="18.1796875" bestFit="1" customWidth="1"/>
    <col min="176" max="176" width="19" bestFit="1" customWidth="1"/>
    <col min="177" max="177" width="17.453125" bestFit="1" customWidth="1"/>
    <col min="178" max="178" width="16.26953125" bestFit="1" customWidth="1"/>
    <col min="179" max="179" width="17.453125" bestFit="1" customWidth="1"/>
    <col min="180" max="180" width="16.26953125" bestFit="1" customWidth="1"/>
    <col min="181" max="182" width="19" bestFit="1" customWidth="1"/>
    <col min="183" max="183" width="16.26953125" bestFit="1" customWidth="1"/>
    <col min="184" max="186" width="17.453125" bestFit="1" customWidth="1"/>
    <col min="187" max="188" width="19" bestFit="1" customWidth="1"/>
    <col min="189" max="189" width="17.453125" bestFit="1" customWidth="1"/>
    <col min="190" max="190" width="11.54296875" bestFit="1" customWidth="1"/>
    <col min="191" max="193" width="19" bestFit="1" customWidth="1"/>
    <col min="194" max="194" width="11.54296875" bestFit="1" customWidth="1"/>
    <col min="195" max="196" width="17.453125" bestFit="1" customWidth="1"/>
    <col min="197" max="197" width="11.54296875" bestFit="1" customWidth="1"/>
    <col min="198" max="199" width="13.7265625" bestFit="1" customWidth="1"/>
    <col min="200" max="200" width="11.54296875" bestFit="1" customWidth="1"/>
    <col min="201" max="202" width="19" bestFit="1" customWidth="1"/>
    <col min="203" max="205" width="17.453125" bestFit="1" customWidth="1"/>
    <col min="206" max="206" width="15.26953125" bestFit="1" customWidth="1"/>
    <col min="207" max="207" width="16" bestFit="1" customWidth="1"/>
    <col min="208" max="209" width="17" bestFit="1" customWidth="1"/>
    <col min="210" max="210" width="11.54296875" bestFit="1" customWidth="1"/>
    <col min="211" max="211" width="18.1796875" bestFit="1" customWidth="1"/>
    <col min="212" max="212" width="17" bestFit="1" customWidth="1"/>
    <col min="213" max="213" width="16" bestFit="1" customWidth="1"/>
    <col min="214" max="214" width="18.1796875" bestFit="1" customWidth="1"/>
    <col min="215" max="215" width="11.54296875" bestFit="1" customWidth="1"/>
    <col min="216" max="216" width="18.1796875" bestFit="1" customWidth="1"/>
    <col min="217" max="217" width="19.7265625" bestFit="1" customWidth="1"/>
    <col min="218" max="218" width="11.54296875" bestFit="1" customWidth="1"/>
    <col min="219" max="219" width="16" bestFit="1" customWidth="1"/>
    <col min="220" max="220" width="18.1796875" bestFit="1" customWidth="1"/>
    <col min="221" max="221" width="11.54296875" bestFit="1" customWidth="1"/>
    <col min="222" max="222" width="16" bestFit="1" customWidth="1"/>
    <col min="223" max="223" width="18.1796875" bestFit="1" customWidth="1"/>
    <col min="224" max="225" width="11.54296875" bestFit="1" customWidth="1"/>
    <col min="226" max="227" width="17" bestFit="1" customWidth="1"/>
    <col min="228" max="228" width="14.453125" bestFit="1" customWidth="1"/>
    <col min="229" max="229" width="16" bestFit="1" customWidth="1"/>
    <col min="230" max="230" width="11.54296875" bestFit="1" customWidth="1"/>
    <col min="231" max="231" width="16" bestFit="1" customWidth="1"/>
    <col min="232" max="233" width="17" bestFit="1" customWidth="1"/>
    <col min="234" max="234" width="18.1796875" bestFit="1" customWidth="1"/>
    <col min="235" max="235" width="19.7265625" bestFit="1" customWidth="1"/>
    <col min="236" max="236" width="18.1796875" bestFit="1" customWidth="1"/>
    <col min="237" max="239" width="19.7265625" bestFit="1" customWidth="1"/>
    <col min="240" max="240" width="11.54296875" bestFit="1" customWidth="1"/>
    <col min="241" max="241" width="17" bestFit="1" customWidth="1"/>
    <col min="242" max="242" width="11.54296875" bestFit="1" customWidth="1"/>
    <col min="243" max="243" width="19.7265625" bestFit="1" customWidth="1"/>
    <col min="244" max="244" width="15.26953125" bestFit="1" customWidth="1"/>
    <col min="245" max="245" width="19" bestFit="1" customWidth="1"/>
    <col min="246" max="247" width="17.453125" bestFit="1" customWidth="1"/>
    <col min="248" max="249" width="15.26953125" bestFit="1" customWidth="1"/>
    <col min="250" max="250" width="17.453125" bestFit="1" customWidth="1"/>
    <col min="251" max="251" width="16.26953125" bestFit="1" customWidth="1"/>
    <col min="252" max="252" width="19" bestFit="1" customWidth="1"/>
    <col min="253" max="253" width="17.453125" bestFit="1" customWidth="1"/>
    <col min="254" max="254" width="18.1796875" bestFit="1" customWidth="1"/>
    <col min="255" max="255" width="19.7265625" bestFit="1" customWidth="1"/>
    <col min="256" max="256" width="18.1796875" bestFit="1" customWidth="1"/>
    <col min="257" max="257" width="16" bestFit="1" customWidth="1"/>
    <col min="258" max="258" width="17" bestFit="1" customWidth="1"/>
    <col min="259" max="260" width="19.7265625" bestFit="1" customWidth="1"/>
    <col min="261" max="261" width="11.54296875" bestFit="1" customWidth="1"/>
    <col min="262" max="262" width="17" bestFit="1" customWidth="1"/>
    <col min="263" max="263" width="16" bestFit="1" customWidth="1"/>
    <col min="264" max="265" width="17" bestFit="1" customWidth="1"/>
    <col min="266" max="266" width="13.7265625" bestFit="1" customWidth="1"/>
    <col min="267" max="267" width="18.1796875" bestFit="1" customWidth="1"/>
    <col min="268" max="268" width="12.54296875" bestFit="1" customWidth="1"/>
    <col min="269" max="269" width="16.26953125" bestFit="1" customWidth="1"/>
    <col min="270" max="271" width="15.26953125" bestFit="1" customWidth="1"/>
    <col min="272" max="272" width="16.26953125" bestFit="1" customWidth="1"/>
    <col min="273" max="273" width="16" bestFit="1" customWidth="1"/>
    <col min="274" max="275" width="15.26953125" bestFit="1" customWidth="1"/>
    <col min="276" max="276" width="13.7265625" bestFit="1" customWidth="1"/>
    <col min="277" max="281" width="20" bestFit="1" customWidth="1"/>
    <col min="282" max="282" width="19" bestFit="1" customWidth="1"/>
    <col min="283" max="283" width="20" bestFit="1" customWidth="1"/>
    <col min="284" max="284" width="19" bestFit="1" customWidth="1"/>
    <col min="285" max="285" width="20" bestFit="1" customWidth="1"/>
    <col min="286" max="289" width="19" bestFit="1" customWidth="1"/>
    <col min="290" max="290" width="20" bestFit="1" customWidth="1"/>
    <col min="291" max="291" width="19" bestFit="1" customWidth="1"/>
    <col min="292" max="293" width="20" bestFit="1" customWidth="1"/>
    <col min="294" max="295" width="19" bestFit="1" customWidth="1"/>
    <col min="296" max="296" width="15.26953125" bestFit="1" customWidth="1"/>
    <col min="297" max="297" width="20" bestFit="1" customWidth="1"/>
    <col min="298" max="298" width="16.26953125" bestFit="1" customWidth="1"/>
    <col min="299" max="299" width="19" bestFit="1" customWidth="1"/>
    <col min="300" max="300" width="18.1796875" bestFit="1" customWidth="1"/>
    <col min="301" max="302" width="17" bestFit="1" customWidth="1"/>
    <col min="303" max="304" width="17.453125" bestFit="1" customWidth="1"/>
    <col min="305" max="305" width="18.1796875" bestFit="1" customWidth="1"/>
    <col min="306" max="306" width="13.7265625" bestFit="1" customWidth="1"/>
    <col min="307" max="307" width="16.26953125" bestFit="1" customWidth="1"/>
    <col min="308" max="311" width="11.54296875" bestFit="1" customWidth="1"/>
    <col min="312" max="312" width="13.7265625" bestFit="1" customWidth="1"/>
    <col min="313" max="313" width="16" bestFit="1" customWidth="1"/>
    <col min="314" max="317" width="11.54296875" bestFit="1" customWidth="1"/>
  </cols>
  <sheetData>
    <row r="1" spans="1:354" x14ac:dyDescent="0.35">
      <c r="A1" s="86" t="s">
        <v>890</v>
      </c>
      <c r="B1" s="86" t="s">
        <v>1485</v>
      </c>
      <c r="C1" s="86" t="s">
        <v>1486</v>
      </c>
      <c r="D1" s="86" t="s">
        <v>464</v>
      </c>
      <c r="E1" s="86" t="s">
        <v>529</v>
      </c>
      <c r="F1" s="86" t="s">
        <v>463</v>
      </c>
      <c r="G1" s="86" t="s">
        <v>467</v>
      </c>
      <c r="H1" s="86" t="s">
        <v>462</v>
      </c>
      <c r="I1" s="86" t="s">
        <v>468</v>
      </c>
      <c r="J1" s="86" t="s">
        <v>461</v>
      </c>
      <c r="K1" s="86" t="s">
        <v>528</v>
      </c>
      <c r="L1" s="86" t="s">
        <v>502</v>
      </c>
      <c r="M1" s="86" t="s">
        <v>500</v>
      </c>
      <c r="N1" s="86" t="s">
        <v>544</v>
      </c>
      <c r="O1" s="86" t="s">
        <v>497</v>
      </c>
      <c r="P1" s="86" t="s">
        <v>543</v>
      </c>
      <c r="Q1" s="86" t="s">
        <v>542</v>
      </c>
      <c r="R1" s="86" t="s">
        <v>494</v>
      </c>
      <c r="S1" s="86" t="s">
        <v>491</v>
      </c>
      <c r="T1" s="86" t="s">
        <v>490</v>
      </c>
      <c r="U1" s="86" t="s">
        <v>489</v>
      </c>
      <c r="V1" s="86" t="s">
        <v>488</v>
      </c>
      <c r="W1" s="86" t="s">
        <v>557</v>
      </c>
      <c r="X1" s="86" t="s">
        <v>487</v>
      </c>
      <c r="Y1" s="86" t="s">
        <v>541</v>
      </c>
      <c r="Z1" s="86" t="s">
        <v>486</v>
      </c>
      <c r="AA1" s="86" t="s">
        <v>540</v>
      </c>
      <c r="AB1" s="86" t="s">
        <v>539</v>
      </c>
      <c r="AC1" s="86" t="s">
        <v>485</v>
      </c>
      <c r="AD1" s="86" t="s">
        <v>538</v>
      </c>
      <c r="AE1" s="86" t="s">
        <v>537</v>
      </c>
      <c r="AF1" s="86" t="s">
        <v>484</v>
      </c>
      <c r="AG1" s="86" t="s">
        <v>536</v>
      </c>
      <c r="AH1" s="86" t="s">
        <v>483</v>
      </c>
      <c r="AI1" s="86" t="s">
        <v>482</v>
      </c>
      <c r="AJ1" s="86" t="s">
        <v>481</v>
      </c>
      <c r="AK1" s="86" t="s">
        <v>480</v>
      </c>
      <c r="AL1" s="86" t="s">
        <v>479</v>
      </c>
      <c r="AM1" s="86" t="s">
        <v>478</v>
      </c>
      <c r="AN1" s="86" t="s">
        <v>477</v>
      </c>
      <c r="AO1" s="86" t="s">
        <v>476</v>
      </c>
      <c r="AP1" s="86" t="s">
        <v>475</v>
      </c>
      <c r="AQ1" s="86" t="s">
        <v>474</v>
      </c>
      <c r="AR1" s="86" t="s">
        <v>535</v>
      </c>
      <c r="AS1" s="86" t="s">
        <v>473</v>
      </c>
      <c r="AT1" s="86" t="s">
        <v>472</v>
      </c>
      <c r="AU1" s="86" t="s">
        <v>471</v>
      </c>
      <c r="AV1" s="86" t="s">
        <v>534</v>
      </c>
      <c r="AW1" s="86" t="s">
        <v>527</v>
      </c>
      <c r="AX1" s="86" t="s">
        <v>470</v>
      </c>
      <c r="AY1" s="86" t="s">
        <v>492</v>
      </c>
      <c r="AZ1" s="86" t="s">
        <v>493</v>
      </c>
      <c r="BA1" s="86" t="s">
        <v>495</v>
      </c>
      <c r="BB1" s="86" t="s">
        <v>496</v>
      </c>
      <c r="BC1" s="86" t="s">
        <v>526</v>
      </c>
      <c r="BD1" s="86" t="s">
        <v>532</v>
      </c>
      <c r="BE1" s="86" t="s">
        <v>469</v>
      </c>
      <c r="BF1" s="86" t="s">
        <v>498</v>
      </c>
      <c r="BG1" s="86" t="s">
        <v>499</v>
      </c>
      <c r="BH1" s="86" t="s">
        <v>558</v>
      </c>
      <c r="BI1" s="86" t="s">
        <v>545</v>
      </c>
      <c r="BJ1" s="86" t="s">
        <v>501</v>
      </c>
      <c r="BK1" s="86" t="s">
        <v>466</v>
      </c>
      <c r="BL1" s="86" t="s">
        <v>533</v>
      </c>
      <c r="BM1" s="86" t="s">
        <v>531</v>
      </c>
      <c r="BN1" s="86" t="s">
        <v>530</v>
      </c>
      <c r="BO1" s="86" t="s">
        <v>465</v>
      </c>
      <c r="BP1" s="86" t="s">
        <v>525</v>
      </c>
      <c r="BQ1" s="86" t="s">
        <v>522</v>
      </c>
      <c r="BR1" s="86" t="s">
        <v>505</v>
      </c>
      <c r="BS1" s="86" t="s">
        <v>512</v>
      </c>
      <c r="BT1" s="86" t="s">
        <v>524</v>
      </c>
      <c r="BU1" s="86" t="s">
        <v>552</v>
      </c>
      <c r="BV1" s="86" t="s">
        <v>517</v>
      </c>
      <c r="BW1" s="86" t="s">
        <v>521</v>
      </c>
      <c r="BX1" s="86" t="s">
        <v>553</v>
      </c>
      <c r="BY1" s="86" t="s">
        <v>554</v>
      </c>
      <c r="BZ1" s="86" t="s">
        <v>513</v>
      </c>
      <c r="CA1" s="86" t="s">
        <v>506</v>
      </c>
      <c r="CB1" s="86" t="s">
        <v>547</v>
      </c>
      <c r="CC1" s="86" t="s">
        <v>516</v>
      </c>
      <c r="CD1" s="86" t="s">
        <v>550</v>
      </c>
      <c r="CE1" s="86" t="s">
        <v>518</v>
      </c>
      <c r="CF1" s="86" t="s">
        <v>507</v>
      </c>
      <c r="CG1" s="86" t="s">
        <v>508</v>
      </c>
      <c r="CH1" s="86" t="s">
        <v>511</v>
      </c>
      <c r="CI1" s="86" t="s">
        <v>504</v>
      </c>
      <c r="CJ1" s="86" t="s">
        <v>546</v>
      </c>
      <c r="CK1" s="86" t="s">
        <v>549</v>
      </c>
      <c r="CL1" s="86" t="s">
        <v>523</v>
      </c>
      <c r="CM1" s="86" t="s">
        <v>515</v>
      </c>
      <c r="CN1" s="86" t="s">
        <v>555</v>
      </c>
      <c r="CO1" s="86" t="s">
        <v>551</v>
      </c>
      <c r="CP1" s="86" t="s">
        <v>503</v>
      </c>
      <c r="CQ1" s="86" t="s">
        <v>556</v>
      </c>
      <c r="CR1" s="86" t="s">
        <v>509</v>
      </c>
      <c r="CS1" s="86" t="s">
        <v>510</v>
      </c>
      <c r="CT1" s="86" t="s">
        <v>514</v>
      </c>
      <c r="CU1" s="86" t="s">
        <v>519</v>
      </c>
      <c r="CV1" s="86" t="s">
        <v>520</v>
      </c>
      <c r="CW1" s="86" t="s">
        <v>548</v>
      </c>
      <c r="CX1" s="86" t="s">
        <v>454</v>
      </c>
      <c r="CY1" s="86" t="s">
        <v>414</v>
      </c>
      <c r="CZ1" s="86" t="s">
        <v>441</v>
      </c>
      <c r="DA1" s="86" t="s">
        <v>451</v>
      </c>
      <c r="DB1" s="86" t="s">
        <v>440</v>
      </c>
      <c r="DC1" s="86" t="s">
        <v>459</v>
      </c>
      <c r="DD1" s="86" t="s">
        <v>412</v>
      </c>
      <c r="DE1" s="86" t="s">
        <v>443</v>
      </c>
      <c r="DF1" s="86" t="s">
        <v>445</v>
      </c>
      <c r="DG1" s="86" t="s">
        <v>410</v>
      </c>
      <c r="DH1" s="86" t="s">
        <v>457</v>
      </c>
      <c r="DI1" s="86" t="s">
        <v>452</v>
      </c>
      <c r="DJ1" s="86" t="s">
        <v>425</v>
      </c>
      <c r="DK1" s="86" t="s">
        <v>439</v>
      </c>
      <c r="DL1" s="86" t="s">
        <v>433</v>
      </c>
      <c r="DM1" s="86" t="s">
        <v>450</v>
      </c>
      <c r="DN1" s="86" t="s">
        <v>431</v>
      </c>
      <c r="DO1" s="86" t="s">
        <v>415</v>
      </c>
      <c r="DP1" s="86" t="s">
        <v>411</v>
      </c>
      <c r="DQ1" s="86" t="s">
        <v>436</v>
      </c>
      <c r="DR1" s="86" t="s">
        <v>409</v>
      </c>
      <c r="DS1" s="86" t="s">
        <v>435</v>
      </c>
      <c r="DT1" s="86" t="s">
        <v>453</v>
      </c>
      <c r="DU1" s="86" t="s">
        <v>449</v>
      </c>
      <c r="DV1" s="86" t="s">
        <v>421</v>
      </c>
      <c r="DW1" s="86" t="s">
        <v>423</v>
      </c>
      <c r="DX1" s="86" t="s">
        <v>418</v>
      </c>
      <c r="DY1" s="86" t="s">
        <v>426</v>
      </c>
      <c r="DZ1" s="86" t="s">
        <v>458</v>
      </c>
      <c r="EA1" s="86" t="s">
        <v>430</v>
      </c>
      <c r="EB1" s="86" t="s">
        <v>406</v>
      </c>
      <c r="EC1" s="86" t="s">
        <v>424</v>
      </c>
      <c r="ED1" s="86" t="s">
        <v>413</v>
      </c>
      <c r="EE1" s="86" t="s">
        <v>442</v>
      </c>
      <c r="EF1" s="86" t="s">
        <v>446</v>
      </c>
      <c r="EG1" s="86" t="s">
        <v>456</v>
      </c>
      <c r="EH1" s="86" t="s">
        <v>419</v>
      </c>
      <c r="EI1" s="86" t="s">
        <v>460</v>
      </c>
      <c r="EJ1" s="86" t="s">
        <v>432</v>
      </c>
      <c r="EK1" s="86" t="s">
        <v>427</v>
      </c>
      <c r="EL1" s="86" t="s">
        <v>447</v>
      </c>
      <c r="EM1" s="86" t="s">
        <v>429</v>
      </c>
      <c r="EN1" s="86" t="s">
        <v>408</v>
      </c>
      <c r="EO1" s="86" t="s">
        <v>407</v>
      </c>
      <c r="EP1" s="86" t="s">
        <v>420</v>
      </c>
      <c r="EQ1" s="86" t="s">
        <v>422</v>
      </c>
      <c r="ER1" s="86" t="s">
        <v>417</v>
      </c>
      <c r="ES1" s="86" t="s">
        <v>437</v>
      </c>
      <c r="ET1" s="86" t="s">
        <v>444</v>
      </c>
      <c r="EU1" s="86" t="s">
        <v>438</v>
      </c>
      <c r="EV1" s="86" t="s">
        <v>448</v>
      </c>
      <c r="EW1" s="86" t="s">
        <v>434</v>
      </c>
      <c r="EX1" s="86" t="s">
        <v>455</v>
      </c>
      <c r="EY1" s="86" t="s">
        <v>428</v>
      </c>
      <c r="EZ1" s="86" t="s">
        <v>416</v>
      </c>
      <c r="FA1" s="86" t="s">
        <v>1472</v>
      </c>
      <c r="FB1" s="86" t="s">
        <v>1480</v>
      </c>
      <c r="FC1" s="86" t="s">
        <v>1468</v>
      </c>
      <c r="FD1" s="86" t="s">
        <v>1467</v>
      </c>
      <c r="FE1" s="86" t="s">
        <v>1482</v>
      </c>
      <c r="FF1" s="86" t="s">
        <v>1481</v>
      </c>
      <c r="FG1" s="86" t="s">
        <v>1484</v>
      </c>
      <c r="FH1" s="86" t="s">
        <v>1474</v>
      </c>
      <c r="FI1" s="86" t="s">
        <v>1469</v>
      </c>
      <c r="FJ1" s="86" t="s">
        <v>1466</v>
      </c>
      <c r="FK1" s="86" t="s">
        <v>1483</v>
      </c>
      <c r="FL1" s="86" t="s">
        <v>1487</v>
      </c>
      <c r="FM1" s="86" t="s">
        <v>1471</v>
      </c>
      <c r="FN1" s="86" t="s">
        <v>1478</v>
      </c>
      <c r="FO1" s="86" t="s">
        <v>1477</v>
      </c>
      <c r="FP1" s="86" t="s">
        <v>1473</v>
      </c>
      <c r="FQ1" s="86" t="s">
        <v>1475</v>
      </c>
      <c r="FR1" s="86" t="s">
        <v>1476</v>
      </c>
      <c r="FS1" s="86" t="s">
        <v>1470</v>
      </c>
      <c r="FT1" s="86" t="s">
        <v>1479</v>
      </c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  <c r="KR1" s="67"/>
      <c r="KS1" s="67"/>
      <c r="KT1" s="67"/>
      <c r="KU1" s="67"/>
      <c r="KV1" s="67"/>
      <c r="KW1" s="67"/>
      <c r="KX1" s="67"/>
      <c r="KY1" s="67"/>
      <c r="KZ1" s="67"/>
      <c r="LA1" s="67"/>
      <c r="LB1" s="67"/>
      <c r="LC1" s="67"/>
      <c r="LD1" s="67"/>
      <c r="LE1" s="67"/>
      <c r="LF1" s="67"/>
      <c r="LG1" s="65"/>
      <c r="LH1" s="65"/>
      <c r="LI1" s="65"/>
      <c r="LJ1" s="65"/>
      <c r="LK1" s="65"/>
      <c r="LL1" s="65"/>
      <c r="LM1" s="65"/>
      <c r="LN1" s="65"/>
      <c r="LO1" s="65"/>
      <c r="LP1" s="65"/>
      <c r="LQ1" s="65"/>
      <c r="LR1" s="65"/>
      <c r="LS1" s="65"/>
      <c r="LT1" s="65"/>
      <c r="LU1" s="65"/>
      <c r="LV1" s="65"/>
      <c r="LW1" s="65"/>
      <c r="LX1" s="65"/>
      <c r="LY1" s="65"/>
      <c r="LZ1" s="65"/>
      <c r="MA1" s="65"/>
      <c r="MB1" s="65"/>
      <c r="MC1" s="65"/>
      <c r="MD1" s="65"/>
      <c r="ME1" s="65"/>
      <c r="MF1" s="65"/>
      <c r="MG1" s="65"/>
      <c r="MH1" s="65"/>
      <c r="MI1" s="65"/>
      <c r="MJ1" s="65"/>
      <c r="MK1" s="65"/>
      <c r="ML1" s="65"/>
      <c r="MM1" s="65"/>
      <c r="MN1" s="65"/>
      <c r="MO1" s="65"/>
      <c r="MP1" s="65"/>
    </row>
    <row r="2" spans="1:354" x14ac:dyDescent="0.35">
      <c r="A2" s="87">
        <v>202012</v>
      </c>
      <c r="B2" s="87">
        <v>70814</v>
      </c>
      <c r="C2" s="88" t="s">
        <v>1496</v>
      </c>
      <c r="D2" s="87"/>
      <c r="E2" s="87"/>
      <c r="F2" s="87">
        <v>1609575</v>
      </c>
      <c r="G2" s="87">
        <v>139127305</v>
      </c>
      <c r="H2" s="87"/>
      <c r="I2" s="87">
        <v>462097</v>
      </c>
      <c r="J2" s="87">
        <v>6271457</v>
      </c>
      <c r="K2" s="87"/>
      <c r="L2" s="87"/>
      <c r="M2" s="87"/>
      <c r="N2" s="87"/>
      <c r="O2" s="87"/>
      <c r="P2" s="87"/>
      <c r="Q2" s="87">
        <v>75941</v>
      </c>
      <c r="R2" s="87">
        <v>2960</v>
      </c>
      <c r="S2" s="87"/>
      <c r="T2" s="87">
        <v>22041633</v>
      </c>
      <c r="U2" s="87">
        <v>1411689</v>
      </c>
      <c r="V2" s="87"/>
      <c r="W2" s="87"/>
      <c r="X2" s="87"/>
      <c r="Y2" s="87"/>
      <c r="Z2" s="87">
        <v>11</v>
      </c>
      <c r="AA2" s="87"/>
      <c r="AB2" s="87"/>
      <c r="AC2" s="87"/>
      <c r="AD2" s="87"/>
      <c r="AE2" s="87"/>
      <c r="AF2" s="87"/>
      <c r="AG2" s="87"/>
      <c r="AH2" s="87"/>
      <c r="AI2" s="87">
        <v>16981</v>
      </c>
      <c r="AJ2" s="87">
        <v>1658940</v>
      </c>
      <c r="AK2" s="87"/>
      <c r="AL2" s="87">
        <v>54910837</v>
      </c>
      <c r="AM2" s="87"/>
      <c r="AN2" s="87">
        <v>109137678</v>
      </c>
      <c r="AO2" s="87"/>
      <c r="AP2" s="87">
        <v>103254673</v>
      </c>
      <c r="AQ2" s="87">
        <v>5883006</v>
      </c>
      <c r="AR2" s="87">
        <v>27126</v>
      </c>
      <c r="AS2" s="87">
        <v>5885842</v>
      </c>
      <c r="AT2" s="87">
        <v>132073149</v>
      </c>
      <c r="AU2" s="87">
        <v>294071</v>
      </c>
      <c r="AV2" s="87"/>
      <c r="AW2" s="87">
        <v>38587704</v>
      </c>
      <c r="AX2" s="87"/>
      <c r="AY2" s="87">
        <v>130367389</v>
      </c>
      <c r="AZ2" s="87">
        <v>1411565</v>
      </c>
      <c r="BA2" s="87">
        <v>366472</v>
      </c>
      <c r="BB2" s="87">
        <v>130000917</v>
      </c>
      <c r="BC2" s="87">
        <v>9756132</v>
      </c>
      <c r="BD2" s="87"/>
      <c r="BE2" s="87">
        <v>462097</v>
      </c>
      <c r="BF2" s="87">
        <v>109137678</v>
      </c>
      <c r="BG2" s="87">
        <v>78901</v>
      </c>
      <c r="BH2" s="87"/>
      <c r="BI2" s="87"/>
      <c r="BJ2" s="87">
        <v>5883006</v>
      </c>
      <c r="BK2" s="87">
        <v>124</v>
      </c>
      <c r="BL2" s="87"/>
      <c r="BM2" s="87"/>
      <c r="BN2" s="87"/>
      <c r="BO2" s="87">
        <v>6271457</v>
      </c>
      <c r="BP2" s="87">
        <v>22041633</v>
      </c>
      <c r="BQ2" s="87">
        <v>17597</v>
      </c>
      <c r="BR2" s="87">
        <v>198501</v>
      </c>
      <c r="BS2" s="87">
        <v>139127305</v>
      </c>
      <c r="BT2" s="87"/>
      <c r="BU2" s="87"/>
      <c r="BV2" s="87"/>
      <c r="BW2" s="87"/>
      <c r="BX2" s="87"/>
      <c r="BY2" s="87"/>
      <c r="BZ2" s="87"/>
      <c r="CA2" s="87"/>
      <c r="CB2" s="87"/>
      <c r="CC2" s="87">
        <v>214502</v>
      </c>
      <c r="CD2" s="87"/>
      <c r="CE2" s="87">
        <v>214502</v>
      </c>
      <c r="CF2" s="87"/>
      <c r="CG2" s="87">
        <v>50</v>
      </c>
      <c r="CH2" s="87">
        <v>401690</v>
      </c>
      <c r="CI2" s="87">
        <v>2873</v>
      </c>
      <c r="CJ2" s="87"/>
      <c r="CK2" s="87"/>
      <c r="CL2" s="87"/>
      <c r="CM2" s="87"/>
      <c r="CN2" s="87"/>
      <c r="CO2" s="87"/>
      <c r="CP2" s="87">
        <v>32373</v>
      </c>
      <c r="CQ2" s="87"/>
      <c r="CR2" s="87"/>
      <c r="CS2" s="87">
        <v>0</v>
      </c>
      <c r="CT2" s="87">
        <v>198450</v>
      </c>
      <c r="CU2" s="87">
        <v>184315</v>
      </c>
      <c r="CV2" s="87"/>
      <c r="CW2" s="87"/>
      <c r="CX2" s="87"/>
      <c r="CY2" s="87">
        <v>190868</v>
      </c>
      <c r="CZ2" s="87">
        <v>5060247</v>
      </c>
      <c r="DA2" s="87"/>
      <c r="DB2" s="87">
        <v>5060247</v>
      </c>
      <c r="DC2" s="87"/>
      <c r="DD2" s="87"/>
      <c r="DE2" s="87">
        <v>1705532</v>
      </c>
      <c r="DF2" s="87"/>
      <c r="DG2" s="87">
        <v>4720</v>
      </c>
      <c r="DH2" s="87"/>
      <c r="DI2" s="87"/>
      <c r="DJ2" s="87">
        <v>-1588697</v>
      </c>
      <c r="DK2" s="87">
        <v>-73677</v>
      </c>
      <c r="DL2" s="87">
        <v>10512324</v>
      </c>
      <c r="DM2" s="87"/>
      <c r="DN2" s="87">
        <v>10517996</v>
      </c>
      <c r="DO2" s="87"/>
      <c r="DP2" s="87"/>
      <c r="DQ2" s="87">
        <v>-8231577</v>
      </c>
      <c r="DR2" s="87">
        <v>1606251</v>
      </c>
      <c r="DS2" s="87">
        <v>-8231577</v>
      </c>
      <c r="DT2" s="87"/>
      <c r="DU2" s="87">
        <v>-3636618</v>
      </c>
      <c r="DV2" s="87">
        <v>-95925</v>
      </c>
      <c r="DW2" s="87"/>
      <c r="DX2" s="87"/>
      <c r="DY2" s="87">
        <v>1896400</v>
      </c>
      <c r="DZ2" s="87"/>
      <c r="EA2" s="87"/>
      <c r="EB2" s="87"/>
      <c r="EC2" s="87">
        <v>-441425</v>
      </c>
      <c r="ED2" s="87"/>
      <c r="EE2" s="87">
        <v>-73677</v>
      </c>
      <c r="EF2" s="87"/>
      <c r="EG2" s="87"/>
      <c r="EH2" s="87"/>
      <c r="EI2" s="87"/>
      <c r="EJ2" s="87">
        <v>1134</v>
      </c>
      <c r="EK2" s="87"/>
      <c r="EL2" s="87"/>
      <c r="EM2" s="87"/>
      <c r="EN2" s="87">
        <v>-290149</v>
      </c>
      <c r="EO2" s="87"/>
      <c r="EP2" s="87"/>
      <c r="EQ2" s="87"/>
      <c r="ER2" s="87"/>
      <c r="ES2" s="87"/>
      <c r="ET2" s="87"/>
      <c r="EU2" s="87">
        <v>-1415383</v>
      </c>
      <c r="EV2" s="87">
        <v>-3636618</v>
      </c>
      <c r="EW2" s="87">
        <v>51782</v>
      </c>
      <c r="EX2" s="87"/>
      <c r="EY2" s="87">
        <v>-2160</v>
      </c>
      <c r="EZ2" s="87">
        <v>46121</v>
      </c>
      <c r="FA2" s="87">
        <v>5059691</v>
      </c>
      <c r="FB2" s="87">
        <v>9756132</v>
      </c>
      <c r="FC2" s="87">
        <v>100877277</v>
      </c>
      <c r="FD2" s="87">
        <v>0</v>
      </c>
      <c r="FE2" s="87">
        <v>0</v>
      </c>
      <c r="FF2" s="87">
        <v>109137677</v>
      </c>
      <c r="FG2" s="87">
        <v>0</v>
      </c>
      <c r="FH2" s="87">
        <v>-3381865</v>
      </c>
      <c r="FI2" s="87">
        <v>-7377258</v>
      </c>
      <c r="FJ2" s="87">
        <v>100877277</v>
      </c>
      <c r="FK2" s="87">
        <v>109137677</v>
      </c>
      <c r="FL2" s="87">
        <v>0</v>
      </c>
      <c r="FM2" s="87">
        <v>89895938</v>
      </c>
      <c r="FN2" s="87">
        <v>95226101</v>
      </c>
      <c r="FO2" s="87">
        <v>-247321</v>
      </c>
      <c r="FP2" s="87">
        <v>4034507</v>
      </c>
      <c r="FQ2" s="87">
        <v>-75788</v>
      </c>
      <c r="FR2" s="87">
        <v>-59061</v>
      </c>
      <c r="FS2" s="87">
        <v>-3604081</v>
      </c>
      <c r="FT2" s="87">
        <v>4155444</v>
      </c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  <c r="IX2" s="64"/>
      <c r="IY2" s="64"/>
      <c r="IZ2" s="64"/>
      <c r="JA2" s="64"/>
      <c r="JB2" s="64"/>
      <c r="JC2" s="64"/>
      <c r="JD2" s="64"/>
      <c r="JE2" s="64"/>
      <c r="JF2" s="64"/>
      <c r="JG2" s="64"/>
      <c r="JH2" s="64"/>
      <c r="JI2" s="64"/>
      <c r="JJ2" s="64"/>
      <c r="JK2" s="64"/>
      <c r="JL2" s="64"/>
      <c r="JM2" s="64"/>
      <c r="JN2" s="64"/>
      <c r="JO2" s="64"/>
      <c r="JP2" s="64"/>
      <c r="JQ2" s="64"/>
      <c r="JR2" s="64"/>
      <c r="JS2" s="64"/>
      <c r="JT2" s="64"/>
      <c r="JU2" s="64"/>
      <c r="JV2" s="64"/>
      <c r="JW2" s="64"/>
      <c r="JX2" s="64"/>
      <c r="JY2" s="64"/>
      <c r="JZ2" s="64"/>
      <c r="KA2" s="64"/>
      <c r="KB2" s="64"/>
      <c r="KC2" s="64"/>
      <c r="KD2" s="64"/>
      <c r="KE2" s="64"/>
      <c r="KF2" s="64"/>
      <c r="KG2" s="64"/>
      <c r="KH2" s="64"/>
      <c r="KI2" s="64"/>
      <c r="KJ2" s="64"/>
      <c r="KK2" s="64"/>
      <c r="KL2" s="64"/>
      <c r="KM2" s="64"/>
      <c r="KN2" s="64"/>
      <c r="KO2" s="64"/>
      <c r="KP2" s="64"/>
      <c r="KQ2" s="64"/>
      <c r="KR2" s="64"/>
      <c r="KS2" s="64"/>
      <c r="KT2" s="64"/>
      <c r="KU2" s="64"/>
      <c r="KV2" s="64"/>
      <c r="KW2" s="64"/>
      <c r="KX2" s="64"/>
      <c r="KY2" s="64"/>
      <c r="KZ2" s="64"/>
      <c r="LA2" s="64"/>
      <c r="LB2" s="64"/>
      <c r="LC2" s="64"/>
      <c r="LD2" s="64"/>
      <c r="LE2" s="64"/>
      <c r="LF2" s="69"/>
    </row>
    <row r="3" spans="1:354" x14ac:dyDescent="0.35">
      <c r="A3" s="87">
        <v>202012</v>
      </c>
      <c r="B3" s="87">
        <v>70735</v>
      </c>
      <c r="C3" s="88" t="s">
        <v>904</v>
      </c>
      <c r="D3" s="87">
        <v>0</v>
      </c>
      <c r="E3" s="87">
        <v>0</v>
      </c>
      <c r="F3" s="87">
        <v>0</v>
      </c>
      <c r="G3" s="87">
        <v>10385870</v>
      </c>
      <c r="H3" s="87">
        <v>6250</v>
      </c>
      <c r="I3" s="87">
        <v>138101</v>
      </c>
      <c r="J3" s="87">
        <v>519447</v>
      </c>
      <c r="K3" s="87">
        <v>0</v>
      </c>
      <c r="L3" s="87">
        <v>0</v>
      </c>
      <c r="M3" s="87">
        <v>0</v>
      </c>
      <c r="N3" s="87">
        <v>0</v>
      </c>
      <c r="O3" s="87">
        <v>0</v>
      </c>
      <c r="P3" s="87">
        <v>0</v>
      </c>
      <c r="Q3" s="87">
        <v>0</v>
      </c>
      <c r="R3" s="87">
        <v>0</v>
      </c>
      <c r="S3" s="87">
        <v>0</v>
      </c>
      <c r="T3" s="87">
        <v>2145878</v>
      </c>
      <c r="U3" s="87">
        <v>10181248</v>
      </c>
      <c r="V3" s="87">
        <v>0</v>
      </c>
      <c r="W3" s="87">
        <v>0</v>
      </c>
      <c r="X3" s="87">
        <v>0</v>
      </c>
      <c r="Y3" s="87">
        <v>0</v>
      </c>
      <c r="Z3" s="87">
        <v>0</v>
      </c>
      <c r="AA3" s="87">
        <v>0</v>
      </c>
      <c r="AB3" s="87">
        <v>0</v>
      </c>
      <c r="AC3" s="87">
        <v>0</v>
      </c>
      <c r="AD3" s="87">
        <v>0</v>
      </c>
      <c r="AE3" s="87">
        <v>0</v>
      </c>
      <c r="AF3" s="87">
        <v>0</v>
      </c>
      <c r="AG3" s="87">
        <v>0</v>
      </c>
      <c r="AH3" s="87">
        <v>0</v>
      </c>
      <c r="AI3" s="87">
        <v>35312</v>
      </c>
      <c r="AJ3" s="87">
        <v>337606</v>
      </c>
      <c r="AK3" s="87">
        <v>0</v>
      </c>
      <c r="AL3" s="87">
        <v>5272610</v>
      </c>
      <c r="AM3" s="87">
        <v>0</v>
      </c>
      <c r="AN3" s="87">
        <v>7382939</v>
      </c>
      <c r="AO3" s="87">
        <v>0</v>
      </c>
      <c r="AP3" s="87">
        <v>7382939</v>
      </c>
      <c r="AQ3" s="87">
        <v>0</v>
      </c>
      <c r="AR3" s="87">
        <v>0</v>
      </c>
      <c r="AS3" s="87">
        <v>0</v>
      </c>
      <c r="AT3" s="87">
        <v>10181248</v>
      </c>
      <c r="AU3" s="87">
        <v>0</v>
      </c>
      <c r="AV3" s="87">
        <v>58458</v>
      </c>
      <c r="AW3" s="87">
        <v>1682555</v>
      </c>
      <c r="AX3" s="87">
        <v>2673008</v>
      </c>
      <c r="AY3" s="87">
        <v>0</v>
      </c>
      <c r="AZ3" s="87">
        <v>2337734</v>
      </c>
      <c r="BA3" s="87">
        <v>0</v>
      </c>
      <c r="BB3" s="87">
        <v>0</v>
      </c>
      <c r="BC3" s="87">
        <v>366681</v>
      </c>
      <c r="BD3" s="87">
        <v>0</v>
      </c>
      <c r="BE3" s="87">
        <v>131851</v>
      </c>
      <c r="BF3" s="87">
        <v>7382939</v>
      </c>
      <c r="BG3" s="87">
        <v>0</v>
      </c>
      <c r="BH3" s="87">
        <v>0</v>
      </c>
      <c r="BI3" s="87">
        <v>0</v>
      </c>
      <c r="BJ3" s="87">
        <v>0</v>
      </c>
      <c r="BK3" s="87">
        <v>4838944</v>
      </c>
      <c r="BL3" s="87">
        <v>0</v>
      </c>
      <c r="BM3" s="87">
        <v>0</v>
      </c>
      <c r="BN3" s="87">
        <v>0</v>
      </c>
      <c r="BO3" s="87">
        <v>519447</v>
      </c>
      <c r="BP3" s="87">
        <v>2145878</v>
      </c>
      <c r="BQ3" s="87">
        <v>0</v>
      </c>
      <c r="BR3" s="87">
        <v>42114</v>
      </c>
      <c r="BS3" s="87">
        <v>10385870</v>
      </c>
      <c r="BT3" s="87">
        <v>0</v>
      </c>
      <c r="BU3" s="87">
        <v>0</v>
      </c>
      <c r="BV3" s="87">
        <v>27193</v>
      </c>
      <c r="BW3" s="87">
        <v>0</v>
      </c>
      <c r="BX3" s="87">
        <v>61093</v>
      </c>
      <c r="BY3" s="87">
        <v>0</v>
      </c>
      <c r="BZ3" s="87">
        <v>0</v>
      </c>
      <c r="CA3" s="87">
        <v>0</v>
      </c>
      <c r="CB3" s="87">
        <v>0</v>
      </c>
      <c r="CC3" s="87">
        <v>6323</v>
      </c>
      <c r="CD3" s="87">
        <v>0</v>
      </c>
      <c r="CE3" s="87">
        <v>6323</v>
      </c>
      <c r="CF3" s="87">
        <v>0</v>
      </c>
      <c r="CG3" s="87">
        <v>26173</v>
      </c>
      <c r="CH3" s="87">
        <v>24407</v>
      </c>
      <c r="CI3" s="87">
        <v>0</v>
      </c>
      <c r="CJ3" s="87">
        <v>0</v>
      </c>
      <c r="CK3" s="87">
        <v>0</v>
      </c>
      <c r="CL3" s="87">
        <v>0</v>
      </c>
      <c r="CM3" s="87">
        <v>0</v>
      </c>
      <c r="CN3" s="87">
        <v>0</v>
      </c>
      <c r="CO3" s="87">
        <v>0</v>
      </c>
      <c r="CP3" s="87">
        <v>302294</v>
      </c>
      <c r="CQ3" s="87">
        <v>0</v>
      </c>
      <c r="CR3" s="87">
        <v>0</v>
      </c>
      <c r="CS3" s="87">
        <v>245911</v>
      </c>
      <c r="CT3" s="87">
        <v>15941</v>
      </c>
      <c r="CU3" s="87">
        <v>18084</v>
      </c>
      <c r="CV3" s="87">
        <v>0</v>
      </c>
      <c r="CW3" s="87">
        <v>0</v>
      </c>
      <c r="CX3" s="87">
        <v>0</v>
      </c>
      <c r="CY3" s="87">
        <v>14620</v>
      </c>
      <c r="CZ3" s="87">
        <v>387354</v>
      </c>
      <c r="DA3" s="87">
        <v>0</v>
      </c>
      <c r="DB3" s="87">
        <v>387354</v>
      </c>
      <c r="DC3" s="87">
        <v>0</v>
      </c>
      <c r="DD3" s="87">
        <v>0</v>
      </c>
      <c r="DE3" s="87">
        <v>52194</v>
      </c>
      <c r="DF3" s="87">
        <v>0</v>
      </c>
      <c r="DG3" s="87">
        <v>0</v>
      </c>
      <c r="DH3" s="87">
        <v>0</v>
      </c>
      <c r="DI3" s="87">
        <v>0</v>
      </c>
      <c r="DJ3" s="87">
        <v>-34118</v>
      </c>
      <c r="DK3" s="87">
        <v>-4898</v>
      </c>
      <c r="DL3" s="87">
        <v>0</v>
      </c>
      <c r="DM3" s="87">
        <v>0</v>
      </c>
      <c r="DN3" s="87">
        <v>237678</v>
      </c>
      <c r="DO3" s="87">
        <v>0</v>
      </c>
      <c r="DP3" s="87">
        <v>0</v>
      </c>
      <c r="DQ3" s="87">
        <v>-250839</v>
      </c>
      <c r="DR3" s="87">
        <v>56738</v>
      </c>
      <c r="DS3" s="87">
        <v>-250839</v>
      </c>
      <c r="DT3" s="87">
        <v>0</v>
      </c>
      <c r="DU3" s="87">
        <v>-264962</v>
      </c>
      <c r="DV3" s="87">
        <v>-24861</v>
      </c>
      <c r="DW3" s="87">
        <v>0</v>
      </c>
      <c r="DX3" s="87">
        <v>0</v>
      </c>
      <c r="DY3" s="87">
        <v>66815</v>
      </c>
      <c r="DZ3" s="87">
        <v>0</v>
      </c>
      <c r="EA3" s="87">
        <v>0</v>
      </c>
      <c r="EB3" s="87">
        <v>0</v>
      </c>
      <c r="EC3" s="87">
        <v>-13480</v>
      </c>
      <c r="ED3" s="87">
        <v>0</v>
      </c>
      <c r="EE3" s="87">
        <v>-4898</v>
      </c>
      <c r="EF3" s="87">
        <v>0</v>
      </c>
      <c r="EG3" s="87">
        <v>0</v>
      </c>
      <c r="EH3" s="87">
        <v>0</v>
      </c>
      <c r="EI3" s="87">
        <v>0</v>
      </c>
      <c r="EJ3" s="87">
        <v>0</v>
      </c>
      <c r="EK3" s="87">
        <v>0</v>
      </c>
      <c r="EL3" s="87">
        <v>0</v>
      </c>
      <c r="EM3" s="87">
        <v>0</v>
      </c>
      <c r="EN3" s="87">
        <v>-10077</v>
      </c>
      <c r="EO3" s="87">
        <v>0</v>
      </c>
      <c r="EP3" s="87">
        <v>0</v>
      </c>
      <c r="EQ3" s="87">
        <v>0</v>
      </c>
      <c r="ER3" s="87">
        <v>0</v>
      </c>
      <c r="ES3" s="87">
        <v>0</v>
      </c>
      <c r="ET3" s="87">
        <v>0</v>
      </c>
      <c r="EU3" s="87">
        <v>-42116</v>
      </c>
      <c r="EV3" s="87">
        <v>-264962</v>
      </c>
      <c r="EW3" s="87">
        <v>168211</v>
      </c>
      <c r="EX3" s="87">
        <v>0</v>
      </c>
      <c r="EY3" s="87">
        <v>-1044</v>
      </c>
      <c r="EZ3" s="87">
        <v>95372</v>
      </c>
      <c r="FA3" s="87">
        <v>387355</v>
      </c>
      <c r="FB3" s="87">
        <v>366681</v>
      </c>
      <c r="FC3" s="87">
        <v>7132101</v>
      </c>
      <c r="FD3" s="87">
        <v>0</v>
      </c>
      <c r="FE3" s="87">
        <v>0</v>
      </c>
      <c r="FF3" s="87">
        <v>7382939</v>
      </c>
      <c r="FG3" s="87">
        <v>0</v>
      </c>
      <c r="FH3" s="87">
        <v>-240138</v>
      </c>
      <c r="FI3" s="87">
        <v>-371393</v>
      </c>
      <c r="FJ3" s="87">
        <v>7132101</v>
      </c>
      <c r="FK3" s="87">
        <v>7382939</v>
      </c>
      <c r="FL3" s="87">
        <v>0</v>
      </c>
      <c r="FM3" s="87">
        <v>6712146</v>
      </c>
      <c r="FN3" s="87">
        <v>6961909</v>
      </c>
      <c r="FO3" s="87">
        <v>-23204</v>
      </c>
      <c r="FP3" s="87">
        <v>135278</v>
      </c>
      <c r="FQ3" s="87">
        <v>-5220</v>
      </c>
      <c r="FR3" s="87">
        <v>-4307</v>
      </c>
      <c r="FS3" s="87">
        <v>-48562</v>
      </c>
      <c r="FT3" s="87">
        <v>54348</v>
      </c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9"/>
    </row>
    <row r="4" spans="1:354" x14ac:dyDescent="0.35">
      <c r="A4" s="87">
        <v>202012</v>
      </c>
      <c r="B4" s="87">
        <v>71071</v>
      </c>
      <c r="C4" s="88" t="s">
        <v>905</v>
      </c>
      <c r="D4" s="87">
        <v>0</v>
      </c>
      <c r="E4" s="87">
        <v>0</v>
      </c>
      <c r="F4" s="87">
        <v>942832</v>
      </c>
      <c r="G4" s="87">
        <v>108053389</v>
      </c>
      <c r="H4" s="87">
        <v>0</v>
      </c>
      <c r="I4" s="87">
        <v>343810</v>
      </c>
      <c r="J4" s="87">
        <v>41814</v>
      </c>
      <c r="K4" s="87">
        <v>0</v>
      </c>
      <c r="L4" s="87">
        <v>0</v>
      </c>
      <c r="M4" s="87">
        <v>0</v>
      </c>
      <c r="N4" s="87">
        <v>0</v>
      </c>
      <c r="O4" s="87">
        <v>0</v>
      </c>
      <c r="P4" s="87">
        <v>0</v>
      </c>
      <c r="Q4" s="87">
        <v>0</v>
      </c>
      <c r="R4" s="87">
        <v>45646</v>
      </c>
      <c r="S4" s="87">
        <v>0</v>
      </c>
      <c r="T4" s="87">
        <v>10699051</v>
      </c>
      <c r="U4" s="87">
        <v>36413249</v>
      </c>
      <c r="V4" s="87">
        <v>306406</v>
      </c>
      <c r="W4" s="87">
        <v>0</v>
      </c>
      <c r="X4" s="87">
        <v>0</v>
      </c>
      <c r="Y4" s="87">
        <v>0</v>
      </c>
      <c r="Z4" s="87">
        <v>0</v>
      </c>
      <c r="AA4" s="87">
        <v>0</v>
      </c>
      <c r="AB4" s="87">
        <v>0</v>
      </c>
      <c r="AC4" s="87">
        <v>0</v>
      </c>
      <c r="AD4" s="87">
        <v>0</v>
      </c>
      <c r="AE4" s="87">
        <v>0</v>
      </c>
      <c r="AF4" s="87">
        <v>0</v>
      </c>
      <c r="AG4" s="87">
        <v>0</v>
      </c>
      <c r="AH4" s="87">
        <v>0</v>
      </c>
      <c r="AI4" s="87">
        <v>0</v>
      </c>
      <c r="AJ4" s="87">
        <v>4037719</v>
      </c>
      <c r="AK4" s="87">
        <v>188665</v>
      </c>
      <c r="AL4" s="87">
        <v>26282272</v>
      </c>
      <c r="AM4" s="87">
        <v>0</v>
      </c>
      <c r="AN4" s="87">
        <v>93234314</v>
      </c>
      <c r="AO4" s="87">
        <v>36564</v>
      </c>
      <c r="AP4" s="87">
        <v>92927908</v>
      </c>
      <c r="AQ4" s="87">
        <v>0</v>
      </c>
      <c r="AR4" s="87">
        <v>8642</v>
      </c>
      <c r="AS4" s="87">
        <v>0</v>
      </c>
      <c r="AT4" s="87">
        <v>107432999</v>
      </c>
      <c r="AU4" s="87">
        <v>0</v>
      </c>
      <c r="AV4" s="87">
        <v>0</v>
      </c>
      <c r="AW4" s="87">
        <v>55033067</v>
      </c>
      <c r="AX4" s="87">
        <v>3538919</v>
      </c>
      <c r="AY4" s="87">
        <v>71019750</v>
      </c>
      <c r="AZ4" s="87">
        <v>19638599</v>
      </c>
      <c r="BA4" s="87">
        <v>3281631</v>
      </c>
      <c r="BB4" s="87">
        <v>67488119</v>
      </c>
      <c r="BC4" s="87">
        <v>10285929</v>
      </c>
      <c r="BD4" s="87">
        <v>0</v>
      </c>
      <c r="BE4" s="87">
        <v>343810</v>
      </c>
      <c r="BF4" s="87">
        <v>92927908</v>
      </c>
      <c r="BG4" s="87">
        <v>45646</v>
      </c>
      <c r="BH4" s="87">
        <v>0</v>
      </c>
      <c r="BI4" s="87">
        <v>0</v>
      </c>
      <c r="BJ4" s="87">
        <v>0</v>
      </c>
      <c r="BK4" s="87">
        <v>10062268</v>
      </c>
      <c r="BL4" s="87">
        <v>0</v>
      </c>
      <c r="BM4" s="87">
        <v>0</v>
      </c>
      <c r="BN4" s="87">
        <v>0</v>
      </c>
      <c r="BO4" s="87">
        <v>41814</v>
      </c>
      <c r="BP4" s="87">
        <v>-1156712</v>
      </c>
      <c r="BQ4" s="87">
        <v>3928</v>
      </c>
      <c r="BR4" s="87">
        <v>194254</v>
      </c>
      <c r="BS4" s="87">
        <v>108053389</v>
      </c>
      <c r="BT4" s="87">
        <v>0</v>
      </c>
      <c r="BU4" s="87">
        <v>0</v>
      </c>
      <c r="BV4" s="87">
        <v>0</v>
      </c>
      <c r="BW4" s="87">
        <v>11855763</v>
      </c>
      <c r="BX4" s="87">
        <v>1326640</v>
      </c>
      <c r="BY4" s="87">
        <v>0</v>
      </c>
      <c r="BZ4" s="87">
        <v>0</v>
      </c>
      <c r="CA4" s="87">
        <v>4287073</v>
      </c>
      <c r="CB4" s="87">
        <v>0</v>
      </c>
      <c r="CC4" s="87">
        <v>7527</v>
      </c>
      <c r="CD4" s="87">
        <v>0</v>
      </c>
      <c r="CE4" s="87">
        <v>7527</v>
      </c>
      <c r="CF4" s="87">
        <v>0</v>
      </c>
      <c r="CG4" s="87">
        <v>39427</v>
      </c>
      <c r="CH4" s="87">
        <v>28037</v>
      </c>
      <c r="CI4" s="87">
        <v>4122</v>
      </c>
      <c r="CJ4" s="87">
        <v>0</v>
      </c>
      <c r="CK4" s="87">
        <v>0</v>
      </c>
      <c r="CL4" s="87">
        <v>0</v>
      </c>
      <c r="CM4" s="87">
        <v>36564</v>
      </c>
      <c r="CN4" s="87">
        <v>250000</v>
      </c>
      <c r="CO4" s="87">
        <v>7568690</v>
      </c>
      <c r="CP4" s="87">
        <v>2906222</v>
      </c>
      <c r="CQ4" s="87">
        <v>0</v>
      </c>
      <c r="CR4" s="87">
        <v>0</v>
      </c>
      <c r="CS4" s="87">
        <v>3173464</v>
      </c>
      <c r="CT4" s="87">
        <v>154828</v>
      </c>
      <c r="CU4" s="87">
        <v>16388</v>
      </c>
      <c r="CV4" s="87">
        <v>0</v>
      </c>
      <c r="CW4" s="87">
        <v>0</v>
      </c>
      <c r="CX4" s="87"/>
      <c r="CY4" s="87">
        <v>300834</v>
      </c>
      <c r="CZ4" s="87">
        <v>2870607</v>
      </c>
      <c r="DA4" s="87">
        <v>0</v>
      </c>
      <c r="DB4" s="87">
        <v>2870607</v>
      </c>
      <c r="DC4" s="87">
        <v>0</v>
      </c>
      <c r="DD4" s="87">
        <v>0</v>
      </c>
      <c r="DE4" s="87">
        <v>759073</v>
      </c>
      <c r="DF4" s="87"/>
      <c r="DG4" s="87">
        <v>0</v>
      </c>
      <c r="DH4" s="87"/>
      <c r="DI4" s="87"/>
      <c r="DJ4" s="87">
        <v>-1179838</v>
      </c>
      <c r="DK4" s="87">
        <v>-28473</v>
      </c>
      <c r="DL4" s="87">
        <v>2688054</v>
      </c>
      <c r="DM4" s="87"/>
      <c r="DN4" s="87">
        <v>7990077</v>
      </c>
      <c r="DO4" s="87">
        <v>0</v>
      </c>
      <c r="DP4" s="87">
        <v>0</v>
      </c>
      <c r="DQ4" s="87">
        <v>-6140689</v>
      </c>
      <c r="DR4" s="87">
        <v>944670</v>
      </c>
      <c r="DS4" s="87">
        <v>-6140689</v>
      </c>
      <c r="DT4" s="87"/>
      <c r="DU4" s="87">
        <v>-2607000</v>
      </c>
      <c r="DV4" s="87">
        <v>-75590</v>
      </c>
      <c r="DW4" s="87">
        <v>0</v>
      </c>
      <c r="DX4" s="87"/>
      <c r="DY4" s="87">
        <v>1059907</v>
      </c>
      <c r="DZ4" s="87"/>
      <c r="EA4" s="87"/>
      <c r="EB4" s="87">
        <v>0</v>
      </c>
      <c r="EC4" s="87">
        <v>-14178</v>
      </c>
      <c r="ED4" s="87"/>
      <c r="EE4" s="87">
        <v>-28473</v>
      </c>
      <c r="EF4" s="87"/>
      <c r="EG4" s="87"/>
      <c r="EH4" s="87"/>
      <c r="EI4" s="87"/>
      <c r="EJ4" s="87">
        <v>200755</v>
      </c>
      <c r="EK4" s="87">
        <v>0</v>
      </c>
      <c r="EL4" s="87"/>
      <c r="EM4" s="87"/>
      <c r="EN4" s="87">
        <v>-115237</v>
      </c>
      <c r="EO4" s="87"/>
      <c r="EP4" s="87">
        <v>0</v>
      </c>
      <c r="EQ4" s="87">
        <v>0</v>
      </c>
      <c r="ER4" s="87"/>
      <c r="ES4" s="87"/>
      <c r="ET4" s="87">
        <v>54165</v>
      </c>
      <c r="EU4" s="87">
        <v>-643836</v>
      </c>
      <c r="EV4" s="87">
        <v>-2607000</v>
      </c>
      <c r="EW4" s="87">
        <v>3094699</v>
      </c>
      <c r="EX4" s="87"/>
      <c r="EY4" s="87">
        <v>-4</v>
      </c>
      <c r="EZ4" s="87">
        <v>2082164</v>
      </c>
      <c r="FA4" s="87">
        <v>2870607</v>
      </c>
      <c r="FB4" s="87">
        <v>10285929</v>
      </c>
      <c r="FC4" s="87">
        <v>87147788</v>
      </c>
      <c r="FD4" s="87">
        <v>360571</v>
      </c>
      <c r="FE4" s="87">
        <v>-306406</v>
      </c>
      <c r="FF4" s="87">
        <v>93234314</v>
      </c>
      <c r="FG4" s="87">
        <v>0</v>
      </c>
      <c r="FH4" s="87">
        <v>-2607000</v>
      </c>
      <c r="FI4" s="87">
        <v>-9643709</v>
      </c>
      <c r="FJ4" s="87">
        <v>86787218</v>
      </c>
      <c r="FK4" s="87">
        <v>92927908</v>
      </c>
      <c r="FL4" s="87">
        <v>0</v>
      </c>
      <c r="FM4" s="87">
        <v>76101907</v>
      </c>
      <c r="FN4" s="87">
        <v>81259232</v>
      </c>
      <c r="FO4" s="87">
        <v>49204</v>
      </c>
      <c r="FP4" s="87">
        <v>4941446</v>
      </c>
      <c r="FQ4" s="87">
        <v>-37029</v>
      </c>
      <c r="FR4" s="87">
        <v>-59904</v>
      </c>
      <c r="FS4" s="87">
        <v>-1402172</v>
      </c>
      <c r="FT4" s="87">
        <v>1689154</v>
      </c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64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64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64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64"/>
      <c r="KL4" s="64"/>
      <c r="KM4" s="64"/>
      <c r="KN4" s="64"/>
      <c r="KO4" s="64"/>
      <c r="KP4" s="64"/>
      <c r="KQ4" s="64"/>
      <c r="KR4" s="64"/>
      <c r="KS4" s="64"/>
      <c r="KT4" s="64"/>
      <c r="KU4" s="64"/>
      <c r="KV4" s="64"/>
      <c r="KW4" s="64"/>
      <c r="KX4" s="64"/>
      <c r="KY4" s="64"/>
      <c r="KZ4" s="64"/>
      <c r="LA4" s="64"/>
      <c r="LB4" s="64"/>
      <c r="LC4" s="64"/>
      <c r="LD4" s="64"/>
      <c r="LE4" s="64"/>
      <c r="LF4" s="69"/>
    </row>
    <row r="5" spans="1:354" x14ac:dyDescent="0.35">
      <c r="A5" s="87">
        <v>202012</v>
      </c>
      <c r="B5" s="87">
        <v>70807</v>
      </c>
      <c r="C5" s="88" t="s">
        <v>1492</v>
      </c>
      <c r="D5" s="87">
        <v>770000</v>
      </c>
      <c r="E5" s="87">
        <v>0</v>
      </c>
      <c r="F5" s="87">
        <v>362436</v>
      </c>
      <c r="G5" s="87">
        <v>141402079</v>
      </c>
      <c r="H5" s="87">
        <v>0</v>
      </c>
      <c r="I5" s="87">
        <v>1836316</v>
      </c>
      <c r="J5" s="87">
        <v>6697698</v>
      </c>
      <c r="K5" s="87">
        <v>0</v>
      </c>
      <c r="L5" s="87">
        <v>2336627</v>
      </c>
      <c r="M5" s="87">
        <v>1836316</v>
      </c>
      <c r="N5" s="87">
        <v>0</v>
      </c>
      <c r="O5" s="87">
        <v>0</v>
      </c>
      <c r="P5" s="87">
        <v>0</v>
      </c>
      <c r="Q5" s="87">
        <v>0</v>
      </c>
      <c r="R5" s="87">
        <v>522</v>
      </c>
      <c r="S5" s="87">
        <v>0</v>
      </c>
      <c r="T5" s="87">
        <v>1638947</v>
      </c>
      <c r="U5" s="87">
        <v>62602935</v>
      </c>
      <c r="V5" s="87">
        <v>0</v>
      </c>
      <c r="W5" s="87">
        <v>0</v>
      </c>
      <c r="X5" s="87">
        <v>0</v>
      </c>
      <c r="Y5" s="87">
        <v>0</v>
      </c>
      <c r="Z5" s="87">
        <v>0</v>
      </c>
      <c r="AA5" s="87">
        <v>0</v>
      </c>
      <c r="AB5" s="87">
        <v>0</v>
      </c>
      <c r="AC5" s="87">
        <v>0</v>
      </c>
      <c r="AD5" s="87">
        <v>1097</v>
      </c>
      <c r="AE5" s="87">
        <v>0</v>
      </c>
      <c r="AF5" s="87">
        <v>1097</v>
      </c>
      <c r="AG5" s="87">
        <v>0</v>
      </c>
      <c r="AH5" s="87">
        <v>0</v>
      </c>
      <c r="AI5" s="87">
        <v>99991</v>
      </c>
      <c r="AJ5" s="87">
        <v>2665746</v>
      </c>
      <c r="AK5" s="87">
        <v>0</v>
      </c>
      <c r="AL5" s="87">
        <v>63441945</v>
      </c>
      <c r="AM5" s="87">
        <v>0</v>
      </c>
      <c r="AN5" s="87">
        <v>130399688</v>
      </c>
      <c r="AO5" s="87"/>
      <c r="AP5" s="87">
        <v>127532617</v>
      </c>
      <c r="AQ5" s="87">
        <v>2867071</v>
      </c>
      <c r="AR5" s="87">
        <v>17914</v>
      </c>
      <c r="AS5" s="87">
        <v>2867071</v>
      </c>
      <c r="AT5" s="87">
        <v>131510562</v>
      </c>
      <c r="AU5" s="87">
        <v>1407034</v>
      </c>
      <c r="AV5" s="87">
        <v>580399</v>
      </c>
      <c r="AW5" s="87">
        <v>54157783</v>
      </c>
      <c r="AX5" s="87">
        <v>15022427</v>
      </c>
      <c r="AY5" s="87">
        <v>67500593</v>
      </c>
      <c r="AZ5" s="87">
        <v>12781132</v>
      </c>
      <c r="BA5" s="87">
        <v>12242108</v>
      </c>
      <c r="BB5" s="87">
        <v>54429434</v>
      </c>
      <c r="BC5" s="87">
        <v>8712968</v>
      </c>
      <c r="BD5" s="87">
        <v>0</v>
      </c>
      <c r="BE5" s="87">
        <v>0</v>
      </c>
      <c r="BF5" s="87">
        <v>130399688</v>
      </c>
      <c r="BG5" s="87">
        <v>522</v>
      </c>
      <c r="BH5" s="87">
        <v>0</v>
      </c>
      <c r="BI5" s="87">
        <v>0</v>
      </c>
      <c r="BJ5" s="87">
        <v>2867071</v>
      </c>
      <c r="BK5" s="87">
        <v>25668307</v>
      </c>
      <c r="BL5" s="87">
        <v>0</v>
      </c>
      <c r="BM5" s="87">
        <v>0</v>
      </c>
      <c r="BN5" s="87">
        <v>0</v>
      </c>
      <c r="BO5" s="87">
        <v>4361071</v>
      </c>
      <c r="BP5" s="87">
        <v>868947</v>
      </c>
      <c r="BQ5" s="87">
        <v>0</v>
      </c>
      <c r="BR5" s="87">
        <v>332287</v>
      </c>
      <c r="BS5" s="87">
        <v>141402079</v>
      </c>
      <c r="BT5" s="87">
        <v>0</v>
      </c>
      <c r="BU5" s="87">
        <v>0</v>
      </c>
      <c r="BV5" s="87"/>
      <c r="BW5" s="87"/>
      <c r="BX5" s="87">
        <v>1219921</v>
      </c>
      <c r="BY5" s="87">
        <v>0</v>
      </c>
      <c r="BZ5" s="87">
        <v>0</v>
      </c>
      <c r="CA5" s="87">
        <v>0</v>
      </c>
      <c r="CB5" s="87">
        <v>0</v>
      </c>
      <c r="CC5" s="87">
        <v>238309</v>
      </c>
      <c r="CD5" s="87">
        <v>0</v>
      </c>
      <c r="CE5" s="87">
        <v>238309</v>
      </c>
      <c r="CF5" s="87">
        <v>0</v>
      </c>
      <c r="CG5" s="87">
        <v>125994</v>
      </c>
      <c r="CH5" s="87">
        <v>4837407</v>
      </c>
      <c r="CI5" s="87">
        <v>7346</v>
      </c>
      <c r="CJ5" s="87"/>
      <c r="CK5" s="87">
        <v>0</v>
      </c>
      <c r="CL5" s="87">
        <v>0</v>
      </c>
      <c r="CM5" s="87">
        <v>0</v>
      </c>
      <c r="CN5" s="87">
        <v>829051</v>
      </c>
      <c r="CO5" s="87">
        <v>0</v>
      </c>
      <c r="CP5" s="87">
        <v>2203319</v>
      </c>
      <c r="CQ5" s="87">
        <v>0</v>
      </c>
      <c r="CR5" s="87">
        <v>0</v>
      </c>
      <c r="CS5" s="87">
        <v>8550670</v>
      </c>
      <c r="CT5" s="87">
        <v>206293</v>
      </c>
      <c r="CU5" s="87">
        <v>4590655</v>
      </c>
      <c r="CV5" s="87">
        <v>0</v>
      </c>
      <c r="CW5" s="87">
        <v>0</v>
      </c>
      <c r="CX5" s="87"/>
      <c r="CY5" s="87">
        <v>81340</v>
      </c>
      <c r="CZ5" s="87">
        <v>5215849</v>
      </c>
      <c r="DA5" s="87">
        <v>0</v>
      </c>
      <c r="DB5" s="87">
        <v>5215849</v>
      </c>
      <c r="DC5" s="87">
        <v>0</v>
      </c>
      <c r="DD5" s="87">
        <v>0</v>
      </c>
      <c r="DE5" s="87">
        <v>-99110</v>
      </c>
      <c r="DF5" s="87"/>
      <c r="DG5" s="87">
        <v>8003</v>
      </c>
      <c r="DH5" s="87"/>
      <c r="DI5" s="87"/>
      <c r="DJ5" s="87">
        <v>-1345404</v>
      </c>
      <c r="DK5" s="87">
        <v>-56755</v>
      </c>
      <c r="DL5" s="87">
        <v>6673860</v>
      </c>
      <c r="DM5" s="87"/>
      <c r="DN5" s="87">
        <v>9039923</v>
      </c>
      <c r="DO5" s="87">
        <v>0</v>
      </c>
      <c r="DP5" s="87">
        <v>0</v>
      </c>
      <c r="DQ5" s="87">
        <v>-8584646</v>
      </c>
      <c r="DR5" s="87">
        <v>-2601</v>
      </c>
      <c r="DS5" s="87">
        <v>-8584574</v>
      </c>
      <c r="DT5" s="87"/>
      <c r="DU5" s="87">
        <v>-3994368</v>
      </c>
      <c r="DV5" s="87">
        <v>-109968</v>
      </c>
      <c r="DW5" s="87">
        <v>250</v>
      </c>
      <c r="DX5" s="87"/>
      <c r="DY5" s="87">
        <v>-17770</v>
      </c>
      <c r="DZ5" s="87"/>
      <c r="EA5" s="87"/>
      <c r="EB5" s="87">
        <v>0</v>
      </c>
      <c r="EC5" s="87">
        <v>-277451</v>
      </c>
      <c r="ED5" s="87"/>
      <c r="EE5" s="87">
        <v>-56755</v>
      </c>
      <c r="EF5" s="87"/>
      <c r="EG5" s="87"/>
      <c r="EH5" s="87"/>
      <c r="EI5" s="87"/>
      <c r="EJ5" s="87">
        <v>-2987463</v>
      </c>
      <c r="EK5" s="87">
        <v>0</v>
      </c>
      <c r="EL5" s="87"/>
      <c r="EM5" s="87"/>
      <c r="EN5" s="87">
        <v>15169</v>
      </c>
      <c r="EO5" s="87"/>
      <c r="EP5" s="87">
        <v>-72</v>
      </c>
      <c r="EQ5" s="87">
        <v>0</v>
      </c>
      <c r="ER5" s="87"/>
      <c r="ES5" s="87"/>
      <c r="ET5" s="87">
        <v>0</v>
      </c>
      <c r="EU5" s="87">
        <v>83942</v>
      </c>
      <c r="EV5" s="87">
        <v>-3994118</v>
      </c>
      <c r="EW5" s="87">
        <v>4167885</v>
      </c>
      <c r="EX5" s="87"/>
      <c r="EY5" s="87">
        <v>-10233</v>
      </c>
      <c r="EZ5" s="87">
        <v>1297839</v>
      </c>
      <c r="FA5" s="87">
        <v>5466232</v>
      </c>
      <c r="FB5" s="87">
        <v>8718245</v>
      </c>
      <c r="FC5" s="87">
        <v>121620792</v>
      </c>
      <c r="FD5" s="87"/>
      <c r="FE5" s="87"/>
      <c r="FF5" s="87">
        <v>130434986</v>
      </c>
      <c r="FG5" s="87">
        <v>0</v>
      </c>
      <c r="FH5" s="87">
        <v>-4050429</v>
      </c>
      <c r="FI5" s="87">
        <v>-6066047</v>
      </c>
      <c r="FJ5" s="87">
        <v>121620792</v>
      </c>
      <c r="FK5" s="87">
        <v>130434986</v>
      </c>
      <c r="FL5" s="87"/>
      <c r="FM5" s="87">
        <v>111401258</v>
      </c>
      <c r="FN5" s="87">
        <v>116537761</v>
      </c>
      <c r="FO5" s="87">
        <v>260427</v>
      </c>
      <c r="FP5" s="87">
        <v>3735663</v>
      </c>
      <c r="FQ5" s="87">
        <v>-157611</v>
      </c>
      <c r="FR5" s="87">
        <v>-117779</v>
      </c>
      <c r="FS5" s="87">
        <v>-4153487</v>
      </c>
      <c r="FT5" s="87">
        <v>5178980</v>
      </c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9"/>
    </row>
    <row r="6" spans="1:354" x14ac:dyDescent="0.35">
      <c r="A6" s="87">
        <v>202012</v>
      </c>
      <c r="B6" s="87">
        <v>71044</v>
      </c>
      <c r="C6" s="88" t="s">
        <v>906</v>
      </c>
      <c r="D6" s="87">
        <v>0</v>
      </c>
      <c r="E6" s="87">
        <v>0</v>
      </c>
      <c r="F6" s="87">
        <v>505935</v>
      </c>
      <c r="G6" s="87">
        <v>91834535</v>
      </c>
      <c r="H6" s="87">
        <v>0</v>
      </c>
      <c r="I6" s="87">
        <v>114271</v>
      </c>
      <c r="J6" s="87">
        <v>1252255</v>
      </c>
      <c r="K6" s="87">
        <v>0</v>
      </c>
      <c r="L6" s="87">
        <v>0</v>
      </c>
      <c r="M6" s="87">
        <v>0</v>
      </c>
      <c r="N6" s="87">
        <v>0</v>
      </c>
      <c r="O6" s="87">
        <v>0</v>
      </c>
      <c r="P6" s="87">
        <v>0</v>
      </c>
      <c r="Q6" s="87">
        <v>0</v>
      </c>
      <c r="R6" s="87">
        <v>0</v>
      </c>
      <c r="S6" s="87">
        <v>0</v>
      </c>
      <c r="T6" s="87">
        <v>6775913</v>
      </c>
      <c r="U6" s="87">
        <v>48322370</v>
      </c>
      <c r="V6" s="87">
        <v>0</v>
      </c>
      <c r="W6" s="87">
        <v>0</v>
      </c>
      <c r="X6" s="87">
        <v>0</v>
      </c>
      <c r="Y6" s="87">
        <v>0</v>
      </c>
      <c r="Z6" s="87">
        <v>0</v>
      </c>
      <c r="AA6" s="87">
        <v>0</v>
      </c>
      <c r="AB6" s="87">
        <v>0</v>
      </c>
      <c r="AC6" s="87">
        <v>0</v>
      </c>
      <c r="AD6" s="87">
        <v>0</v>
      </c>
      <c r="AE6" s="87">
        <v>0</v>
      </c>
      <c r="AF6" s="87">
        <v>0</v>
      </c>
      <c r="AG6" s="87">
        <v>0</v>
      </c>
      <c r="AH6" s="87">
        <v>0</v>
      </c>
      <c r="AI6" s="87">
        <v>7315176</v>
      </c>
      <c r="AJ6" s="87">
        <v>16289794</v>
      </c>
      <c r="AK6" s="87">
        <v>0</v>
      </c>
      <c r="AL6" s="87">
        <v>41024010</v>
      </c>
      <c r="AM6" s="87">
        <v>0</v>
      </c>
      <c r="AN6" s="87">
        <v>67493188</v>
      </c>
      <c r="AO6" s="87">
        <v>5661</v>
      </c>
      <c r="AP6" s="87">
        <v>67493188</v>
      </c>
      <c r="AQ6" s="87">
        <v>0</v>
      </c>
      <c r="AR6" s="87">
        <v>0</v>
      </c>
      <c r="AS6" s="87">
        <v>0</v>
      </c>
      <c r="AT6" s="87">
        <v>89671083</v>
      </c>
      <c r="AU6" s="87">
        <v>820707</v>
      </c>
      <c r="AV6" s="87">
        <v>1559996</v>
      </c>
      <c r="AW6" s="87">
        <v>20389066</v>
      </c>
      <c r="AX6" s="87">
        <v>2606933</v>
      </c>
      <c r="AY6" s="87">
        <v>40528006</v>
      </c>
      <c r="AZ6" s="87">
        <v>11771963</v>
      </c>
      <c r="BA6" s="87">
        <v>37442374</v>
      </c>
      <c r="BB6" s="87">
        <v>2722348</v>
      </c>
      <c r="BC6" s="87">
        <v>5355681</v>
      </c>
      <c r="BD6" s="87">
        <v>0</v>
      </c>
      <c r="BE6" s="87">
        <v>114271</v>
      </c>
      <c r="BF6" s="87">
        <v>67493188</v>
      </c>
      <c r="BG6" s="87">
        <v>0</v>
      </c>
      <c r="BH6" s="87">
        <v>0</v>
      </c>
      <c r="BI6" s="87">
        <v>0</v>
      </c>
      <c r="BJ6" s="87">
        <v>0</v>
      </c>
      <c r="BK6" s="87">
        <v>16528327</v>
      </c>
      <c r="BL6" s="87">
        <v>0</v>
      </c>
      <c r="BM6" s="87">
        <v>0</v>
      </c>
      <c r="BN6" s="87">
        <v>0</v>
      </c>
      <c r="BO6" s="87">
        <v>1252255</v>
      </c>
      <c r="BP6" s="87">
        <v>6775913</v>
      </c>
      <c r="BQ6" s="87">
        <v>17724</v>
      </c>
      <c r="BR6" s="87">
        <v>433159</v>
      </c>
      <c r="BS6" s="87">
        <v>91834535</v>
      </c>
      <c r="BT6" s="87">
        <v>0</v>
      </c>
      <c r="BU6" s="87">
        <v>0</v>
      </c>
      <c r="BV6" s="87">
        <v>0</v>
      </c>
      <c r="BW6" s="87">
        <v>0</v>
      </c>
      <c r="BX6" s="87">
        <v>724431</v>
      </c>
      <c r="BY6" s="87">
        <v>0</v>
      </c>
      <c r="BZ6" s="87">
        <v>0</v>
      </c>
      <c r="CA6" s="87">
        <v>0</v>
      </c>
      <c r="CB6" s="87">
        <v>145275</v>
      </c>
      <c r="CC6" s="87">
        <v>721</v>
      </c>
      <c r="CD6" s="87"/>
      <c r="CE6" s="87">
        <v>721</v>
      </c>
      <c r="CF6" s="87"/>
      <c r="CG6" s="87">
        <v>299133</v>
      </c>
      <c r="CH6" s="87">
        <v>1616022</v>
      </c>
      <c r="CI6" s="87">
        <v>1459094</v>
      </c>
      <c r="CJ6" s="87">
        <v>363284</v>
      </c>
      <c r="CK6" s="87">
        <v>0</v>
      </c>
      <c r="CL6" s="87">
        <v>0</v>
      </c>
      <c r="CM6" s="87">
        <v>0</v>
      </c>
      <c r="CN6" s="87">
        <v>0</v>
      </c>
      <c r="CO6" s="87">
        <v>0</v>
      </c>
      <c r="CP6" s="87">
        <v>8468683</v>
      </c>
      <c r="CQ6" s="87">
        <v>0</v>
      </c>
      <c r="CR6" s="87">
        <v>5661</v>
      </c>
      <c r="CS6" s="87">
        <v>10509099</v>
      </c>
      <c r="CT6" s="87">
        <v>134026</v>
      </c>
      <c r="CU6" s="87">
        <v>10932</v>
      </c>
      <c r="CV6" s="87">
        <v>5346052</v>
      </c>
      <c r="CW6" s="87">
        <v>0</v>
      </c>
      <c r="CX6" s="87">
        <v>0</v>
      </c>
      <c r="CY6" s="87">
        <v>0</v>
      </c>
      <c r="CZ6" s="87">
        <v>3148428</v>
      </c>
      <c r="DA6" s="87">
        <v>0</v>
      </c>
      <c r="DB6" s="87">
        <v>3148428</v>
      </c>
      <c r="DC6" s="87">
        <v>0</v>
      </c>
      <c r="DD6" s="87">
        <v>0</v>
      </c>
      <c r="DE6" s="87">
        <v>308218</v>
      </c>
      <c r="DF6" s="87">
        <v>0</v>
      </c>
      <c r="DG6" s="87">
        <v>30650</v>
      </c>
      <c r="DH6" s="87">
        <v>0</v>
      </c>
      <c r="DI6" s="87">
        <v>0</v>
      </c>
      <c r="DJ6" s="87">
        <v>-615968</v>
      </c>
      <c r="DK6" s="87">
        <v>-46218</v>
      </c>
      <c r="DL6" s="87">
        <v>209132</v>
      </c>
      <c r="DM6" s="87">
        <v>0</v>
      </c>
      <c r="DN6" s="87">
        <v>4052158</v>
      </c>
      <c r="DO6" s="87">
        <v>0</v>
      </c>
      <c r="DP6" s="87">
        <v>0</v>
      </c>
      <c r="DQ6" s="87">
        <v>-4158592</v>
      </c>
      <c r="DR6" s="87">
        <v>266679</v>
      </c>
      <c r="DS6" s="87">
        <v>-4158592</v>
      </c>
      <c r="DT6" s="87">
        <v>0</v>
      </c>
      <c r="DU6" s="87">
        <v>-1962633</v>
      </c>
      <c r="DV6" s="87">
        <v>-95902</v>
      </c>
      <c r="DW6" s="87">
        <v>0</v>
      </c>
      <c r="DX6" s="87">
        <v>0</v>
      </c>
      <c r="DY6" s="87">
        <v>308218</v>
      </c>
      <c r="DZ6" s="87">
        <v>0</v>
      </c>
      <c r="EA6" s="87">
        <v>0</v>
      </c>
      <c r="EB6" s="87">
        <v>0</v>
      </c>
      <c r="EC6" s="87">
        <v>-150496</v>
      </c>
      <c r="ED6" s="87">
        <v>0</v>
      </c>
      <c r="EE6" s="87">
        <v>-46218</v>
      </c>
      <c r="EF6" s="87">
        <v>0</v>
      </c>
      <c r="EG6" s="87">
        <v>0</v>
      </c>
      <c r="EH6" s="87">
        <v>0</v>
      </c>
      <c r="EI6" s="87">
        <v>0</v>
      </c>
      <c r="EJ6" s="87">
        <v>-206212</v>
      </c>
      <c r="EK6" s="87">
        <v>0</v>
      </c>
      <c r="EL6" s="87">
        <v>0</v>
      </c>
      <c r="EM6" s="87">
        <v>0</v>
      </c>
      <c r="EN6" s="87">
        <v>-41539</v>
      </c>
      <c r="EO6" s="87">
        <v>0</v>
      </c>
      <c r="EP6" s="87">
        <v>0</v>
      </c>
      <c r="EQ6" s="87">
        <v>0</v>
      </c>
      <c r="ER6" s="87">
        <v>0</v>
      </c>
      <c r="ES6" s="87">
        <v>0</v>
      </c>
      <c r="ET6" s="87">
        <v>0</v>
      </c>
      <c r="EU6" s="87">
        <v>-266679</v>
      </c>
      <c r="EV6" s="87">
        <v>-1962633</v>
      </c>
      <c r="EW6" s="87">
        <v>2532558</v>
      </c>
      <c r="EX6" s="87">
        <v>0</v>
      </c>
      <c r="EY6" s="87">
        <v>-15614</v>
      </c>
      <c r="EZ6" s="87">
        <v>1597546</v>
      </c>
      <c r="FA6" s="87">
        <v>3148428</v>
      </c>
      <c r="FB6" s="87">
        <v>5355681</v>
      </c>
      <c r="FC6" s="87">
        <v>63334596</v>
      </c>
      <c r="FD6" s="87">
        <v>0</v>
      </c>
      <c r="FE6" s="87">
        <v>0</v>
      </c>
      <c r="FF6" s="87">
        <v>67493186</v>
      </c>
      <c r="FG6" s="87">
        <v>0</v>
      </c>
      <c r="FH6" s="87">
        <v>-1962633</v>
      </c>
      <c r="FI6" s="87">
        <v>-6169728</v>
      </c>
      <c r="FJ6" s="87">
        <v>63334596</v>
      </c>
      <c r="FK6" s="87">
        <v>67493186</v>
      </c>
      <c r="FL6" s="87"/>
      <c r="FM6" s="87">
        <v>51771631</v>
      </c>
      <c r="FN6" s="87">
        <v>55350933</v>
      </c>
      <c r="FO6" s="87">
        <v>-4342</v>
      </c>
      <c r="FP6" s="87">
        <v>2297522</v>
      </c>
      <c r="FQ6" s="87">
        <v>-43294</v>
      </c>
      <c r="FR6" s="87">
        <v>143621</v>
      </c>
      <c r="FS6" s="87">
        <v>-5393237</v>
      </c>
      <c r="FT6" s="87">
        <v>6786572</v>
      </c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9"/>
    </row>
    <row r="7" spans="1:354" x14ac:dyDescent="0.35">
      <c r="A7" s="87">
        <v>202012</v>
      </c>
      <c r="B7" s="87">
        <v>70911</v>
      </c>
      <c r="C7" s="88" t="s">
        <v>908</v>
      </c>
      <c r="D7" s="87">
        <v>0</v>
      </c>
      <c r="E7" s="87">
        <v>0</v>
      </c>
      <c r="F7" s="87">
        <v>62681</v>
      </c>
      <c r="G7" s="87">
        <v>12300021</v>
      </c>
      <c r="H7" s="87">
        <v>0</v>
      </c>
      <c r="I7" s="87">
        <v>100211</v>
      </c>
      <c r="J7" s="87">
        <v>437331</v>
      </c>
      <c r="K7" s="87">
        <v>0</v>
      </c>
      <c r="L7" s="87">
        <v>0</v>
      </c>
      <c r="M7" s="87">
        <v>0</v>
      </c>
      <c r="N7" s="87">
        <v>0</v>
      </c>
      <c r="O7" s="87">
        <v>0</v>
      </c>
      <c r="P7" s="87">
        <v>0</v>
      </c>
      <c r="Q7" s="87">
        <v>0</v>
      </c>
      <c r="R7" s="87">
        <v>0</v>
      </c>
      <c r="S7" s="87">
        <v>0</v>
      </c>
      <c r="T7" s="87">
        <v>1295770</v>
      </c>
      <c r="U7" s="87">
        <v>11791015</v>
      </c>
      <c r="V7" s="87">
        <v>0</v>
      </c>
      <c r="W7" s="87">
        <v>0</v>
      </c>
      <c r="X7" s="87">
        <v>0</v>
      </c>
      <c r="Y7" s="87">
        <v>0</v>
      </c>
      <c r="Z7" s="87">
        <v>0</v>
      </c>
      <c r="AA7" s="87">
        <v>0</v>
      </c>
      <c r="AB7" s="87">
        <v>0</v>
      </c>
      <c r="AC7" s="87">
        <v>0</v>
      </c>
      <c r="AD7" s="87">
        <v>0</v>
      </c>
      <c r="AE7" s="87">
        <v>0</v>
      </c>
      <c r="AF7" s="87">
        <v>0</v>
      </c>
      <c r="AG7" s="87">
        <v>0</v>
      </c>
      <c r="AH7" s="87">
        <v>0</v>
      </c>
      <c r="AI7" s="87">
        <v>1163103</v>
      </c>
      <c r="AJ7" s="87">
        <v>1331379</v>
      </c>
      <c r="AK7" s="87">
        <v>0</v>
      </c>
      <c r="AL7" s="87">
        <v>6724149</v>
      </c>
      <c r="AM7" s="87">
        <v>0</v>
      </c>
      <c r="AN7" s="87">
        <v>9234374</v>
      </c>
      <c r="AO7" s="87">
        <v>0</v>
      </c>
      <c r="AP7" s="87">
        <v>9234374</v>
      </c>
      <c r="AQ7" s="87">
        <v>0</v>
      </c>
      <c r="AR7" s="87">
        <v>0</v>
      </c>
      <c r="AS7" s="87">
        <v>0</v>
      </c>
      <c r="AT7" s="87">
        <v>12119174</v>
      </c>
      <c r="AU7" s="87">
        <v>3600</v>
      </c>
      <c r="AV7" s="87">
        <v>179787</v>
      </c>
      <c r="AW7" s="87">
        <v>2384605</v>
      </c>
      <c r="AX7" s="87">
        <v>5293601</v>
      </c>
      <c r="AY7" s="87">
        <v>324559</v>
      </c>
      <c r="AZ7" s="87">
        <v>225203</v>
      </c>
      <c r="BA7" s="87">
        <v>311525</v>
      </c>
      <c r="BB7" s="87">
        <v>13034</v>
      </c>
      <c r="BC7" s="87">
        <v>0</v>
      </c>
      <c r="BD7" s="87">
        <v>0</v>
      </c>
      <c r="BE7" s="87">
        <v>31</v>
      </c>
      <c r="BF7" s="87">
        <v>9234374</v>
      </c>
      <c r="BG7" s="87">
        <v>0</v>
      </c>
      <c r="BH7" s="87">
        <v>0</v>
      </c>
      <c r="BI7" s="87">
        <v>0</v>
      </c>
      <c r="BJ7" s="87">
        <v>0</v>
      </c>
      <c r="BK7" s="87">
        <v>5445936</v>
      </c>
      <c r="BL7" s="87">
        <v>0</v>
      </c>
      <c r="BM7" s="87">
        <v>0</v>
      </c>
      <c r="BN7" s="87">
        <v>0</v>
      </c>
      <c r="BO7" s="87">
        <v>437331</v>
      </c>
      <c r="BP7" s="87">
        <v>1295770</v>
      </c>
      <c r="BQ7" s="87">
        <v>1167</v>
      </c>
      <c r="BR7" s="87">
        <v>78145</v>
      </c>
      <c r="BS7" s="87">
        <v>12300021</v>
      </c>
      <c r="BT7" s="87">
        <v>0</v>
      </c>
      <c r="BU7" s="87">
        <v>0</v>
      </c>
      <c r="BV7" s="87">
        <v>0</v>
      </c>
      <c r="BW7" s="87">
        <v>0</v>
      </c>
      <c r="BX7" s="87">
        <v>125620</v>
      </c>
      <c r="BY7" s="87">
        <v>0</v>
      </c>
      <c r="BZ7" s="87">
        <v>0</v>
      </c>
      <c r="CA7" s="87">
        <v>0</v>
      </c>
      <c r="CB7" s="87">
        <v>0</v>
      </c>
      <c r="CC7" s="87">
        <v>0</v>
      </c>
      <c r="CD7" s="87"/>
      <c r="CE7" s="87">
        <v>0</v>
      </c>
      <c r="CF7" s="87"/>
      <c r="CG7" s="87">
        <v>22256</v>
      </c>
      <c r="CH7" s="87">
        <v>2491</v>
      </c>
      <c r="CI7" s="87">
        <v>2192</v>
      </c>
      <c r="CJ7" s="87">
        <v>0</v>
      </c>
      <c r="CK7" s="87">
        <v>0</v>
      </c>
      <c r="CL7" s="87">
        <v>100180</v>
      </c>
      <c r="CM7" s="87">
        <v>0</v>
      </c>
      <c r="CN7" s="87">
        <v>0</v>
      </c>
      <c r="CO7" s="87">
        <v>0</v>
      </c>
      <c r="CP7" s="87">
        <v>105595</v>
      </c>
      <c r="CQ7" s="87">
        <v>0</v>
      </c>
      <c r="CR7" s="87">
        <v>0</v>
      </c>
      <c r="CS7" s="87">
        <v>282914</v>
      </c>
      <c r="CT7" s="87">
        <v>55889</v>
      </c>
      <c r="CU7" s="87">
        <v>299</v>
      </c>
      <c r="CV7" s="87">
        <v>363574</v>
      </c>
      <c r="CW7" s="87">
        <v>0</v>
      </c>
      <c r="CX7" s="87">
        <v>0</v>
      </c>
      <c r="CY7" s="87">
        <v>-31186</v>
      </c>
      <c r="CZ7" s="87">
        <v>194324</v>
      </c>
      <c r="DA7" s="87">
        <v>0</v>
      </c>
      <c r="DB7" s="87">
        <v>194324</v>
      </c>
      <c r="DC7" s="87">
        <v>0</v>
      </c>
      <c r="DD7" s="87">
        <v>0</v>
      </c>
      <c r="DE7" s="87">
        <v>-17682</v>
      </c>
      <c r="DF7" s="87">
        <v>0</v>
      </c>
      <c r="DG7" s="87">
        <v>-48</v>
      </c>
      <c r="DH7" s="87">
        <v>0</v>
      </c>
      <c r="DI7" s="87">
        <v>0</v>
      </c>
      <c r="DJ7" s="87">
        <v>-47274</v>
      </c>
      <c r="DK7" s="87">
        <v>-3226</v>
      </c>
      <c r="DL7" s="87">
        <v>2016</v>
      </c>
      <c r="DM7" s="87">
        <v>0</v>
      </c>
      <c r="DN7" s="87">
        <v>326565</v>
      </c>
      <c r="DO7" s="87">
        <v>0</v>
      </c>
      <c r="DP7" s="87">
        <v>0</v>
      </c>
      <c r="DQ7" s="87">
        <v>3766</v>
      </c>
      <c r="DR7" s="87">
        <v>-44577</v>
      </c>
      <c r="DS7" s="87">
        <v>3766</v>
      </c>
      <c r="DT7" s="87">
        <v>0</v>
      </c>
      <c r="DU7" s="87">
        <v>-526982</v>
      </c>
      <c r="DV7" s="87">
        <v>-14253</v>
      </c>
      <c r="DW7" s="87">
        <v>0</v>
      </c>
      <c r="DX7" s="87">
        <v>0</v>
      </c>
      <c r="DY7" s="87">
        <v>-48868</v>
      </c>
      <c r="DZ7" s="87">
        <v>0</v>
      </c>
      <c r="EA7" s="87">
        <v>0</v>
      </c>
      <c r="EB7" s="87">
        <v>0</v>
      </c>
      <c r="EC7" s="87">
        <v>8250</v>
      </c>
      <c r="ED7" s="87">
        <v>0</v>
      </c>
      <c r="EE7" s="87">
        <v>-3226</v>
      </c>
      <c r="EF7" s="87">
        <v>0</v>
      </c>
      <c r="EG7" s="87">
        <v>0</v>
      </c>
      <c r="EH7" s="87">
        <v>0</v>
      </c>
      <c r="EI7" s="87">
        <v>0</v>
      </c>
      <c r="EJ7" s="87">
        <v>27399</v>
      </c>
      <c r="EK7" s="87">
        <v>0</v>
      </c>
      <c r="EL7" s="87">
        <v>0</v>
      </c>
      <c r="EM7" s="87">
        <v>0</v>
      </c>
      <c r="EN7" s="87">
        <v>4291</v>
      </c>
      <c r="EO7" s="87">
        <v>0</v>
      </c>
      <c r="EP7" s="87">
        <v>0</v>
      </c>
      <c r="EQ7" s="87">
        <v>0</v>
      </c>
      <c r="ER7" s="87">
        <v>0</v>
      </c>
      <c r="ES7" s="87">
        <v>0</v>
      </c>
      <c r="ET7" s="87">
        <v>0</v>
      </c>
      <c r="EU7" s="87">
        <v>13391</v>
      </c>
      <c r="EV7" s="87">
        <v>-526982</v>
      </c>
      <c r="EW7" s="87">
        <v>223144</v>
      </c>
      <c r="EX7" s="87">
        <v>0</v>
      </c>
      <c r="EY7" s="87">
        <v>-1309</v>
      </c>
      <c r="EZ7" s="87">
        <v>89616</v>
      </c>
      <c r="FA7" s="87">
        <v>194324</v>
      </c>
      <c r="FB7" s="87">
        <v>0</v>
      </c>
      <c r="FC7" s="87">
        <v>9238140</v>
      </c>
      <c r="FD7" s="87">
        <v>0</v>
      </c>
      <c r="FE7" s="87">
        <v>0</v>
      </c>
      <c r="FF7" s="87">
        <v>9234373</v>
      </c>
      <c r="FG7" s="87">
        <v>-94507</v>
      </c>
      <c r="FH7" s="87">
        <v>-526982</v>
      </c>
      <c r="FI7" s="87">
        <v>0</v>
      </c>
      <c r="FJ7" s="87">
        <v>9238140</v>
      </c>
      <c r="FK7" s="87">
        <v>9234373</v>
      </c>
      <c r="FL7" s="87">
        <v>35117</v>
      </c>
      <c r="FM7" s="87">
        <v>9003296</v>
      </c>
      <c r="FN7" s="87">
        <v>9009435</v>
      </c>
      <c r="FO7" s="87">
        <v>79223</v>
      </c>
      <c r="FP7" s="87">
        <v>264876</v>
      </c>
      <c r="FQ7" s="87">
        <v>-3081</v>
      </c>
      <c r="FR7" s="87">
        <v>-2221</v>
      </c>
      <c r="FS7" s="87">
        <v>-269961</v>
      </c>
      <c r="FT7" s="87">
        <v>319445</v>
      </c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9"/>
    </row>
    <row r="8" spans="1:354" x14ac:dyDescent="0.35">
      <c r="A8" s="87">
        <v>202012</v>
      </c>
      <c r="B8" s="87">
        <v>70806</v>
      </c>
      <c r="C8" s="88" t="s">
        <v>909</v>
      </c>
      <c r="D8" s="87">
        <v>0</v>
      </c>
      <c r="E8" s="87">
        <v>0</v>
      </c>
      <c r="F8" s="87">
        <v>0</v>
      </c>
      <c r="G8" s="87">
        <v>15867280</v>
      </c>
      <c r="H8" s="87">
        <v>1591</v>
      </c>
      <c r="I8" s="87">
        <v>126835</v>
      </c>
      <c r="J8" s="87">
        <v>812419</v>
      </c>
      <c r="K8" s="87">
        <v>0</v>
      </c>
      <c r="L8" s="87">
        <v>0</v>
      </c>
      <c r="M8" s="87">
        <v>0</v>
      </c>
      <c r="N8" s="87">
        <v>0</v>
      </c>
      <c r="O8" s="87">
        <v>0</v>
      </c>
      <c r="P8" s="87">
        <v>0</v>
      </c>
      <c r="Q8" s="87">
        <v>0</v>
      </c>
      <c r="R8" s="87">
        <v>0</v>
      </c>
      <c r="S8" s="87">
        <v>0</v>
      </c>
      <c r="T8" s="87">
        <v>3705386</v>
      </c>
      <c r="U8" s="87">
        <v>15622174</v>
      </c>
      <c r="V8" s="87">
        <v>0</v>
      </c>
      <c r="W8" s="87">
        <v>0</v>
      </c>
      <c r="X8" s="87">
        <v>0</v>
      </c>
      <c r="Y8" s="87">
        <v>0</v>
      </c>
      <c r="Z8" s="87">
        <v>0</v>
      </c>
      <c r="AA8" s="87">
        <v>0</v>
      </c>
      <c r="AB8" s="87">
        <v>0</v>
      </c>
      <c r="AC8" s="87">
        <v>0</v>
      </c>
      <c r="AD8" s="87">
        <v>0</v>
      </c>
      <c r="AE8" s="87">
        <v>0</v>
      </c>
      <c r="AF8" s="87">
        <v>0</v>
      </c>
      <c r="AG8" s="87">
        <v>0</v>
      </c>
      <c r="AH8" s="87">
        <v>0</v>
      </c>
      <c r="AI8" s="87">
        <v>87871</v>
      </c>
      <c r="AJ8" s="87">
        <v>531471</v>
      </c>
      <c r="AK8" s="87">
        <v>0</v>
      </c>
      <c r="AL8" s="87">
        <v>7813348</v>
      </c>
      <c r="AM8" s="87">
        <v>0</v>
      </c>
      <c r="AN8" s="87">
        <v>10818004</v>
      </c>
      <c r="AO8" s="87">
        <v>0</v>
      </c>
      <c r="AP8" s="87">
        <v>10818004</v>
      </c>
      <c r="AQ8" s="87">
        <v>0</v>
      </c>
      <c r="AR8" s="87">
        <v>0</v>
      </c>
      <c r="AS8" s="87">
        <v>0</v>
      </c>
      <c r="AT8" s="87">
        <v>15640374</v>
      </c>
      <c r="AU8" s="87">
        <v>0</v>
      </c>
      <c r="AV8" s="87">
        <v>77055</v>
      </c>
      <c r="AW8" s="87">
        <v>2313804</v>
      </c>
      <c r="AX8" s="87">
        <v>4097898</v>
      </c>
      <c r="AY8" s="87">
        <v>18200</v>
      </c>
      <c r="AZ8" s="87">
        <v>3461905</v>
      </c>
      <c r="BA8" s="87">
        <v>0</v>
      </c>
      <c r="BB8" s="87">
        <v>18200</v>
      </c>
      <c r="BC8" s="87">
        <v>604553</v>
      </c>
      <c r="BD8" s="87">
        <v>0</v>
      </c>
      <c r="BE8" s="87">
        <v>125244</v>
      </c>
      <c r="BF8" s="87">
        <v>10818004</v>
      </c>
      <c r="BG8" s="87">
        <v>0</v>
      </c>
      <c r="BH8" s="87">
        <v>0</v>
      </c>
      <c r="BI8" s="87">
        <v>0</v>
      </c>
      <c r="BJ8" s="87">
        <v>0</v>
      </c>
      <c r="BK8" s="87">
        <v>7572058</v>
      </c>
      <c r="BL8" s="87">
        <v>0</v>
      </c>
      <c r="BM8" s="87">
        <v>0</v>
      </c>
      <c r="BN8" s="87">
        <v>0</v>
      </c>
      <c r="BO8" s="87">
        <v>812419</v>
      </c>
      <c r="BP8" s="87">
        <v>3705386</v>
      </c>
      <c r="BQ8" s="87">
        <v>0</v>
      </c>
      <c r="BR8" s="87">
        <v>55751</v>
      </c>
      <c r="BS8" s="87">
        <v>15867280</v>
      </c>
      <c r="BT8" s="87">
        <v>0</v>
      </c>
      <c r="BU8" s="87">
        <v>0</v>
      </c>
      <c r="BV8" s="87">
        <v>40789</v>
      </c>
      <c r="BW8" s="87">
        <v>0</v>
      </c>
      <c r="BX8" s="87">
        <v>86299</v>
      </c>
      <c r="BY8" s="87">
        <v>0</v>
      </c>
      <c r="BZ8" s="87">
        <v>0</v>
      </c>
      <c r="CA8" s="87">
        <v>0</v>
      </c>
      <c r="CB8" s="87">
        <v>0</v>
      </c>
      <c r="CC8" s="87">
        <v>20140</v>
      </c>
      <c r="CD8" s="87">
        <v>0</v>
      </c>
      <c r="CE8" s="87">
        <v>20140</v>
      </c>
      <c r="CF8" s="87">
        <v>0</v>
      </c>
      <c r="CG8" s="87">
        <v>39370</v>
      </c>
      <c r="CH8" s="87">
        <v>44320</v>
      </c>
      <c r="CI8" s="87">
        <v>0</v>
      </c>
      <c r="CJ8" s="87">
        <v>0</v>
      </c>
      <c r="CK8" s="87">
        <v>0</v>
      </c>
      <c r="CL8" s="87">
        <v>0</v>
      </c>
      <c r="CM8" s="87">
        <v>0</v>
      </c>
      <c r="CN8" s="87">
        <v>0</v>
      </c>
      <c r="CO8" s="87">
        <v>0</v>
      </c>
      <c r="CP8" s="87">
        <v>443600</v>
      </c>
      <c r="CQ8" s="87">
        <v>0</v>
      </c>
      <c r="CR8" s="87">
        <v>0</v>
      </c>
      <c r="CS8" s="87">
        <v>372469</v>
      </c>
      <c r="CT8" s="87">
        <v>16381</v>
      </c>
      <c r="CU8" s="87">
        <v>24180</v>
      </c>
      <c r="CV8" s="87">
        <v>0</v>
      </c>
      <c r="CW8" s="87">
        <v>0</v>
      </c>
      <c r="CX8" s="87">
        <v>0</v>
      </c>
      <c r="CY8" s="87">
        <v>25106</v>
      </c>
      <c r="CZ8" s="87">
        <v>435462</v>
      </c>
      <c r="DA8" s="87">
        <v>0</v>
      </c>
      <c r="DB8" s="87">
        <v>435462</v>
      </c>
      <c r="DC8" s="87">
        <v>0</v>
      </c>
      <c r="DD8" s="87">
        <v>0</v>
      </c>
      <c r="DE8" s="87">
        <v>85365</v>
      </c>
      <c r="DF8" s="87">
        <v>0</v>
      </c>
      <c r="DG8" s="87">
        <v>0</v>
      </c>
      <c r="DH8" s="87">
        <v>0</v>
      </c>
      <c r="DI8" s="87">
        <v>0</v>
      </c>
      <c r="DJ8" s="87">
        <v>-50519</v>
      </c>
      <c r="DK8" s="87">
        <v>-5155</v>
      </c>
      <c r="DL8" s="87">
        <v>-270</v>
      </c>
      <c r="DM8" s="87">
        <v>0</v>
      </c>
      <c r="DN8" s="87">
        <v>346802</v>
      </c>
      <c r="DO8" s="87">
        <v>0</v>
      </c>
      <c r="DP8" s="87">
        <v>0</v>
      </c>
      <c r="DQ8" s="87">
        <v>-330717</v>
      </c>
      <c r="DR8" s="87">
        <v>93649</v>
      </c>
      <c r="DS8" s="87">
        <v>-330717</v>
      </c>
      <c r="DT8" s="87">
        <v>2195</v>
      </c>
      <c r="DU8" s="87">
        <v>-283783</v>
      </c>
      <c r="DV8" s="87">
        <v>-35715</v>
      </c>
      <c r="DW8" s="87">
        <v>0</v>
      </c>
      <c r="DX8" s="87">
        <v>0</v>
      </c>
      <c r="DY8" s="87">
        <v>109807</v>
      </c>
      <c r="DZ8" s="87">
        <v>-664</v>
      </c>
      <c r="EA8" s="87">
        <v>-2843</v>
      </c>
      <c r="EB8" s="87">
        <v>-664</v>
      </c>
      <c r="EC8" s="87">
        <v>-17674</v>
      </c>
      <c r="ED8" s="87">
        <v>-120</v>
      </c>
      <c r="EE8" s="87">
        <v>-5155</v>
      </c>
      <c r="EF8" s="87">
        <v>0</v>
      </c>
      <c r="EG8" s="87">
        <v>-3010</v>
      </c>
      <c r="EH8" s="87">
        <v>0</v>
      </c>
      <c r="EI8" s="87">
        <v>0</v>
      </c>
      <c r="EJ8" s="87">
        <v>0</v>
      </c>
      <c r="EK8" s="87">
        <v>0</v>
      </c>
      <c r="EL8" s="87">
        <v>0</v>
      </c>
      <c r="EM8" s="87">
        <v>2195</v>
      </c>
      <c r="EN8" s="87">
        <v>-16158</v>
      </c>
      <c r="EO8" s="87">
        <v>167</v>
      </c>
      <c r="EP8" s="87">
        <v>0</v>
      </c>
      <c r="EQ8" s="87">
        <v>0</v>
      </c>
      <c r="ER8" s="87">
        <v>-120</v>
      </c>
      <c r="ES8" s="87">
        <v>0</v>
      </c>
      <c r="ET8" s="87">
        <v>0</v>
      </c>
      <c r="EU8" s="87">
        <v>-69310</v>
      </c>
      <c r="EV8" s="87">
        <v>-283783</v>
      </c>
      <c r="EW8" s="87">
        <v>243193</v>
      </c>
      <c r="EX8" s="87">
        <v>104</v>
      </c>
      <c r="EY8" s="87">
        <v>-1261</v>
      </c>
      <c r="EZ8" s="87">
        <v>140855</v>
      </c>
      <c r="FA8" s="87">
        <v>435462</v>
      </c>
      <c r="FB8" s="87">
        <v>604553</v>
      </c>
      <c r="FC8" s="87">
        <v>10482029</v>
      </c>
      <c r="FD8" s="87">
        <v>0</v>
      </c>
      <c r="FE8" s="87">
        <v>0</v>
      </c>
      <c r="FF8" s="87">
        <v>10812746</v>
      </c>
      <c r="FG8" s="87">
        <v>1</v>
      </c>
      <c r="FH8" s="87">
        <v>-256114</v>
      </c>
      <c r="FI8" s="87">
        <v>-613695</v>
      </c>
      <c r="FJ8" s="87">
        <v>10482029</v>
      </c>
      <c r="FK8" s="87">
        <v>10812746</v>
      </c>
      <c r="FL8" s="87"/>
      <c r="FM8" s="87">
        <v>9776382</v>
      </c>
      <c r="FN8" s="87">
        <v>10101756</v>
      </c>
      <c r="FO8" s="87">
        <v>-32918</v>
      </c>
      <c r="FP8" s="87">
        <v>198066</v>
      </c>
      <c r="FQ8" s="87">
        <v>-5485</v>
      </c>
      <c r="FR8" s="87">
        <v>-13637</v>
      </c>
      <c r="FS8" s="87">
        <v>-91952</v>
      </c>
      <c r="FT8" s="87">
        <v>106436</v>
      </c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9"/>
    </row>
    <row r="9" spans="1:354" x14ac:dyDescent="0.35">
      <c r="A9" s="87">
        <v>202012</v>
      </c>
      <c r="B9" s="87">
        <v>70727</v>
      </c>
      <c r="C9" s="88" t="s">
        <v>910</v>
      </c>
      <c r="D9" s="87">
        <v>0</v>
      </c>
      <c r="E9" s="87">
        <v>0</v>
      </c>
      <c r="F9" s="87">
        <v>373900</v>
      </c>
      <c r="G9" s="87">
        <v>73519278</v>
      </c>
      <c r="H9" s="87">
        <v>0</v>
      </c>
      <c r="I9" s="87">
        <v>55075</v>
      </c>
      <c r="J9" s="87">
        <v>689303</v>
      </c>
      <c r="K9" s="87">
        <v>0</v>
      </c>
      <c r="L9" s="87">
        <v>0</v>
      </c>
      <c r="M9" s="87">
        <v>0</v>
      </c>
      <c r="N9" s="87">
        <v>0</v>
      </c>
      <c r="O9" s="87">
        <v>0</v>
      </c>
      <c r="P9" s="87">
        <v>0</v>
      </c>
      <c r="Q9" s="87">
        <v>0</v>
      </c>
      <c r="R9" s="87">
        <v>0</v>
      </c>
      <c r="S9" s="87">
        <v>0</v>
      </c>
      <c r="T9" s="87">
        <v>10587267</v>
      </c>
      <c r="U9" s="87">
        <v>38606610</v>
      </c>
      <c r="V9" s="87">
        <v>0</v>
      </c>
      <c r="W9" s="87">
        <v>0</v>
      </c>
      <c r="X9" s="87">
        <v>0</v>
      </c>
      <c r="Y9" s="87">
        <v>0</v>
      </c>
      <c r="Z9" s="87">
        <v>0</v>
      </c>
      <c r="AA9" s="87">
        <v>0</v>
      </c>
      <c r="AB9" s="87">
        <v>0</v>
      </c>
      <c r="AC9" s="87">
        <v>0</v>
      </c>
      <c r="AD9" s="87">
        <v>0</v>
      </c>
      <c r="AE9" s="87">
        <v>0</v>
      </c>
      <c r="AF9" s="87">
        <v>0</v>
      </c>
      <c r="AG9" s="87">
        <v>0</v>
      </c>
      <c r="AH9" s="87">
        <v>0</v>
      </c>
      <c r="AI9" s="87">
        <v>5546454</v>
      </c>
      <c r="AJ9" s="87">
        <v>13176008</v>
      </c>
      <c r="AK9" s="87">
        <v>0</v>
      </c>
      <c r="AL9" s="87">
        <v>31456858</v>
      </c>
      <c r="AM9" s="87">
        <v>0</v>
      </c>
      <c r="AN9" s="87">
        <v>49048560</v>
      </c>
      <c r="AO9" s="87">
        <v>4540</v>
      </c>
      <c r="AP9" s="87">
        <v>49048560</v>
      </c>
      <c r="AQ9" s="87">
        <v>0</v>
      </c>
      <c r="AR9" s="87">
        <v>0</v>
      </c>
      <c r="AS9" s="87">
        <v>0</v>
      </c>
      <c r="AT9" s="87">
        <v>72049736</v>
      </c>
      <c r="AU9" s="87">
        <v>752794</v>
      </c>
      <c r="AV9" s="87">
        <v>1263169</v>
      </c>
      <c r="AW9" s="87">
        <v>17097445</v>
      </c>
      <c r="AX9" s="87">
        <v>3234270</v>
      </c>
      <c r="AY9" s="87">
        <v>32690332</v>
      </c>
      <c r="AZ9" s="87">
        <v>8987659</v>
      </c>
      <c r="BA9" s="87">
        <v>29838904</v>
      </c>
      <c r="BB9" s="87">
        <v>2591948</v>
      </c>
      <c r="BC9" s="87">
        <v>0</v>
      </c>
      <c r="BD9" s="87">
        <v>0</v>
      </c>
      <c r="BE9" s="87">
        <v>55075</v>
      </c>
      <c r="BF9" s="87">
        <v>49048560</v>
      </c>
      <c r="BG9" s="87">
        <v>0</v>
      </c>
      <c r="BH9" s="87">
        <v>0</v>
      </c>
      <c r="BI9" s="87">
        <v>0</v>
      </c>
      <c r="BJ9" s="87">
        <v>0</v>
      </c>
      <c r="BK9" s="87">
        <v>11796251</v>
      </c>
      <c r="BL9" s="87">
        <v>0</v>
      </c>
      <c r="BM9" s="87">
        <v>0</v>
      </c>
      <c r="BN9" s="87">
        <v>0</v>
      </c>
      <c r="BO9" s="87">
        <v>689303</v>
      </c>
      <c r="BP9" s="87">
        <v>10587267</v>
      </c>
      <c r="BQ9" s="87">
        <v>13600</v>
      </c>
      <c r="BR9" s="87">
        <v>367707</v>
      </c>
      <c r="BS9" s="87">
        <v>73519278</v>
      </c>
      <c r="BT9" s="87">
        <v>0</v>
      </c>
      <c r="BU9" s="87">
        <v>0</v>
      </c>
      <c r="BV9" s="87">
        <v>0</v>
      </c>
      <c r="BW9" s="87">
        <v>0</v>
      </c>
      <c r="BX9" s="87">
        <v>494257</v>
      </c>
      <c r="BY9" s="87">
        <v>0</v>
      </c>
      <c r="BZ9" s="87">
        <v>0</v>
      </c>
      <c r="CA9" s="87">
        <v>0</v>
      </c>
      <c r="CB9" s="87">
        <v>70176</v>
      </c>
      <c r="CC9" s="87">
        <v>347</v>
      </c>
      <c r="CD9" s="87"/>
      <c r="CE9" s="87">
        <v>347</v>
      </c>
      <c r="CF9" s="87"/>
      <c r="CG9" s="87">
        <v>247112</v>
      </c>
      <c r="CH9" s="87">
        <v>1046760</v>
      </c>
      <c r="CI9" s="87">
        <v>968010</v>
      </c>
      <c r="CJ9" s="87">
        <v>259480</v>
      </c>
      <c r="CK9" s="87">
        <v>0</v>
      </c>
      <c r="CL9" s="87">
        <v>0</v>
      </c>
      <c r="CM9" s="87">
        <v>0</v>
      </c>
      <c r="CN9" s="87">
        <v>0</v>
      </c>
      <c r="CO9" s="87">
        <v>0</v>
      </c>
      <c r="CP9" s="87">
        <v>7255654</v>
      </c>
      <c r="CQ9" s="87">
        <v>0</v>
      </c>
      <c r="CR9" s="87">
        <v>4540</v>
      </c>
      <c r="CS9" s="87">
        <v>8908927</v>
      </c>
      <c r="CT9" s="87">
        <v>120595</v>
      </c>
      <c r="CU9" s="87">
        <v>8227</v>
      </c>
      <c r="CV9" s="87">
        <v>4416334</v>
      </c>
      <c r="CW9" s="87">
        <v>0</v>
      </c>
      <c r="CX9" s="87">
        <v>0</v>
      </c>
      <c r="CY9" s="87">
        <v>0</v>
      </c>
      <c r="CZ9" s="87">
        <v>1838441</v>
      </c>
      <c r="DA9" s="87">
        <v>0</v>
      </c>
      <c r="DB9" s="87">
        <v>1838441</v>
      </c>
      <c r="DC9" s="87">
        <v>0</v>
      </c>
      <c r="DD9" s="87">
        <v>0</v>
      </c>
      <c r="DE9" s="87">
        <v>488529</v>
      </c>
      <c r="DF9" s="87">
        <v>0</v>
      </c>
      <c r="DG9" s="87">
        <v>29842</v>
      </c>
      <c r="DH9" s="87">
        <v>0</v>
      </c>
      <c r="DI9" s="87">
        <v>0</v>
      </c>
      <c r="DJ9" s="87">
        <v>-465277</v>
      </c>
      <c r="DK9" s="87">
        <v>-24768</v>
      </c>
      <c r="DL9" s="87">
        <v>172583</v>
      </c>
      <c r="DM9" s="87">
        <v>0</v>
      </c>
      <c r="DN9" s="87">
        <v>3109518</v>
      </c>
      <c r="DO9" s="87">
        <v>0</v>
      </c>
      <c r="DP9" s="87">
        <v>0</v>
      </c>
      <c r="DQ9" s="87">
        <v>-2429068</v>
      </c>
      <c r="DR9" s="87">
        <v>415523</v>
      </c>
      <c r="DS9" s="87">
        <v>-2429068</v>
      </c>
      <c r="DT9" s="87">
        <v>0</v>
      </c>
      <c r="DU9" s="87">
        <v>-1528330</v>
      </c>
      <c r="DV9" s="87">
        <v>-77979</v>
      </c>
      <c r="DW9" s="87">
        <v>0</v>
      </c>
      <c r="DX9" s="87">
        <v>0</v>
      </c>
      <c r="DY9" s="87">
        <v>488529</v>
      </c>
      <c r="DZ9" s="87">
        <v>0</v>
      </c>
      <c r="EA9" s="87">
        <v>0</v>
      </c>
      <c r="EB9" s="87">
        <v>0</v>
      </c>
      <c r="EC9" s="87">
        <v>-84993</v>
      </c>
      <c r="ED9" s="87">
        <v>0</v>
      </c>
      <c r="EE9" s="87">
        <v>-24768</v>
      </c>
      <c r="EF9" s="87">
        <v>0</v>
      </c>
      <c r="EG9" s="87">
        <v>0</v>
      </c>
      <c r="EH9" s="87">
        <v>0</v>
      </c>
      <c r="EI9" s="87">
        <v>0</v>
      </c>
      <c r="EJ9" s="87">
        <v>-371642</v>
      </c>
      <c r="EK9" s="87">
        <v>0</v>
      </c>
      <c r="EL9" s="87">
        <v>0</v>
      </c>
      <c r="EM9" s="87">
        <v>0</v>
      </c>
      <c r="EN9" s="87">
        <v>-73006</v>
      </c>
      <c r="EO9" s="87">
        <v>0</v>
      </c>
      <c r="EP9" s="87">
        <v>0</v>
      </c>
      <c r="EQ9" s="87">
        <v>0</v>
      </c>
      <c r="ER9" s="87">
        <v>0</v>
      </c>
      <c r="ES9" s="87">
        <v>0</v>
      </c>
      <c r="ET9" s="87">
        <v>0</v>
      </c>
      <c r="EU9" s="87">
        <v>-415523</v>
      </c>
      <c r="EV9" s="87">
        <v>-1528330</v>
      </c>
      <c r="EW9" s="87">
        <v>2105922</v>
      </c>
      <c r="EX9" s="87">
        <v>0</v>
      </c>
      <c r="EY9" s="87">
        <v>-9488</v>
      </c>
      <c r="EZ9" s="87">
        <v>1260280</v>
      </c>
      <c r="FA9" s="87">
        <v>1838441</v>
      </c>
      <c r="FB9" s="87">
        <v>0</v>
      </c>
      <c r="FC9" s="87">
        <v>46619493</v>
      </c>
      <c r="FD9" s="87">
        <v>0</v>
      </c>
      <c r="FE9" s="87">
        <v>0</v>
      </c>
      <c r="FF9" s="87">
        <v>49048561</v>
      </c>
      <c r="FG9" s="87">
        <v>-414034</v>
      </c>
      <c r="FH9" s="87">
        <v>-1528329</v>
      </c>
      <c r="FI9" s="87">
        <v>-521917</v>
      </c>
      <c r="FJ9" s="87">
        <v>46619493</v>
      </c>
      <c r="FK9" s="87">
        <v>49048561</v>
      </c>
      <c r="FL9" s="87"/>
      <c r="FM9" s="87">
        <v>40553304</v>
      </c>
      <c r="FN9" s="87">
        <v>42771110</v>
      </c>
      <c r="FO9" s="87">
        <v>54062</v>
      </c>
      <c r="FP9" s="87">
        <v>1822476</v>
      </c>
      <c r="FQ9" s="87">
        <v>-24025</v>
      </c>
      <c r="FR9" s="87">
        <v>55181</v>
      </c>
      <c r="FS9" s="87">
        <v>-5544272</v>
      </c>
      <c r="FT9" s="87">
        <v>6691485</v>
      </c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9"/>
    </row>
    <row r="10" spans="1:354" x14ac:dyDescent="0.35">
      <c r="A10" s="87">
        <v>202012</v>
      </c>
      <c r="B10" s="87">
        <v>70857</v>
      </c>
      <c r="C10" s="88" t="s">
        <v>911</v>
      </c>
      <c r="D10" s="87">
        <v>0</v>
      </c>
      <c r="E10" s="87">
        <v>0</v>
      </c>
      <c r="F10" s="87">
        <v>873144</v>
      </c>
      <c r="G10" s="87">
        <v>165815977</v>
      </c>
      <c r="H10" s="87">
        <v>0</v>
      </c>
      <c r="I10" s="87">
        <v>143814</v>
      </c>
      <c r="J10" s="87">
        <v>1447374</v>
      </c>
      <c r="K10" s="87">
        <v>0</v>
      </c>
      <c r="L10" s="87">
        <v>0</v>
      </c>
      <c r="M10" s="87">
        <v>0</v>
      </c>
      <c r="N10" s="87">
        <v>0</v>
      </c>
      <c r="O10" s="87">
        <v>0</v>
      </c>
      <c r="P10" s="87">
        <v>0</v>
      </c>
      <c r="Q10" s="87">
        <v>0</v>
      </c>
      <c r="R10" s="87">
        <v>0</v>
      </c>
      <c r="S10" s="87">
        <v>0</v>
      </c>
      <c r="T10" s="87">
        <v>24236625</v>
      </c>
      <c r="U10" s="87">
        <v>82332604</v>
      </c>
      <c r="V10" s="87">
        <v>0</v>
      </c>
      <c r="W10" s="87">
        <v>0</v>
      </c>
      <c r="X10" s="87">
        <v>0</v>
      </c>
      <c r="Y10" s="87">
        <v>0</v>
      </c>
      <c r="Z10" s="87">
        <v>0</v>
      </c>
      <c r="AA10" s="87">
        <v>0</v>
      </c>
      <c r="AB10" s="87">
        <v>0</v>
      </c>
      <c r="AC10" s="87">
        <v>0</v>
      </c>
      <c r="AD10" s="87">
        <v>0</v>
      </c>
      <c r="AE10" s="87">
        <v>0</v>
      </c>
      <c r="AF10" s="87">
        <v>0</v>
      </c>
      <c r="AG10" s="87">
        <v>0</v>
      </c>
      <c r="AH10" s="87">
        <v>0</v>
      </c>
      <c r="AI10" s="87">
        <v>12562268</v>
      </c>
      <c r="AJ10" s="87">
        <v>29532132</v>
      </c>
      <c r="AK10" s="87">
        <v>2349</v>
      </c>
      <c r="AL10" s="87">
        <v>67220756</v>
      </c>
      <c r="AM10" s="87">
        <v>0</v>
      </c>
      <c r="AN10" s="87">
        <v>110553907</v>
      </c>
      <c r="AO10" s="87">
        <v>20250</v>
      </c>
      <c r="AP10" s="87">
        <v>110553907</v>
      </c>
      <c r="AQ10" s="87">
        <v>0</v>
      </c>
      <c r="AR10" s="87">
        <v>0</v>
      </c>
      <c r="AS10" s="87">
        <v>0</v>
      </c>
      <c r="AT10" s="87">
        <v>163513301</v>
      </c>
      <c r="AU10" s="87">
        <v>3053465</v>
      </c>
      <c r="AV10" s="87">
        <v>2628249</v>
      </c>
      <c r="AW10" s="87">
        <v>41728203</v>
      </c>
      <c r="AX10" s="87">
        <v>4049402</v>
      </c>
      <c r="AY10" s="87">
        <v>78127232</v>
      </c>
      <c r="AZ10" s="87">
        <v>20098714</v>
      </c>
      <c r="BA10" s="87">
        <v>70945449</v>
      </c>
      <c r="BB10" s="87">
        <v>6599104</v>
      </c>
      <c r="BC10" s="87">
        <v>544033</v>
      </c>
      <c r="BD10" s="87">
        <v>0</v>
      </c>
      <c r="BE10" s="87">
        <v>143814</v>
      </c>
      <c r="BF10" s="87">
        <v>110553907</v>
      </c>
      <c r="BG10" s="87">
        <v>0</v>
      </c>
      <c r="BH10" s="87">
        <v>0</v>
      </c>
      <c r="BI10" s="87">
        <v>0</v>
      </c>
      <c r="BJ10" s="87">
        <v>0</v>
      </c>
      <c r="BK10" s="87">
        <v>26614962</v>
      </c>
      <c r="BL10" s="87">
        <v>0</v>
      </c>
      <c r="BM10" s="87">
        <v>0</v>
      </c>
      <c r="BN10" s="87">
        <v>0</v>
      </c>
      <c r="BO10" s="87">
        <v>1447374</v>
      </c>
      <c r="BP10" s="87">
        <v>24236625</v>
      </c>
      <c r="BQ10" s="87">
        <v>25689</v>
      </c>
      <c r="BR10" s="87">
        <v>810323</v>
      </c>
      <c r="BS10" s="87">
        <v>165815977</v>
      </c>
      <c r="BT10" s="87">
        <v>0</v>
      </c>
      <c r="BU10" s="87">
        <v>0</v>
      </c>
      <c r="BV10" s="87">
        <v>0</v>
      </c>
      <c r="BW10" s="87">
        <v>0</v>
      </c>
      <c r="BX10" s="87">
        <v>1060915</v>
      </c>
      <c r="BY10" s="87">
        <v>0</v>
      </c>
      <c r="BZ10" s="87">
        <v>0</v>
      </c>
      <c r="CA10" s="87">
        <v>0</v>
      </c>
      <c r="CB10" s="87">
        <v>183104</v>
      </c>
      <c r="CC10" s="87">
        <v>907</v>
      </c>
      <c r="CD10" s="87"/>
      <c r="CE10" s="87">
        <v>907</v>
      </c>
      <c r="CF10" s="87"/>
      <c r="CG10" s="87">
        <v>558033</v>
      </c>
      <c r="CH10" s="87">
        <v>1348539</v>
      </c>
      <c r="CI10" s="87">
        <v>1134547</v>
      </c>
      <c r="CJ10" s="87">
        <v>582679</v>
      </c>
      <c r="CK10" s="87">
        <v>0</v>
      </c>
      <c r="CL10" s="87">
        <v>0</v>
      </c>
      <c r="CM10" s="87">
        <v>0</v>
      </c>
      <c r="CN10" s="87">
        <v>0</v>
      </c>
      <c r="CO10" s="87">
        <v>0</v>
      </c>
      <c r="CP10" s="87">
        <v>16094371</v>
      </c>
      <c r="CQ10" s="87">
        <v>0</v>
      </c>
      <c r="CR10" s="87">
        <v>20250</v>
      </c>
      <c r="CS10" s="87">
        <v>19737245</v>
      </c>
      <c r="CT10" s="87">
        <v>252290</v>
      </c>
      <c r="CU10" s="87">
        <v>29981</v>
      </c>
      <c r="CV10" s="87">
        <v>9204032</v>
      </c>
      <c r="CW10" s="87">
        <v>0</v>
      </c>
      <c r="CX10" s="87">
        <v>0</v>
      </c>
      <c r="CY10" s="87">
        <v>0</v>
      </c>
      <c r="CZ10" s="87">
        <v>4018576</v>
      </c>
      <c r="DA10" s="87">
        <v>0</v>
      </c>
      <c r="DB10" s="87">
        <v>4018576</v>
      </c>
      <c r="DC10" s="87">
        <v>0</v>
      </c>
      <c r="DD10" s="87">
        <v>0</v>
      </c>
      <c r="DE10" s="87">
        <v>1098794</v>
      </c>
      <c r="DF10" s="87">
        <v>0</v>
      </c>
      <c r="DG10" s="87">
        <v>68159</v>
      </c>
      <c r="DH10" s="87">
        <v>0</v>
      </c>
      <c r="DI10" s="87">
        <v>0</v>
      </c>
      <c r="DJ10" s="87">
        <v>-1030540</v>
      </c>
      <c r="DK10" s="87">
        <v>-50011</v>
      </c>
      <c r="DL10" s="87">
        <v>315381</v>
      </c>
      <c r="DM10" s="87">
        <v>0</v>
      </c>
      <c r="DN10" s="87">
        <v>6879250</v>
      </c>
      <c r="DO10" s="87">
        <v>0</v>
      </c>
      <c r="DP10" s="87">
        <v>0</v>
      </c>
      <c r="DQ10" s="87">
        <v>-5581320</v>
      </c>
      <c r="DR10" s="87">
        <v>934506</v>
      </c>
      <c r="DS10" s="87">
        <v>-5581320</v>
      </c>
      <c r="DT10" s="87">
        <v>0</v>
      </c>
      <c r="DU10" s="87">
        <v>-3127007</v>
      </c>
      <c r="DV10" s="87">
        <v>-172762</v>
      </c>
      <c r="DW10" s="87">
        <v>0</v>
      </c>
      <c r="DX10" s="87">
        <v>0</v>
      </c>
      <c r="DY10" s="87">
        <v>1098794</v>
      </c>
      <c r="DZ10" s="87">
        <v>0</v>
      </c>
      <c r="EA10" s="87">
        <v>0</v>
      </c>
      <c r="EB10" s="87">
        <v>0</v>
      </c>
      <c r="EC10" s="87">
        <v>-174442</v>
      </c>
      <c r="ED10" s="87">
        <v>0</v>
      </c>
      <c r="EE10" s="87">
        <v>-50011</v>
      </c>
      <c r="EF10" s="87">
        <v>0</v>
      </c>
      <c r="EG10" s="87">
        <v>0</v>
      </c>
      <c r="EH10" s="87">
        <v>0</v>
      </c>
      <c r="EI10" s="87">
        <v>0</v>
      </c>
      <c r="EJ10" s="87">
        <v>-360398</v>
      </c>
      <c r="EK10" s="87">
        <v>0</v>
      </c>
      <c r="EL10" s="87">
        <v>0</v>
      </c>
      <c r="EM10" s="87">
        <v>0</v>
      </c>
      <c r="EN10" s="87">
        <v>-164288</v>
      </c>
      <c r="EO10" s="87">
        <v>0</v>
      </c>
      <c r="EP10" s="87">
        <v>0</v>
      </c>
      <c r="EQ10" s="87">
        <v>0</v>
      </c>
      <c r="ER10" s="87">
        <v>0</v>
      </c>
      <c r="ES10" s="87">
        <v>0</v>
      </c>
      <c r="ET10" s="87">
        <v>0</v>
      </c>
      <c r="EU10" s="87">
        <v>-934506</v>
      </c>
      <c r="EV10" s="87">
        <v>-3127007</v>
      </c>
      <c r="EW10" s="87">
        <v>4313656</v>
      </c>
      <c r="EX10" s="87">
        <v>0</v>
      </c>
      <c r="EY10" s="87">
        <v>-15684</v>
      </c>
      <c r="EZ10" s="87">
        <v>2730898</v>
      </c>
      <c r="FA10" s="87">
        <v>4018576</v>
      </c>
      <c r="FB10" s="87">
        <v>544033</v>
      </c>
      <c r="FC10" s="87">
        <v>104972586</v>
      </c>
      <c r="FD10" s="87">
        <v>0</v>
      </c>
      <c r="FE10" s="87">
        <v>0</v>
      </c>
      <c r="FF10" s="87">
        <v>110553907</v>
      </c>
      <c r="FG10" s="87">
        <v>0</v>
      </c>
      <c r="FH10" s="87">
        <v>-3127007</v>
      </c>
      <c r="FI10" s="87">
        <v>-2909442</v>
      </c>
      <c r="FJ10" s="87">
        <v>104972586</v>
      </c>
      <c r="FK10" s="87">
        <v>110553907</v>
      </c>
      <c r="FL10" s="87"/>
      <c r="FM10" s="87">
        <v>90443598</v>
      </c>
      <c r="FN10" s="87">
        <v>95578389</v>
      </c>
      <c r="FO10" s="87">
        <v>95102</v>
      </c>
      <c r="FP10" s="87">
        <v>4041440</v>
      </c>
      <c r="FQ10" s="87">
        <v>-49756</v>
      </c>
      <c r="FR10" s="87">
        <v>156436</v>
      </c>
      <c r="FS10" s="87">
        <v>-11619546</v>
      </c>
      <c r="FT10" s="87">
        <v>14431485</v>
      </c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Z10" s="64"/>
      <c r="IA10" s="64"/>
      <c r="IB10" s="64"/>
      <c r="IC10" s="64"/>
      <c r="ID10" s="64"/>
      <c r="IE10" s="64"/>
      <c r="IF10" s="64"/>
      <c r="IG10" s="64"/>
      <c r="IH10" s="64"/>
      <c r="II10" s="64"/>
      <c r="IJ10" s="64"/>
      <c r="IK10" s="64"/>
      <c r="IL10" s="64"/>
      <c r="IM10" s="64"/>
      <c r="IN10" s="64"/>
      <c r="IO10" s="64"/>
      <c r="IP10" s="64"/>
      <c r="IQ10" s="64"/>
      <c r="IR10" s="64"/>
      <c r="IS10" s="64"/>
      <c r="IT10" s="64"/>
      <c r="IU10" s="64"/>
      <c r="IV10" s="64"/>
      <c r="IW10" s="64"/>
      <c r="IX10" s="64"/>
      <c r="IY10" s="64"/>
      <c r="IZ10" s="64"/>
      <c r="JA10" s="64"/>
      <c r="JB10" s="64"/>
      <c r="JC10" s="64"/>
      <c r="JD10" s="64"/>
      <c r="JE10" s="64"/>
      <c r="JF10" s="64"/>
      <c r="JG10" s="64"/>
      <c r="JH10" s="64"/>
      <c r="JI10" s="64"/>
      <c r="JJ10" s="64"/>
      <c r="JK10" s="64"/>
      <c r="JL10" s="64"/>
      <c r="JM10" s="64"/>
      <c r="JN10" s="64"/>
      <c r="JO10" s="64"/>
      <c r="JP10" s="64"/>
      <c r="JQ10" s="64"/>
      <c r="JR10" s="64"/>
      <c r="JS10" s="64"/>
      <c r="JT10" s="64"/>
      <c r="JU10" s="64"/>
      <c r="JV10" s="64"/>
      <c r="JW10" s="64"/>
      <c r="JX10" s="64"/>
      <c r="JY10" s="64"/>
      <c r="JZ10" s="64"/>
      <c r="KA10" s="64"/>
      <c r="KB10" s="64"/>
      <c r="KC10" s="64"/>
      <c r="KD10" s="64"/>
      <c r="KE10" s="64"/>
      <c r="KF10" s="64"/>
      <c r="KG10" s="64"/>
      <c r="KH10" s="64"/>
      <c r="KI10" s="64"/>
      <c r="KJ10" s="64"/>
      <c r="KK10" s="64"/>
      <c r="KL10" s="64"/>
      <c r="KM10" s="64"/>
      <c r="KN10" s="64"/>
      <c r="KO10" s="64"/>
      <c r="KP10" s="64"/>
      <c r="KQ10" s="64"/>
      <c r="KR10" s="64"/>
      <c r="KS10" s="64"/>
      <c r="KT10" s="64"/>
      <c r="KU10" s="64"/>
      <c r="KV10" s="64"/>
      <c r="KW10" s="64"/>
      <c r="KX10" s="64"/>
      <c r="KY10" s="64"/>
      <c r="KZ10" s="64"/>
      <c r="LA10" s="64"/>
      <c r="LB10" s="64"/>
      <c r="LC10" s="64"/>
      <c r="LD10" s="64"/>
      <c r="LE10" s="64"/>
      <c r="LF10" s="69"/>
    </row>
    <row r="11" spans="1:354" x14ac:dyDescent="0.35">
      <c r="A11" s="87">
        <v>202012</v>
      </c>
      <c r="B11" s="87">
        <v>70742</v>
      </c>
      <c r="C11" s="88" t="s">
        <v>912</v>
      </c>
      <c r="D11" s="87">
        <v>0</v>
      </c>
      <c r="E11" s="87">
        <v>0</v>
      </c>
      <c r="F11" s="87">
        <v>0</v>
      </c>
      <c r="G11" s="87">
        <v>18409988</v>
      </c>
      <c r="H11" s="87">
        <v>779</v>
      </c>
      <c r="I11" s="87">
        <v>171501</v>
      </c>
      <c r="J11" s="87">
        <v>0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87">
        <v>0</v>
      </c>
      <c r="T11" s="87">
        <v>577772</v>
      </c>
      <c r="U11" s="87">
        <v>6322065</v>
      </c>
      <c r="V11" s="87">
        <v>0</v>
      </c>
      <c r="W11" s="87">
        <v>0</v>
      </c>
      <c r="X11" s="87"/>
      <c r="Y11" s="87">
        <v>0</v>
      </c>
      <c r="Z11" s="87">
        <v>0</v>
      </c>
      <c r="AA11" s="87">
        <v>0</v>
      </c>
      <c r="AB11" s="87">
        <v>0</v>
      </c>
      <c r="AC11" s="87">
        <v>0</v>
      </c>
      <c r="AD11" s="87">
        <v>0</v>
      </c>
      <c r="AE11" s="87">
        <v>0</v>
      </c>
      <c r="AF11" s="87">
        <v>0</v>
      </c>
      <c r="AG11" s="87">
        <v>0</v>
      </c>
      <c r="AH11" s="87">
        <v>0</v>
      </c>
      <c r="AI11" s="87">
        <v>1068151</v>
      </c>
      <c r="AJ11" s="87">
        <v>1313814</v>
      </c>
      <c r="AK11" s="87">
        <v>0</v>
      </c>
      <c r="AL11" s="87">
        <v>3430667</v>
      </c>
      <c r="AM11" s="87">
        <v>0</v>
      </c>
      <c r="AN11" s="87">
        <v>16517996</v>
      </c>
      <c r="AO11" s="87">
        <v>0</v>
      </c>
      <c r="AP11" s="87">
        <v>4784657</v>
      </c>
      <c r="AQ11" s="87">
        <v>11733339</v>
      </c>
      <c r="AR11" s="87">
        <v>0</v>
      </c>
      <c r="AS11" s="87">
        <v>11772170</v>
      </c>
      <c r="AT11" s="87">
        <v>6354495</v>
      </c>
      <c r="AU11" s="87">
        <v>0</v>
      </c>
      <c r="AV11" s="87">
        <v>86504</v>
      </c>
      <c r="AW11" s="87">
        <v>1157964</v>
      </c>
      <c r="AX11" s="87">
        <v>664489</v>
      </c>
      <c r="AY11" s="87">
        <v>32430</v>
      </c>
      <c r="AZ11" s="87">
        <v>382099</v>
      </c>
      <c r="BA11" s="87">
        <v>32430</v>
      </c>
      <c r="BB11" s="87">
        <v>0</v>
      </c>
      <c r="BC11" s="87">
        <v>3723</v>
      </c>
      <c r="BD11" s="87">
        <v>0</v>
      </c>
      <c r="BE11" s="87">
        <v>170722</v>
      </c>
      <c r="BF11" s="87">
        <v>16517996</v>
      </c>
      <c r="BG11" s="87">
        <v>0</v>
      </c>
      <c r="BH11" s="87"/>
      <c r="BI11" s="87">
        <v>0</v>
      </c>
      <c r="BJ11" s="87">
        <v>11733339</v>
      </c>
      <c r="BK11" s="87">
        <v>4788702</v>
      </c>
      <c r="BL11" s="87">
        <v>0</v>
      </c>
      <c r="BM11" s="87">
        <v>0</v>
      </c>
      <c r="BN11" s="87">
        <v>0</v>
      </c>
      <c r="BO11" s="87">
        <v>0</v>
      </c>
      <c r="BP11" s="87">
        <v>577772</v>
      </c>
      <c r="BQ11" s="87">
        <v>406</v>
      </c>
      <c r="BR11" s="87">
        <v>51902</v>
      </c>
      <c r="BS11" s="87">
        <v>18409988</v>
      </c>
      <c r="BT11" s="87">
        <v>0</v>
      </c>
      <c r="BU11" s="87">
        <v>0</v>
      </c>
      <c r="BV11" s="87">
        <v>0</v>
      </c>
      <c r="BW11" s="87">
        <v>0</v>
      </c>
      <c r="BX11" s="87">
        <v>192303</v>
      </c>
      <c r="BY11" s="87">
        <v>0</v>
      </c>
      <c r="BZ11" s="87">
        <v>0</v>
      </c>
      <c r="CA11" s="87">
        <v>0</v>
      </c>
      <c r="CB11" s="87">
        <v>0</v>
      </c>
      <c r="CC11" s="87">
        <v>5070</v>
      </c>
      <c r="CD11" s="87">
        <v>0</v>
      </c>
      <c r="CE11" s="87">
        <v>5070</v>
      </c>
      <c r="CF11" s="87">
        <v>0</v>
      </c>
      <c r="CG11" s="87">
        <v>51831</v>
      </c>
      <c r="CH11" s="87">
        <v>59920</v>
      </c>
      <c r="CI11" s="87">
        <v>0</v>
      </c>
      <c r="CJ11" s="87">
        <v>0</v>
      </c>
      <c r="CK11" s="87">
        <v>0</v>
      </c>
      <c r="CL11" s="87">
        <v>0</v>
      </c>
      <c r="CM11" s="87">
        <v>0</v>
      </c>
      <c r="CN11" s="87">
        <v>0</v>
      </c>
      <c r="CO11" s="87">
        <v>0</v>
      </c>
      <c r="CP11" s="87">
        <v>245663</v>
      </c>
      <c r="CQ11" s="87">
        <v>0</v>
      </c>
      <c r="CR11" s="87">
        <v>0</v>
      </c>
      <c r="CS11" s="87">
        <v>400271</v>
      </c>
      <c r="CT11" s="87">
        <v>71</v>
      </c>
      <c r="CU11" s="87">
        <v>54850</v>
      </c>
      <c r="CV11" s="87">
        <v>0</v>
      </c>
      <c r="CW11" s="87">
        <v>0</v>
      </c>
      <c r="CX11" s="87">
        <v>0</v>
      </c>
      <c r="CY11" s="87">
        <v>-78897</v>
      </c>
      <c r="CZ11" s="87">
        <v>368459</v>
      </c>
      <c r="DA11" s="87">
        <v>0</v>
      </c>
      <c r="DB11" s="87">
        <v>368526</v>
      </c>
      <c r="DC11" s="87">
        <v>0</v>
      </c>
      <c r="DD11" s="87">
        <v>0</v>
      </c>
      <c r="DE11" s="87">
        <v>39312</v>
      </c>
      <c r="DF11" s="87">
        <v>0</v>
      </c>
      <c r="DG11" s="87">
        <v>0</v>
      </c>
      <c r="DH11" s="87">
        <v>0</v>
      </c>
      <c r="DI11" s="87">
        <v>0</v>
      </c>
      <c r="DJ11" s="87">
        <v>-90070</v>
      </c>
      <c r="DK11" s="87">
        <v>-5993</v>
      </c>
      <c r="DL11" s="87">
        <v>0</v>
      </c>
      <c r="DM11" s="87">
        <v>0</v>
      </c>
      <c r="DN11" s="87">
        <v>637843</v>
      </c>
      <c r="DO11" s="87">
        <v>0</v>
      </c>
      <c r="DP11" s="87">
        <v>0</v>
      </c>
      <c r="DQ11" s="87">
        <v>-160746</v>
      </c>
      <c r="DR11" s="87">
        <v>-46830</v>
      </c>
      <c r="DS11" s="87">
        <v>-160746</v>
      </c>
      <c r="DT11" s="87">
        <v>0</v>
      </c>
      <c r="DU11" s="87">
        <v>-796323</v>
      </c>
      <c r="DV11" s="87">
        <v>-36634</v>
      </c>
      <c r="DW11" s="87">
        <v>0</v>
      </c>
      <c r="DX11" s="87">
        <v>0</v>
      </c>
      <c r="DY11" s="87">
        <v>-39585</v>
      </c>
      <c r="DZ11" s="87">
        <v>0</v>
      </c>
      <c r="EA11" s="87">
        <v>0</v>
      </c>
      <c r="EB11" s="87">
        <v>0</v>
      </c>
      <c r="EC11" s="87">
        <v>0</v>
      </c>
      <c r="ED11" s="87">
        <v>0</v>
      </c>
      <c r="EE11" s="87">
        <v>-5993</v>
      </c>
      <c r="EF11" s="87">
        <v>0</v>
      </c>
      <c r="EG11" s="87">
        <v>0</v>
      </c>
      <c r="EH11" s="87">
        <v>0</v>
      </c>
      <c r="EI11" s="87">
        <v>0</v>
      </c>
      <c r="EJ11" s="87">
        <v>-7439</v>
      </c>
      <c r="EK11" s="87">
        <v>0</v>
      </c>
      <c r="EL11" s="87">
        <v>0</v>
      </c>
      <c r="EM11" s="87">
        <v>0</v>
      </c>
      <c r="EN11" s="87">
        <v>-7245</v>
      </c>
      <c r="EO11" s="87">
        <v>0</v>
      </c>
      <c r="EP11" s="87">
        <v>0</v>
      </c>
      <c r="EQ11" s="87">
        <v>-67</v>
      </c>
      <c r="ER11" s="87">
        <v>0</v>
      </c>
      <c r="ES11" s="87">
        <v>0</v>
      </c>
      <c r="ET11" s="87">
        <v>0</v>
      </c>
      <c r="EU11" s="87">
        <v>-32067</v>
      </c>
      <c r="EV11" s="87">
        <v>-796323</v>
      </c>
      <c r="EW11" s="87">
        <v>348873</v>
      </c>
      <c r="EX11" s="87">
        <v>0</v>
      </c>
      <c r="EY11" s="87">
        <v>-4758</v>
      </c>
      <c r="EZ11" s="87">
        <v>337801</v>
      </c>
      <c r="FA11" s="87">
        <v>368525</v>
      </c>
      <c r="FB11" s="87">
        <v>3723</v>
      </c>
      <c r="FC11" s="87">
        <v>16349428</v>
      </c>
      <c r="FD11" s="87">
        <v>0</v>
      </c>
      <c r="FE11" s="87">
        <v>0</v>
      </c>
      <c r="FF11" s="87">
        <v>16517996</v>
      </c>
      <c r="FG11" s="87">
        <v>24073</v>
      </c>
      <c r="FH11" s="87">
        <v>-796583</v>
      </c>
      <c r="FI11" s="87">
        <v>-3723</v>
      </c>
      <c r="FJ11" s="87">
        <v>16349428</v>
      </c>
      <c r="FK11" s="87">
        <v>16517996</v>
      </c>
      <c r="FL11" s="87"/>
      <c r="FM11" s="87">
        <v>14420879</v>
      </c>
      <c r="FN11" s="87">
        <v>14324106</v>
      </c>
      <c r="FO11" s="87">
        <v>20880</v>
      </c>
      <c r="FP11" s="87">
        <v>290953</v>
      </c>
      <c r="FQ11" s="87">
        <v>-6795</v>
      </c>
      <c r="FR11" s="87">
        <v>26247</v>
      </c>
      <c r="FS11" s="87">
        <v>-1924826</v>
      </c>
      <c r="FT11" s="87">
        <v>2166094</v>
      </c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Z11" s="64"/>
      <c r="IA11" s="64"/>
      <c r="IB11" s="64"/>
      <c r="IC11" s="64"/>
      <c r="ID11" s="64"/>
      <c r="IE11" s="64"/>
      <c r="IF11" s="64"/>
      <c r="IG11" s="64"/>
      <c r="IH11" s="64"/>
      <c r="II11" s="64"/>
      <c r="IJ11" s="64"/>
      <c r="IK11" s="64"/>
      <c r="IL11" s="64"/>
      <c r="IM11" s="64"/>
      <c r="IN11" s="64"/>
      <c r="IO11" s="64"/>
      <c r="IP11" s="64"/>
      <c r="IQ11" s="64"/>
      <c r="IR11" s="64"/>
      <c r="IS11" s="64"/>
      <c r="IT11" s="64"/>
      <c r="IU11" s="64"/>
      <c r="IV11" s="64"/>
      <c r="IW11" s="64"/>
      <c r="IX11" s="64"/>
      <c r="IY11" s="64"/>
      <c r="IZ11" s="64"/>
      <c r="JA11" s="64"/>
      <c r="JB11" s="64"/>
      <c r="JC11" s="64"/>
      <c r="JD11" s="64"/>
      <c r="JE11" s="64"/>
      <c r="JF11" s="64"/>
      <c r="JG11" s="64"/>
      <c r="JH11" s="64"/>
      <c r="JI11" s="64"/>
      <c r="JJ11" s="64"/>
      <c r="JK11" s="64"/>
      <c r="JL11" s="64"/>
      <c r="JM11" s="64"/>
      <c r="JN11" s="64"/>
      <c r="JO11" s="64"/>
      <c r="JP11" s="64"/>
      <c r="JQ11" s="64"/>
      <c r="JR11" s="64"/>
      <c r="JS11" s="64"/>
      <c r="JT11" s="64"/>
      <c r="JU11" s="64"/>
      <c r="JV11" s="64"/>
      <c r="JW11" s="64"/>
      <c r="JX11" s="64"/>
      <c r="JY11" s="64"/>
      <c r="JZ11" s="64"/>
      <c r="KA11" s="64"/>
      <c r="KB11" s="64"/>
      <c r="KC11" s="64"/>
      <c r="KD11" s="64"/>
      <c r="KE11" s="64"/>
      <c r="KF11" s="64"/>
      <c r="KG11" s="64"/>
      <c r="KH11" s="64"/>
      <c r="KI11" s="64"/>
      <c r="KJ11" s="64"/>
      <c r="KK11" s="64"/>
      <c r="KL11" s="64"/>
      <c r="KM11" s="64"/>
      <c r="KN11" s="64"/>
      <c r="KO11" s="64"/>
      <c r="KP11" s="64"/>
      <c r="KQ11" s="64"/>
      <c r="KR11" s="64"/>
      <c r="KS11" s="64"/>
      <c r="KT11" s="64"/>
      <c r="KU11" s="64"/>
      <c r="KV11" s="64"/>
      <c r="KW11" s="64"/>
      <c r="KX11" s="64"/>
      <c r="KY11" s="64"/>
      <c r="KZ11" s="64"/>
      <c r="LA11" s="64"/>
      <c r="LB11" s="64"/>
      <c r="LC11" s="64"/>
      <c r="LD11" s="64"/>
      <c r="LE11" s="64"/>
      <c r="LF11" s="69"/>
    </row>
    <row r="12" spans="1:354" x14ac:dyDescent="0.35">
      <c r="A12" s="87">
        <v>202012</v>
      </c>
      <c r="B12" s="87">
        <v>71046</v>
      </c>
      <c r="C12" s="88" t="s">
        <v>1448</v>
      </c>
      <c r="D12" s="87">
        <v>0</v>
      </c>
      <c r="E12" s="87">
        <v>0</v>
      </c>
      <c r="F12" s="87">
        <v>800853</v>
      </c>
      <c r="G12" s="87">
        <v>82020665</v>
      </c>
      <c r="H12" s="87">
        <v>0</v>
      </c>
      <c r="I12" s="87">
        <v>736116</v>
      </c>
      <c r="J12" s="87">
        <v>930742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33941</v>
      </c>
      <c r="R12" s="87">
        <v>1738</v>
      </c>
      <c r="S12" s="87">
        <v>0</v>
      </c>
      <c r="T12" s="87">
        <v>2042298</v>
      </c>
      <c r="U12" s="87">
        <v>7503847</v>
      </c>
      <c r="V12" s="87">
        <v>0</v>
      </c>
      <c r="W12" s="87">
        <v>0</v>
      </c>
      <c r="X12" s="87">
        <v>0</v>
      </c>
      <c r="Y12" s="87">
        <v>0</v>
      </c>
      <c r="Z12" s="87">
        <v>0</v>
      </c>
      <c r="AA12" s="87">
        <v>0</v>
      </c>
      <c r="AB12" s="87">
        <v>0</v>
      </c>
      <c r="AC12" s="87">
        <v>0</v>
      </c>
      <c r="AD12" s="87">
        <v>0</v>
      </c>
      <c r="AE12" s="87">
        <v>0</v>
      </c>
      <c r="AF12" s="87">
        <v>0</v>
      </c>
      <c r="AG12" s="87">
        <v>0</v>
      </c>
      <c r="AH12" s="87">
        <v>0</v>
      </c>
      <c r="AI12" s="87">
        <v>2498148</v>
      </c>
      <c r="AJ12" s="87">
        <v>3369765</v>
      </c>
      <c r="AK12" s="87">
        <v>0</v>
      </c>
      <c r="AL12" s="87">
        <v>2899567</v>
      </c>
      <c r="AM12" s="87">
        <v>0</v>
      </c>
      <c r="AN12" s="87">
        <v>75633769</v>
      </c>
      <c r="AO12" s="87">
        <v>0</v>
      </c>
      <c r="AP12" s="87">
        <v>4658064</v>
      </c>
      <c r="AQ12" s="87">
        <v>70975705</v>
      </c>
      <c r="AR12" s="87">
        <v>0</v>
      </c>
      <c r="AS12" s="87">
        <v>73095508</v>
      </c>
      <c r="AT12" s="87">
        <v>7959566</v>
      </c>
      <c r="AU12" s="87">
        <v>39328</v>
      </c>
      <c r="AV12" s="87">
        <v>333403</v>
      </c>
      <c r="AW12" s="87">
        <v>0</v>
      </c>
      <c r="AX12" s="87">
        <v>4149647</v>
      </c>
      <c r="AY12" s="87">
        <v>416391</v>
      </c>
      <c r="AZ12" s="87">
        <v>570002</v>
      </c>
      <c r="BA12" s="87">
        <v>165157</v>
      </c>
      <c r="BB12" s="87">
        <v>214768</v>
      </c>
      <c r="BC12" s="87">
        <v>1741821</v>
      </c>
      <c r="BD12" s="87">
        <v>0</v>
      </c>
      <c r="BE12" s="87">
        <v>190465</v>
      </c>
      <c r="BF12" s="87">
        <v>75633769</v>
      </c>
      <c r="BG12" s="87">
        <v>35679</v>
      </c>
      <c r="BH12" s="87">
        <v>0</v>
      </c>
      <c r="BI12" s="87">
        <v>0</v>
      </c>
      <c r="BJ12" s="87">
        <v>70975705</v>
      </c>
      <c r="BK12" s="87">
        <v>2410821</v>
      </c>
      <c r="BL12" s="87">
        <v>0</v>
      </c>
      <c r="BM12" s="87">
        <v>0</v>
      </c>
      <c r="BN12" s="87">
        <v>0</v>
      </c>
      <c r="BO12" s="87">
        <v>930742</v>
      </c>
      <c r="BP12" s="87">
        <v>1923204</v>
      </c>
      <c r="BQ12" s="87">
        <v>44091</v>
      </c>
      <c r="BR12" s="87">
        <v>183380</v>
      </c>
      <c r="BS12" s="87">
        <v>82020665</v>
      </c>
      <c r="BT12" s="87">
        <v>0</v>
      </c>
      <c r="BU12" s="87">
        <v>0</v>
      </c>
      <c r="BV12" s="87">
        <v>0</v>
      </c>
      <c r="BW12" s="87">
        <v>119094</v>
      </c>
      <c r="BX12" s="87">
        <v>16676</v>
      </c>
      <c r="BY12" s="87">
        <v>0</v>
      </c>
      <c r="BZ12" s="87">
        <v>0</v>
      </c>
      <c r="CA12" s="87">
        <v>118986</v>
      </c>
      <c r="CB12" s="87">
        <v>0</v>
      </c>
      <c r="CC12" s="87">
        <v>6495</v>
      </c>
      <c r="CD12" s="87">
        <v>0</v>
      </c>
      <c r="CE12" s="87">
        <v>6495</v>
      </c>
      <c r="CF12" s="87">
        <v>0</v>
      </c>
      <c r="CG12" s="87">
        <v>49608</v>
      </c>
      <c r="CH12" s="87">
        <v>10416</v>
      </c>
      <c r="CI12" s="87">
        <v>0</v>
      </c>
      <c r="CJ12" s="87">
        <v>0</v>
      </c>
      <c r="CK12" s="87">
        <v>0</v>
      </c>
      <c r="CL12" s="87">
        <v>545651</v>
      </c>
      <c r="CM12" s="87">
        <v>0</v>
      </c>
      <c r="CN12" s="87">
        <v>36466</v>
      </c>
      <c r="CO12" s="87">
        <v>0</v>
      </c>
      <c r="CP12" s="87">
        <v>70764</v>
      </c>
      <c r="CQ12" s="87">
        <v>108</v>
      </c>
      <c r="CR12" s="87">
        <v>0</v>
      </c>
      <c r="CS12" s="87">
        <v>39974</v>
      </c>
      <c r="CT12" s="87">
        <v>133772</v>
      </c>
      <c r="CU12" s="87">
        <v>3921</v>
      </c>
      <c r="CV12" s="87">
        <v>0</v>
      </c>
      <c r="CW12" s="87">
        <v>0</v>
      </c>
      <c r="CX12" s="87"/>
      <c r="CY12" s="87">
        <v>-75896</v>
      </c>
      <c r="CZ12" s="87">
        <v>3134201</v>
      </c>
      <c r="DA12" s="87">
        <v>0</v>
      </c>
      <c r="DB12" s="87">
        <v>3134201</v>
      </c>
      <c r="DC12" s="87">
        <v>0</v>
      </c>
      <c r="DD12" s="87">
        <v>0</v>
      </c>
      <c r="DE12" s="87">
        <v>134749</v>
      </c>
      <c r="DF12" s="87"/>
      <c r="DG12" s="87">
        <v>28063</v>
      </c>
      <c r="DH12" s="87"/>
      <c r="DI12" s="87"/>
      <c r="DJ12" s="87">
        <v>-741252</v>
      </c>
      <c r="DK12" s="87">
        <v>-38166</v>
      </c>
      <c r="DL12" s="87">
        <v>191146</v>
      </c>
      <c r="DM12" s="87"/>
      <c r="DN12" s="87">
        <v>4889556</v>
      </c>
      <c r="DO12" s="87">
        <v>0</v>
      </c>
      <c r="DP12" s="87">
        <v>0</v>
      </c>
      <c r="DQ12" s="87">
        <v>-5255741</v>
      </c>
      <c r="DR12" s="87">
        <v>38425</v>
      </c>
      <c r="DS12" s="87">
        <v>-5255741</v>
      </c>
      <c r="DT12" s="87"/>
      <c r="DU12" s="87">
        <v>-1855381</v>
      </c>
      <c r="DV12" s="87">
        <v>-104478</v>
      </c>
      <c r="DW12" s="87">
        <v>0</v>
      </c>
      <c r="DX12" s="87"/>
      <c r="DY12" s="87">
        <v>58853</v>
      </c>
      <c r="DZ12" s="87"/>
      <c r="EA12" s="87"/>
      <c r="EB12" s="87">
        <v>0</v>
      </c>
      <c r="EC12" s="87">
        <v>-94792</v>
      </c>
      <c r="ED12" s="87"/>
      <c r="EE12" s="87">
        <v>-38166</v>
      </c>
      <c r="EF12" s="87"/>
      <c r="EG12" s="87"/>
      <c r="EH12" s="87"/>
      <c r="EI12" s="87"/>
      <c r="EJ12" s="87">
        <v>-96966</v>
      </c>
      <c r="EK12" s="87">
        <v>0</v>
      </c>
      <c r="EL12" s="87"/>
      <c r="EM12" s="87"/>
      <c r="EN12" s="87">
        <v>-20428</v>
      </c>
      <c r="EO12" s="87"/>
      <c r="EP12" s="87">
        <v>0</v>
      </c>
      <c r="EQ12" s="87">
        <v>0</v>
      </c>
      <c r="ER12" s="87"/>
      <c r="ES12" s="87"/>
      <c r="ET12" s="87">
        <v>0</v>
      </c>
      <c r="EU12" s="87">
        <v>-114321</v>
      </c>
      <c r="EV12" s="87">
        <v>-1855381</v>
      </c>
      <c r="EW12" s="87">
        <v>3423358</v>
      </c>
      <c r="EX12" s="87"/>
      <c r="EY12" s="87">
        <v>-5156</v>
      </c>
      <c r="EZ12" s="87">
        <v>1453589</v>
      </c>
      <c r="FA12" s="87">
        <v>3134201</v>
      </c>
      <c r="FB12" s="87">
        <v>1741821</v>
      </c>
      <c r="FC12" s="87">
        <v>70378030</v>
      </c>
      <c r="FD12" s="87">
        <v>0</v>
      </c>
      <c r="FE12" s="87">
        <v>0</v>
      </c>
      <c r="FF12" s="87">
        <v>75633770</v>
      </c>
      <c r="FG12" s="87">
        <v>16676</v>
      </c>
      <c r="FH12" s="87">
        <v>-1855382</v>
      </c>
      <c r="FI12" s="87">
        <v>-1854927</v>
      </c>
      <c r="FJ12" s="87">
        <v>70378030</v>
      </c>
      <c r="FK12" s="87">
        <v>75633770</v>
      </c>
      <c r="FL12" s="87">
        <v>-15053</v>
      </c>
      <c r="FM12" s="87">
        <v>68334560</v>
      </c>
      <c r="FN12" s="87">
        <v>73636312</v>
      </c>
      <c r="FO12" s="87">
        <v>-284816</v>
      </c>
      <c r="FP12" s="87">
        <v>3853878</v>
      </c>
      <c r="FQ12" s="87">
        <v>-45415</v>
      </c>
      <c r="FR12" s="87">
        <v>499286</v>
      </c>
      <c r="FS12" s="87">
        <v>-173490</v>
      </c>
      <c r="FT12" s="87">
        <v>238961</v>
      </c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Z12" s="64"/>
      <c r="IA12" s="64"/>
      <c r="IB12" s="64"/>
      <c r="IC12" s="64"/>
      <c r="ID12" s="64"/>
      <c r="IE12" s="64"/>
      <c r="IF12" s="64"/>
      <c r="IG12" s="64"/>
      <c r="IH12" s="64"/>
      <c r="II12" s="64"/>
      <c r="IJ12" s="64"/>
      <c r="IK12" s="64"/>
      <c r="IL12" s="64"/>
      <c r="IM12" s="64"/>
      <c r="IN12" s="64"/>
      <c r="IO12" s="64"/>
      <c r="IP12" s="64"/>
      <c r="IQ12" s="64"/>
      <c r="IR12" s="64"/>
      <c r="IS12" s="64"/>
      <c r="IT12" s="64"/>
      <c r="IU12" s="64"/>
      <c r="IV12" s="64"/>
      <c r="IW12" s="64"/>
      <c r="IX12" s="64"/>
      <c r="IY12" s="64"/>
      <c r="IZ12" s="64"/>
      <c r="JA12" s="64"/>
      <c r="JB12" s="64"/>
      <c r="JC12" s="64"/>
      <c r="JD12" s="64"/>
      <c r="JE12" s="64"/>
      <c r="JF12" s="64"/>
      <c r="JG12" s="64"/>
      <c r="JH12" s="64"/>
      <c r="JI12" s="64"/>
      <c r="JJ12" s="64"/>
      <c r="JK12" s="64"/>
      <c r="JL12" s="64"/>
      <c r="JM12" s="64"/>
      <c r="JN12" s="64"/>
      <c r="JO12" s="64"/>
      <c r="JP12" s="64"/>
      <c r="JQ12" s="64"/>
      <c r="JR12" s="64"/>
      <c r="JS12" s="64"/>
      <c r="JT12" s="64"/>
      <c r="JU12" s="64"/>
      <c r="JV12" s="64"/>
      <c r="JW12" s="64"/>
      <c r="JX12" s="64"/>
      <c r="JY12" s="64"/>
      <c r="JZ12" s="64"/>
      <c r="KA12" s="64"/>
      <c r="KB12" s="64"/>
      <c r="KC12" s="64"/>
      <c r="KD12" s="64"/>
      <c r="KE12" s="64"/>
      <c r="KF12" s="64"/>
      <c r="KG12" s="64"/>
      <c r="KH12" s="64"/>
      <c r="KI12" s="64"/>
      <c r="KJ12" s="64"/>
      <c r="KK12" s="64"/>
      <c r="KL12" s="64"/>
      <c r="KM12" s="64"/>
      <c r="KN12" s="64"/>
      <c r="KO12" s="64"/>
      <c r="KP12" s="64"/>
      <c r="KQ12" s="64"/>
      <c r="KR12" s="64"/>
      <c r="KS12" s="64"/>
      <c r="KT12" s="64"/>
      <c r="KU12" s="64"/>
      <c r="KV12" s="64"/>
      <c r="KW12" s="64"/>
      <c r="KX12" s="64"/>
      <c r="KY12" s="64"/>
      <c r="KZ12" s="64"/>
      <c r="LA12" s="64"/>
      <c r="LB12" s="64"/>
      <c r="LC12" s="64"/>
      <c r="LD12" s="64"/>
      <c r="LE12" s="64"/>
      <c r="LF12" s="69"/>
    </row>
    <row r="13" spans="1:354" x14ac:dyDescent="0.35">
      <c r="A13" s="75"/>
      <c r="B13" s="75"/>
      <c r="C13" s="76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75"/>
      <c r="AU13" s="75"/>
      <c r="AV13" s="75"/>
      <c r="AW13" s="75"/>
      <c r="AX13" s="75"/>
      <c r="AY13" s="75"/>
      <c r="AZ13" s="75"/>
      <c r="BA13" s="75"/>
      <c r="BB13" s="75"/>
      <c r="BC13" s="75"/>
      <c r="BD13" s="75"/>
      <c r="BE13" s="75"/>
      <c r="BF13" s="75"/>
      <c r="BG13" s="75"/>
      <c r="BH13" s="75"/>
      <c r="BI13" s="75"/>
      <c r="BJ13" s="75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5"/>
      <c r="BY13" s="75"/>
      <c r="BZ13" s="75"/>
      <c r="CA13" s="75"/>
      <c r="CB13" s="75"/>
      <c r="CC13" s="75"/>
      <c r="CD13" s="75"/>
      <c r="CE13" s="75"/>
      <c r="CF13" s="75"/>
      <c r="CG13" s="75"/>
      <c r="CH13" s="75"/>
      <c r="CI13" s="75"/>
      <c r="CJ13" s="75"/>
      <c r="CK13" s="75"/>
      <c r="CL13" s="75"/>
      <c r="CM13" s="75"/>
      <c r="CN13" s="75"/>
      <c r="CO13" s="75"/>
      <c r="CP13" s="75"/>
      <c r="CQ13" s="75"/>
      <c r="CR13" s="75"/>
      <c r="CS13" s="75"/>
      <c r="CT13" s="75"/>
      <c r="CU13" s="75"/>
      <c r="CV13" s="75"/>
      <c r="CW13" s="75"/>
      <c r="CX13" s="75"/>
      <c r="CY13" s="75"/>
      <c r="CZ13" s="75"/>
      <c r="DA13" s="75"/>
      <c r="DB13" s="75"/>
      <c r="DC13" s="75"/>
      <c r="DD13" s="75"/>
      <c r="DE13" s="75"/>
      <c r="DF13" s="75"/>
      <c r="DG13" s="75"/>
      <c r="DH13" s="75"/>
      <c r="DI13" s="75"/>
      <c r="DJ13" s="75"/>
      <c r="DK13" s="75"/>
      <c r="DL13" s="75"/>
      <c r="DM13" s="75"/>
      <c r="DN13" s="75"/>
      <c r="DO13" s="75"/>
      <c r="DP13" s="75"/>
      <c r="DQ13" s="75"/>
      <c r="DR13" s="75"/>
      <c r="DS13" s="75"/>
      <c r="DT13" s="75"/>
      <c r="DU13" s="75"/>
      <c r="DV13" s="75"/>
      <c r="DW13" s="75"/>
      <c r="DX13" s="75"/>
      <c r="DY13" s="75"/>
      <c r="DZ13" s="75"/>
      <c r="EA13" s="75"/>
      <c r="EB13" s="75"/>
      <c r="EC13" s="75"/>
      <c r="ED13" s="75"/>
      <c r="EE13" s="75"/>
      <c r="EF13" s="75"/>
      <c r="EG13" s="75"/>
      <c r="EH13" s="75"/>
      <c r="EI13" s="75"/>
      <c r="EJ13" s="75"/>
      <c r="EK13" s="75"/>
      <c r="EL13" s="75"/>
      <c r="EM13" s="75"/>
      <c r="EN13" s="75"/>
      <c r="EO13" s="75"/>
      <c r="EP13" s="75"/>
      <c r="EQ13" s="75"/>
      <c r="ER13" s="75"/>
      <c r="ES13" s="75"/>
      <c r="ET13" s="75"/>
      <c r="EU13" s="75"/>
      <c r="EV13" s="75"/>
      <c r="EW13" s="75"/>
      <c r="EX13" s="75"/>
      <c r="EY13" s="75"/>
      <c r="EZ13" s="75"/>
      <c r="FA13" s="75"/>
      <c r="FB13" s="75"/>
      <c r="FC13" s="75"/>
      <c r="FD13" s="75"/>
      <c r="FE13" s="75"/>
      <c r="FF13" s="75"/>
      <c r="FG13" s="75"/>
      <c r="FH13" s="75"/>
      <c r="FI13" s="75"/>
      <c r="FJ13" s="75"/>
      <c r="FK13" s="75"/>
      <c r="FL13" s="75"/>
      <c r="FM13" s="75"/>
      <c r="FN13" s="75"/>
      <c r="FO13" s="75"/>
      <c r="FP13" s="75"/>
      <c r="FQ13" s="75"/>
      <c r="FR13" s="75"/>
      <c r="FS13" s="75"/>
      <c r="FT13" s="75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Z13" s="64"/>
      <c r="IA13" s="64"/>
      <c r="IB13" s="64"/>
      <c r="IC13" s="64"/>
      <c r="ID13" s="64"/>
      <c r="IE13" s="64"/>
      <c r="IF13" s="64"/>
      <c r="IG13" s="64"/>
      <c r="IH13" s="64"/>
      <c r="II13" s="64"/>
      <c r="IJ13" s="64"/>
      <c r="IK13" s="64"/>
      <c r="IL13" s="64"/>
      <c r="IM13" s="64"/>
      <c r="IN13" s="64"/>
      <c r="IO13" s="64"/>
      <c r="IP13" s="64"/>
      <c r="IQ13" s="64"/>
      <c r="IR13" s="64"/>
      <c r="IS13" s="64"/>
      <c r="IT13" s="64"/>
      <c r="IU13" s="64"/>
      <c r="IV13" s="64"/>
      <c r="IW13" s="64"/>
      <c r="IX13" s="64"/>
      <c r="IY13" s="64"/>
      <c r="IZ13" s="64"/>
      <c r="JA13" s="64"/>
      <c r="JB13" s="64"/>
      <c r="JC13" s="64"/>
      <c r="JD13" s="64"/>
      <c r="JE13" s="64"/>
      <c r="JF13" s="64"/>
      <c r="JG13" s="64"/>
      <c r="JH13" s="64"/>
      <c r="JI13" s="64"/>
      <c r="JJ13" s="64"/>
      <c r="JK13" s="64"/>
      <c r="JL13" s="64"/>
      <c r="JM13" s="64"/>
      <c r="JN13" s="64"/>
      <c r="JO13" s="64"/>
      <c r="JP13" s="64"/>
      <c r="JQ13" s="64"/>
      <c r="JR13" s="64"/>
      <c r="JS13" s="64"/>
      <c r="JT13" s="64"/>
      <c r="JU13" s="64"/>
      <c r="JV13" s="64"/>
      <c r="JW13" s="64"/>
      <c r="JX13" s="64"/>
      <c r="JY13" s="64"/>
      <c r="JZ13" s="64"/>
      <c r="KA13" s="64"/>
      <c r="KB13" s="64"/>
      <c r="KC13" s="64"/>
      <c r="KD13" s="64"/>
      <c r="KE13" s="64"/>
      <c r="KF13" s="64"/>
      <c r="KG13" s="64"/>
      <c r="KH13" s="64"/>
      <c r="KI13" s="64"/>
      <c r="KJ13" s="64"/>
      <c r="KK13" s="64"/>
      <c r="KL13" s="64"/>
      <c r="KM13" s="64"/>
      <c r="KN13" s="64"/>
      <c r="KO13" s="64"/>
      <c r="KP13" s="64"/>
      <c r="KQ13" s="64"/>
      <c r="KR13" s="64"/>
      <c r="KS13" s="64"/>
      <c r="KT13" s="64"/>
      <c r="KU13" s="64"/>
      <c r="KV13" s="64"/>
      <c r="KW13" s="64"/>
      <c r="KX13" s="64"/>
      <c r="KY13" s="64"/>
      <c r="KZ13" s="64"/>
      <c r="LA13" s="64"/>
      <c r="LB13" s="64"/>
      <c r="LC13" s="64"/>
      <c r="LD13" s="64"/>
      <c r="LE13" s="64"/>
      <c r="LF13" s="69"/>
    </row>
    <row r="14" spans="1:354" x14ac:dyDescent="0.35">
      <c r="A14" s="71"/>
      <c r="B14" s="73"/>
      <c r="C14" s="70"/>
      <c r="D14" s="74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  <c r="IX14" s="64"/>
      <c r="IY14" s="64"/>
      <c r="IZ14" s="64"/>
      <c r="JA14" s="64"/>
      <c r="JB14" s="64"/>
      <c r="JC14" s="64"/>
      <c r="JD14" s="64"/>
      <c r="JE14" s="64"/>
      <c r="JF14" s="64"/>
      <c r="JG14" s="64"/>
      <c r="JH14" s="64"/>
      <c r="JI14" s="64"/>
      <c r="JJ14" s="64"/>
      <c r="JK14" s="64"/>
      <c r="JL14" s="64"/>
      <c r="JM14" s="64"/>
      <c r="JN14" s="64"/>
      <c r="JO14" s="64"/>
      <c r="JP14" s="64"/>
      <c r="JQ14" s="64"/>
      <c r="JR14" s="64"/>
      <c r="JS14" s="64"/>
      <c r="JT14" s="64"/>
      <c r="JU14" s="64"/>
      <c r="JV14" s="64"/>
      <c r="JW14" s="64"/>
      <c r="JX14" s="64"/>
      <c r="JY14" s="64"/>
      <c r="JZ14" s="64"/>
      <c r="KA14" s="64"/>
      <c r="KB14" s="64"/>
      <c r="KC14" s="64"/>
      <c r="KD14" s="64"/>
      <c r="KE14" s="64"/>
      <c r="KF14" s="64"/>
      <c r="KG14" s="64"/>
      <c r="KH14" s="64"/>
      <c r="KI14" s="64"/>
      <c r="KJ14" s="64"/>
      <c r="KK14" s="64"/>
      <c r="KL14" s="64"/>
      <c r="KM14" s="64"/>
      <c r="KN14" s="64"/>
      <c r="KO14" s="64"/>
      <c r="KP14" s="64"/>
      <c r="KQ14" s="64"/>
      <c r="KR14" s="64"/>
      <c r="KS14" s="64"/>
      <c r="KT14" s="64"/>
      <c r="KU14" s="64"/>
      <c r="KV14" s="64"/>
      <c r="KW14" s="64"/>
      <c r="KX14" s="64"/>
      <c r="KY14" s="64"/>
      <c r="KZ14" s="64"/>
      <c r="LA14" s="64"/>
      <c r="LB14" s="64"/>
      <c r="LC14" s="64"/>
      <c r="LD14" s="64"/>
      <c r="LE14" s="64"/>
      <c r="LF14" s="69"/>
    </row>
    <row r="15" spans="1:354" x14ac:dyDescent="0.35">
      <c r="A15" s="71"/>
      <c r="B15" s="73"/>
      <c r="C15" s="70"/>
      <c r="D15" s="74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</row>
    <row r="16" spans="1:354" x14ac:dyDescent="0.35">
      <c r="A16" s="71"/>
      <c r="B16" s="73"/>
      <c r="C16" s="70"/>
      <c r="D16" s="74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</row>
    <row r="17" spans="1:232" x14ac:dyDescent="0.35">
      <c r="A17" s="71"/>
      <c r="B17" s="73"/>
      <c r="C17" s="70"/>
      <c r="D17" s="74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</row>
    <row r="18" spans="1:232" x14ac:dyDescent="0.35">
      <c r="A18" s="71"/>
      <c r="B18" s="73"/>
      <c r="C18" s="70"/>
      <c r="D18" s="74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</row>
    <row r="19" spans="1:232" x14ac:dyDescent="0.35">
      <c r="A19" s="71"/>
      <c r="B19" s="73"/>
      <c r="C19" s="70"/>
      <c r="D19" s="74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</row>
  </sheetData>
  <sheetProtection algorithmName="SHA-512" hashValue="ANHk37PAhmwAPlwAuh3jP+eRKtJSPQwselPYcHIQeQCF7ZPQqG8WQX005Rk6BkQFAecMCor2OxaDTrl0nZje7Q==" saltValue="sPvv5lO1J1yps2Fkh+7pBg==" spinCount="100000" sheet="1" objects="1" scenarios="1"/>
  <sortState ref="A2:LX14">
    <sortCondition ref="C2:C14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64"/>
  <sheetViews>
    <sheetView showGridLines="0" topLeftCell="C1" zoomScaleNormal="100" workbookViewId="0">
      <selection activeCell="D8" sqref="A1:XFD1048576"/>
    </sheetView>
  </sheetViews>
  <sheetFormatPr defaultColWidth="0" defaultRowHeight="14.5" zeroHeight="1" x14ac:dyDescent="0.35"/>
  <cols>
    <col min="1" max="1" width="12.81640625" style="102" hidden="1" customWidth="1"/>
    <col min="2" max="2" width="20.26953125" style="102" hidden="1" customWidth="1"/>
    <col min="3" max="3" width="5" style="102" customWidth="1"/>
    <col min="4" max="4" width="87.26953125" style="102" customWidth="1"/>
    <col min="5" max="5" width="14.26953125" style="102" customWidth="1"/>
    <col min="6" max="6" width="6" style="102" customWidth="1"/>
    <col min="7" max="7" width="13.54296875" style="102" hidden="1" customWidth="1"/>
    <col min="8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30" customHeight="1" x14ac:dyDescent="0.35">
      <c r="C4" s="104" t="s">
        <v>914</v>
      </c>
      <c r="D4" s="105"/>
      <c r="E4" s="106"/>
    </row>
    <row r="5" spans="1:5" ht="15" customHeight="1" x14ac:dyDescent="0.35">
      <c r="C5" s="107" t="s">
        <v>187</v>
      </c>
      <c r="D5" s="108"/>
      <c r="E5" s="109"/>
    </row>
    <row r="6" spans="1:5" ht="31.5" customHeight="1" x14ac:dyDescent="0.35">
      <c r="A6" s="7" t="s">
        <v>245</v>
      </c>
      <c r="B6" s="11" t="s">
        <v>244</v>
      </c>
      <c r="C6" s="1"/>
      <c r="D6" s="1"/>
      <c r="E6" s="2" t="s">
        <v>188</v>
      </c>
    </row>
    <row r="7" spans="1:5" x14ac:dyDescent="0.35">
      <c r="A7" s="8" t="s">
        <v>279</v>
      </c>
      <c r="B7" s="102" t="s">
        <v>440</v>
      </c>
      <c r="C7" s="1" t="s">
        <v>5</v>
      </c>
      <c r="D7" s="1" t="s">
        <v>0</v>
      </c>
      <c r="E7" s="12">
        <v>166874076</v>
      </c>
    </row>
    <row r="8" spans="1:5" x14ac:dyDescent="0.35">
      <c r="A8" s="8" t="s">
        <v>314</v>
      </c>
      <c r="B8" s="102" t="s">
        <v>422</v>
      </c>
      <c r="C8" s="1" t="s">
        <v>6</v>
      </c>
      <c r="D8" s="1" t="s">
        <v>86</v>
      </c>
      <c r="E8" s="12">
        <v>-205677</v>
      </c>
    </row>
    <row r="9" spans="1:5" x14ac:dyDescent="0.35">
      <c r="A9" s="8" t="s">
        <v>246</v>
      </c>
      <c r="B9" s="102" t="s">
        <v>441</v>
      </c>
      <c r="C9" s="4" t="s">
        <v>7</v>
      </c>
      <c r="D9" s="4" t="s">
        <v>1</v>
      </c>
      <c r="E9" s="12">
        <v>166668398</v>
      </c>
    </row>
    <row r="10" spans="1:5" x14ac:dyDescent="0.35">
      <c r="A10" s="8" t="s">
        <v>280</v>
      </c>
      <c r="B10" s="102" t="s">
        <v>433</v>
      </c>
      <c r="C10" s="1" t="s">
        <v>8</v>
      </c>
      <c r="D10" s="1" t="s">
        <v>2</v>
      </c>
      <c r="E10" s="12">
        <v>19065303</v>
      </c>
    </row>
    <row r="11" spans="1:5" x14ac:dyDescent="0.35">
      <c r="A11" s="8" t="s">
        <v>281</v>
      </c>
      <c r="B11" s="102" t="s">
        <v>432</v>
      </c>
      <c r="C11" s="1" t="s">
        <v>9</v>
      </c>
      <c r="D11" s="1" t="s">
        <v>3</v>
      </c>
      <c r="E11" s="12">
        <v>1212379</v>
      </c>
    </row>
    <row r="12" spans="1:5" x14ac:dyDescent="0.35">
      <c r="A12" s="8" t="s">
        <v>282</v>
      </c>
      <c r="B12" s="102" t="s">
        <v>410</v>
      </c>
      <c r="C12" s="1" t="s">
        <v>10</v>
      </c>
      <c r="D12" s="1" t="s">
        <v>4</v>
      </c>
      <c r="E12" s="12">
        <v>61461</v>
      </c>
    </row>
    <row r="13" spans="1:5" x14ac:dyDescent="0.35">
      <c r="A13" s="8" t="s">
        <v>315</v>
      </c>
      <c r="B13" s="102" t="s">
        <v>416</v>
      </c>
      <c r="C13" s="1" t="s">
        <v>11</v>
      </c>
      <c r="D13" s="1" t="s">
        <v>46</v>
      </c>
      <c r="E13" s="12">
        <v>49592488</v>
      </c>
    </row>
    <row r="14" spans="1:5" x14ac:dyDescent="0.35">
      <c r="A14" s="8" t="s">
        <v>283</v>
      </c>
      <c r="B14" s="102" t="s">
        <v>434</v>
      </c>
      <c r="C14" s="1" t="s">
        <v>12</v>
      </c>
      <c r="D14" s="1" t="s">
        <v>47</v>
      </c>
      <c r="E14" s="12">
        <v>97016370</v>
      </c>
    </row>
    <row r="15" spans="1:5" x14ac:dyDescent="0.35">
      <c r="A15" s="8" t="s">
        <v>316</v>
      </c>
      <c r="B15" s="102" t="s">
        <v>428</v>
      </c>
      <c r="C15" s="1" t="s">
        <v>13</v>
      </c>
      <c r="D15" s="1" t="s">
        <v>48</v>
      </c>
      <c r="E15" s="12">
        <v>-17052570</v>
      </c>
    </row>
    <row r="16" spans="1:5" x14ac:dyDescent="0.35">
      <c r="A16" s="8" t="s">
        <v>284</v>
      </c>
      <c r="B16" s="102" t="s">
        <v>421</v>
      </c>
      <c r="C16" s="1" t="s">
        <v>14</v>
      </c>
      <c r="D16" s="1" t="s">
        <v>49</v>
      </c>
      <c r="E16" s="12">
        <v>-4627595</v>
      </c>
    </row>
    <row r="17" spans="1:5" ht="15.75" customHeight="1" x14ac:dyDescent="0.35">
      <c r="A17" s="8" t="s">
        <v>381</v>
      </c>
      <c r="B17" s="102" t="s">
        <v>431</v>
      </c>
      <c r="C17" s="4" t="s">
        <v>15</v>
      </c>
      <c r="D17" s="4" t="s">
        <v>50</v>
      </c>
      <c r="E17" s="12">
        <v>145267837</v>
      </c>
    </row>
    <row r="18" spans="1:5" x14ac:dyDescent="0.35">
      <c r="A18" s="8" t="s">
        <v>285</v>
      </c>
      <c r="B18" s="102" t="s">
        <v>425</v>
      </c>
      <c r="C18" s="1" t="s">
        <v>16</v>
      </c>
      <c r="D18" s="1" t="s">
        <v>51</v>
      </c>
      <c r="E18" s="12">
        <v>-20403212</v>
      </c>
    </row>
    <row r="19" spans="1:5" x14ac:dyDescent="0.35">
      <c r="A19" s="8" t="s">
        <v>317</v>
      </c>
      <c r="B19" s="102" t="s">
        <v>449</v>
      </c>
      <c r="C19" s="1" t="s">
        <v>17</v>
      </c>
      <c r="D19" s="1" t="s">
        <v>52</v>
      </c>
      <c r="E19" s="12">
        <v>-119701295</v>
      </c>
    </row>
    <row r="20" spans="1:5" x14ac:dyDescent="0.35">
      <c r="A20" s="8" t="s">
        <v>318</v>
      </c>
      <c r="B20" s="102" t="s">
        <v>423</v>
      </c>
      <c r="C20" s="1" t="s">
        <v>18</v>
      </c>
      <c r="D20" s="1" t="s">
        <v>53</v>
      </c>
      <c r="E20" s="12">
        <v>436302</v>
      </c>
    </row>
    <row r="21" spans="1:5" x14ac:dyDescent="0.35">
      <c r="A21" s="8" t="s">
        <v>286</v>
      </c>
      <c r="B21" s="102" t="s">
        <v>448</v>
      </c>
      <c r="C21" s="4" t="s">
        <v>19</v>
      </c>
      <c r="D21" s="4" t="s">
        <v>189</v>
      </c>
      <c r="E21" s="12">
        <v>-119264993</v>
      </c>
    </row>
    <row r="22" spans="1:5" x14ac:dyDescent="0.35">
      <c r="A22" s="8" t="s">
        <v>287</v>
      </c>
      <c r="B22" s="102" t="s">
        <v>435</v>
      </c>
      <c r="C22" s="1" t="s">
        <v>20</v>
      </c>
      <c r="D22" s="1" t="s">
        <v>243</v>
      </c>
      <c r="E22" s="12">
        <v>-160342470</v>
      </c>
    </row>
    <row r="23" spans="1:5" x14ac:dyDescent="0.35">
      <c r="A23" s="8" t="s">
        <v>288</v>
      </c>
      <c r="B23" s="102" t="s">
        <v>420</v>
      </c>
      <c r="C23" s="1" t="s">
        <v>21</v>
      </c>
      <c r="D23" s="1" t="s">
        <v>56</v>
      </c>
      <c r="E23" s="12">
        <v>-120877</v>
      </c>
    </row>
    <row r="24" spans="1:5" x14ac:dyDescent="0.35">
      <c r="A24" s="8" t="s">
        <v>289</v>
      </c>
      <c r="B24" s="102" t="s">
        <v>436</v>
      </c>
      <c r="C24" s="4" t="s">
        <v>22</v>
      </c>
      <c r="D24" s="4" t="s">
        <v>190</v>
      </c>
      <c r="E24" s="12">
        <v>-160463347</v>
      </c>
    </row>
    <row r="25" spans="1:5" x14ac:dyDescent="0.35">
      <c r="A25" s="8" t="s">
        <v>290</v>
      </c>
      <c r="B25" s="102" t="s">
        <v>444</v>
      </c>
      <c r="C25" s="1" t="s">
        <v>23</v>
      </c>
      <c r="D25" s="1" t="s">
        <v>191</v>
      </c>
      <c r="E25" s="12">
        <v>-101550</v>
      </c>
    </row>
    <row r="26" spans="1:5" x14ac:dyDescent="0.35">
      <c r="A26" s="8" t="s">
        <v>382</v>
      </c>
      <c r="B26" s="102" t="s">
        <v>424</v>
      </c>
      <c r="C26" s="1" t="s">
        <v>24</v>
      </c>
      <c r="D26" s="1" t="s">
        <v>192</v>
      </c>
      <c r="E26" s="12">
        <v>-1122613</v>
      </c>
    </row>
    <row r="27" spans="1:5" x14ac:dyDescent="0.35">
      <c r="A27" s="8" t="s">
        <v>292</v>
      </c>
      <c r="B27" s="102" t="s">
        <v>411</v>
      </c>
      <c r="C27" s="1" t="s">
        <v>25</v>
      </c>
      <c r="D27" s="1" t="s">
        <v>57</v>
      </c>
      <c r="E27" s="12">
        <v>-1014018</v>
      </c>
    </row>
    <row r="28" spans="1:5" x14ac:dyDescent="0.35">
      <c r="A28" s="8" t="s">
        <v>293</v>
      </c>
      <c r="B28" s="102" t="s">
        <v>439</v>
      </c>
      <c r="C28" s="1" t="s">
        <v>26</v>
      </c>
      <c r="D28" s="1" t="s">
        <v>92</v>
      </c>
      <c r="E28" s="12">
        <v>-4230619</v>
      </c>
    </row>
    <row r="29" spans="1:5" x14ac:dyDescent="0.35">
      <c r="A29" s="8" t="s">
        <v>383</v>
      </c>
      <c r="B29" s="102" t="s">
        <v>412</v>
      </c>
      <c r="C29" s="1" t="s">
        <v>27</v>
      </c>
      <c r="D29" s="1" t="s">
        <v>58</v>
      </c>
      <c r="E29" s="12">
        <v>322987</v>
      </c>
    </row>
    <row r="30" spans="1:5" x14ac:dyDescent="0.35">
      <c r="A30" s="8" t="s">
        <v>319</v>
      </c>
      <c r="B30" s="102" t="s">
        <v>415</v>
      </c>
      <c r="C30" s="1" t="s">
        <v>28</v>
      </c>
      <c r="D30" s="1" t="s">
        <v>93</v>
      </c>
      <c r="E30" s="12">
        <v>4117</v>
      </c>
    </row>
    <row r="31" spans="1:5" x14ac:dyDescent="0.35">
      <c r="A31" s="8" t="s">
        <v>294</v>
      </c>
      <c r="B31" s="102" t="s">
        <v>442</v>
      </c>
      <c r="C31" s="4" t="s">
        <v>29</v>
      </c>
      <c r="D31" s="5" t="s">
        <v>201</v>
      </c>
      <c r="E31" s="12">
        <v>-4917533</v>
      </c>
    </row>
    <row r="32" spans="1:5" x14ac:dyDescent="0.35">
      <c r="A32" s="8" t="s">
        <v>326</v>
      </c>
      <c r="B32" s="102" t="s">
        <v>438</v>
      </c>
      <c r="C32" s="1" t="s">
        <v>30</v>
      </c>
      <c r="D32" s="1" t="s">
        <v>59</v>
      </c>
      <c r="E32" s="12">
        <v>-2422148</v>
      </c>
    </row>
    <row r="33" spans="1:5" x14ac:dyDescent="0.35">
      <c r="A33" s="8" t="s">
        <v>320</v>
      </c>
      <c r="B33" s="102" t="s">
        <v>414</v>
      </c>
      <c r="C33" s="4" t="s">
        <v>31</v>
      </c>
      <c r="D33" s="4" t="s">
        <v>193</v>
      </c>
      <c r="E33" s="12">
        <v>3240839</v>
      </c>
    </row>
    <row r="34" spans="1:5" x14ac:dyDescent="0.35">
      <c r="A34" s="8" t="s">
        <v>321</v>
      </c>
      <c r="B34" s="102" t="s">
        <v>406</v>
      </c>
      <c r="C34" s="1" t="s">
        <v>32</v>
      </c>
      <c r="D34" s="1" t="s">
        <v>60</v>
      </c>
      <c r="E34" s="12">
        <v>-1580870</v>
      </c>
    </row>
    <row r="35" spans="1:5" x14ac:dyDescent="0.35">
      <c r="A35" s="8" t="s">
        <v>384</v>
      </c>
      <c r="B35" s="102" t="s">
        <v>443</v>
      </c>
      <c r="C35" s="1" t="s">
        <v>33</v>
      </c>
      <c r="D35" s="1" t="s">
        <v>61</v>
      </c>
      <c r="E35" s="12">
        <v>658998</v>
      </c>
    </row>
    <row r="36" spans="1:5" x14ac:dyDescent="0.35">
      <c r="A36" s="8" t="s">
        <v>385</v>
      </c>
      <c r="B36" s="102" t="s">
        <v>451</v>
      </c>
      <c r="C36" s="1" t="s">
        <v>34</v>
      </c>
      <c r="D36" s="1" t="s">
        <v>62</v>
      </c>
      <c r="E36" s="12">
        <v>1688804</v>
      </c>
    </row>
    <row r="37" spans="1:5" x14ac:dyDescent="0.35">
      <c r="A37" s="8" t="s">
        <v>386</v>
      </c>
      <c r="B37" s="102" t="s">
        <v>459</v>
      </c>
      <c r="C37" s="1" t="s">
        <v>35</v>
      </c>
      <c r="D37" s="1" t="s">
        <v>194</v>
      </c>
      <c r="E37" s="12">
        <v>-1502350</v>
      </c>
    </row>
    <row r="38" spans="1:5" x14ac:dyDescent="0.35">
      <c r="A38" s="8" t="s">
        <v>295</v>
      </c>
      <c r="B38" s="102" t="s">
        <v>427</v>
      </c>
      <c r="C38" s="1" t="s">
        <v>36</v>
      </c>
      <c r="D38" s="1" t="s">
        <v>63</v>
      </c>
      <c r="E38" s="12">
        <v>0</v>
      </c>
    </row>
    <row r="39" spans="1:5" x14ac:dyDescent="0.35">
      <c r="A39" s="8" t="s">
        <v>325</v>
      </c>
      <c r="B39" s="102" t="s">
        <v>426</v>
      </c>
      <c r="C39" s="4" t="s">
        <v>37</v>
      </c>
      <c r="D39" s="4" t="s">
        <v>403</v>
      </c>
      <c r="E39" s="12">
        <v>2505420</v>
      </c>
    </row>
    <row r="40" spans="1:5" x14ac:dyDescent="0.35">
      <c r="A40" s="8" t="s">
        <v>296</v>
      </c>
      <c r="B40" s="102" t="s">
        <v>408</v>
      </c>
      <c r="C40" s="1" t="s">
        <v>38</v>
      </c>
      <c r="D40" s="1" t="s">
        <v>64</v>
      </c>
      <c r="E40" s="12">
        <v>-378348</v>
      </c>
    </row>
    <row r="41" spans="1:5" x14ac:dyDescent="0.35">
      <c r="A41" s="8" t="s">
        <v>269</v>
      </c>
      <c r="B41" s="102" t="s">
        <v>409</v>
      </c>
      <c r="C41" s="4" t="s">
        <v>39</v>
      </c>
      <c r="D41" s="4" t="s">
        <v>195</v>
      </c>
      <c r="E41" s="12">
        <v>2127072</v>
      </c>
    </row>
    <row r="42" spans="1:5" x14ac:dyDescent="0.35">
      <c r="A42" s="8"/>
      <c r="C42" s="4"/>
      <c r="D42" s="4"/>
      <c r="E42" s="4"/>
    </row>
    <row r="43" spans="1:5" x14ac:dyDescent="0.35">
      <c r="A43" s="8"/>
      <c r="C43" s="4"/>
      <c r="D43" s="4" t="s">
        <v>65</v>
      </c>
      <c r="E43" s="4"/>
    </row>
    <row r="44" spans="1:5" x14ac:dyDescent="0.35">
      <c r="A44" s="8" t="s">
        <v>297</v>
      </c>
      <c r="B44" s="102" t="s">
        <v>429</v>
      </c>
      <c r="C44" s="1" t="s">
        <v>40</v>
      </c>
      <c r="D44" s="1" t="s">
        <v>85</v>
      </c>
      <c r="E44" s="12">
        <v>6027895</v>
      </c>
    </row>
    <row r="45" spans="1:5" x14ac:dyDescent="0.35">
      <c r="A45" s="8" t="s">
        <v>322</v>
      </c>
      <c r="B45" s="102" t="s">
        <v>445</v>
      </c>
      <c r="C45" s="1" t="s">
        <v>41</v>
      </c>
      <c r="D45" s="1" t="s">
        <v>86</v>
      </c>
      <c r="E45" s="12">
        <v>-128384</v>
      </c>
    </row>
    <row r="46" spans="1:5" x14ac:dyDescent="0.35">
      <c r="A46" s="8" t="s">
        <v>323</v>
      </c>
      <c r="B46" s="102" t="s">
        <v>454</v>
      </c>
      <c r="C46" s="1" t="s">
        <v>42</v>
      </c>
      <c r="D46" s="1" t="s">
        <v>87</v>
      </c>
      <c r="E46" s="12">
        <v>614349</v>
      </c>
    </row>
    <row r="47" spans="1:5" x14ac:dyDescent="0.35">
      <c r="A47" s="8" t="s">
        <v>313</v>
      </c>
      <c r="B47" s="102" t="s">
        <v>460</v>
      </c>
      <c r="C47" s="1" t="s">
        <v>43</v>
      </c>
      <c r="D47" s="1" t="s">
        <v>196</v>
      </c>
      <c r="E47" s="12">
        <v>-327119</v>
      </c>
    </row>
    <row r="48" spans="1:5" x14ac:dyDescent="0.35">
      <c r="A48" s="8" t="s">
        <v>298</v>
      </c>
      <c r="B48" s="102" t="s">
        <v>419</v>
      </c>
      <c r="C48" s="1" t="s">
        <v>44</v>
      </c>
      <c r="D48" s="1" t="s">
        <v>88</v>
      </c>
      <c r="E48" s="12">
        <v>0</v>
      </c>
    </row>
    <row r="49" spans="1:5" x14ac:dyDescent="0.35">
      <c r="A49" s="8" t="s">
        <v>309</v>
      </c>
      <c r="B49" s="102" t="s">
        <v>453</v>
      </c>
      <c r="C49" s="4" t="s">
        <v>45</v>
      </c>
      <c r="D49" s="4" t="s">
        <v>198</v>
      </c>
      <c r="E49" s="12">
        <v>6186741</v>
      </c>
    </row>
    <row r="50" spans="1:5" x14ac:dyDescent="0.35">
      <c r="A50" s="8" t="s">
        <v>299</v>
      </c>
      <c r="B50" s="102" t="s">
        <v>418</v>
      </c>
      <c r="C50" s="1" t="s">
        <v>66</v>
      </c>
      <c r="D50" s="1" t="s">
        <v>89</v>
      </c>
      <c r="E50" s="12">
        <v>-33584</v>
      </c>
    </row>
    <row r="51" spans="1:5" x14ac:dyDescent="0.35">
      <c r="A51" s="8" t="s">
        <v>300</v>
      </c>
      <c r="B51" s="102" t="s">
        <v>456</v>
      </c>
      <c r="C51" s="1" t="s">
        <v>67</v>
      </c>
      <c r="D51" s="1" t="s">
        <v>90</v>
      </c>
      <c r="E51" s="12">
        <v>-5706096</v>
      </c>
    </row>
    <row r="52" spans="1:5" x14ac:dyDescent="0.35">
      <c r="A52" s="8" t="s">
        <v>301</v>
      </c>
      <c r="B52" s="102" t="s">
        <v>450</v>
      </c>
      <c r="C52" s="1" t="s">
        <v>68</v>
      </c>
      <c r="D52" s="1" t="s">
        <v>53</v>
      </c>
      <c r="E52" s="12">
        <v>142228</v>
      </c>
    </row>
    <row r="53" spans="1:5" x14ac:dyDescent="0.35">
      <c r="A53" s="8" t="s">
        <v>302</v>
      </c>
      <c r="B53" s="102" t="s">
        <v>407</v>
      </c>
      <c r="C53" s="1" t="s">
        <v>69</v>
      </c>
      <c r="D53" s="1" t="s">
        <v>54</v>
      </c>
      <c r="E53" s="12">
        <v>-1159768</v>
      </c>
    </row>
    <row r="54" spans="1:5" x14ac:dyDescent="0.35">
      <c r="A54" s="8" t="s">
        <v>310</v>
      </c>
      <c r="B54" s="102" t="s">
        <v>452</v>
      </c>
      <c r="C54" s="1" t="s">
        <v>70</v>
      </c>
      <c r="D54" s="1" t="s">
        <v>197</v>
      </c>
      <c r="E54" s="12">
        <v>-331873</v>
      </c>
    </row>
    <row r="55" spans="1:5" x14ac:dyDescent="0.35">
      <c r="A55" s="8" t="s">
        <v>303</v>
      </c>
      <c r="B55" s="102" t="s">
        <v>437</v>
      </c>
      <c r="C55" s="1" t="s">
        <v>71</v>
      </c>
      <c r="D55" s="1" t="s">
        <v>55</v>
      </c>
      <c r="E55" s="12">
        <v>-59276</v>
      </c>
    </row>
    <row r="56" spans="1:5" x14ac:dyDescent="0.35">
      <c r="A56" s="8" t="s">
        <v>311</v>
      </c>
      <c r="B56" s="102" t="s">
        <v>430</v>
      </c>
      <c r="C56" s="4" t="s">
        <v>72</v>
      </c>
      <c r="D56" s="5" t="s">
        <v>199</v>
      </c>
      <c r="E56" s="12">
        <v>-7114785</v>
      </c>
    </row>
    <row r="57" spans="1:5" x14ac:dyDescent="0.35">
      <c r="A57" s="8" t="s">
        <v>304</v>
      </c>
      <c r="B57" s="102" t="s">
        <v>447</v>
      </c>
      <c r="C57" s="1" t="s">
        <v>73</v>
      </c>
      <c r="D57" s="1" t="s">
        <v>91</v>
      </c>
      <c r="E57" s="12">
        <v>4479</v>
      </c>
    </row>
    <row r="58" spans="1:5" x14ac:dyDescent="0.35">
      <c r="A58" s="8" t="s">
        <v>305</v>
      </c>
      <c r="B58" s="102" t="s">
        <v>446</v>
      </c>
      <c r="C58" s="1" t="s">
        <v>74</v>
      </c>
      <c r="D58" s="1" t="s">
        <v>57</v>
      </c>
      <c r="E58" s="12">
        <v>-238096</v>
      </c>
    </row>
    <row r="59" spans="1:5" x14ac:dyDescent="0.35">
      <c r="A59" s="8" t="s">
        <v>306</v>
      </c>
      <c r="B59" s="102" t="s">
        <v>413</v>
      </c>
      <c r="C59" s="1" t="s">
        <v>75</v>
      </c>
      <c r="D59" s="1" t="s">
        <v>92</v>
      </c>
      <c r="E59" s="12">
        <v>-344380</v>
      </c>
    </row>
    <row r="60" spans="1:5" x14ac:dyDescent="0.35">
      <c r="A60" s="8" t="s">
        <v>324</v>
      </c>
      <c r="B60" s="102" t="s">
        <v>457</v>
      </c>
      <c r="C60" s="1" t="s">
        <v>76</v>
      </c>
      <c r="D60" s="1" t="s">
        <v>93</v>
      </c>
      <c r="E60" s="12">
        <v>16674</v>
      </c>
    </row>
    <row r="61" spans="1:5" x14ac:dyDescent="0.35">
      <c r="A61" s="8" t="s">
        <v>307</v>
      </c>
      <c r="B61" s="102" t="s">
        <v>417</v>
      </c>
      <c r="C61" s="4" t="s">
        <v>77</v>
      </c>
      <c r="D61" s="4" t="s">
        <v>200</v>
      </c>
      <c r="E61" s="12">
        <v>-565802</v>
      </c>
    </row>
    <row r="62" spans="1:5" x14ac:dyDescent="0.35">
      <c r="A62" s="8" t="s">
        <v>308</v>
      </c>
      <c r="B62" s="102" t="s">
        <v>455</v>
      </c>
      <c r="C62" s="1" t="s">
        <v>78</v>
      </c>
      <c r="D62" s="1" t="s">
        <v>94</v>
      </c>
      <c r="E62" s="12">
        <v>-57919</v>
      </c>
    </row>
    <row r="63" spans="1:5" ht="26.25" customHeight="1" x14ac:dyDescent="0.35">
      <c r="A63" s="8" t="s">
        <v>312</v>
      </c>
      <c r="B63" s="102" t="s">
        <v>458</v>
      </c>
      <c r="C63" s="4" t="s">
        <v>79</v>
      </c>
      <c r="D63" s="5" t="s">
        <v>202</v>
      </c>
      <c r="E63" s="12">
        <v>-1580870</v>
      </c>
    </row>
    <row r="64" spans="1:5" x14ac:dyDescent="0.35"/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rowBreaks count="1" manualBreakCount="1">
    <brk id="31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F108"/>
  <sheetViews>
    <sheetView showGridLines="0" topLeftCell="C85" zoomScaleNormal="100" workbookViewId="0">
      <selection activeCell="D99" sqref="A1:XFD1048576"/>
    </sheetView>
  </sheetViews>
  <sheetFormatPr defaultColWidth="0" defaultRowHeight="14.5" zeroHeight="1" x14ac:dyDescent="0.35"/>
  <cols>
    <col min="1" max="1" width="0" style="102" hidden="1" customWidth="1"/>
    <col min="2" max="2" width="16.1796875" style="102" hidden="1" customWidth="1"/>
    <col min="3" max="3" width="5" style="102" customWidth="1"/>
    <col min="4" max="4" width="109.7265625" style="102" customWidth="1"/>
    <col min="5" max="5" width="14.26953125" style="102" customWidth="1"/>
    <col min="6" max="6" width="4.7265625" style="102" customWidth="1"/>
    <col min="7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30" customHeight="1" x14ac:dyDescent="0.35">
      <c r="C4" s="111" t="s">
        <v>915</v>
      </c>
      <c r="D4" s="112"/>
      <c r="E4" s="113"/>
    </row>
    <row r="5" spans="1:5" ht="15" customHeight="1" x14ac:dyDescent="0.35">
      <c r="C5" s="114" t="s">
        <v>187</v>
      </c>
      <c r="D5" s="115"/>
      <c r="E5" s="116"/>
    </row>
    <row r="6" spans="1:5" ht="22.5" customHeight="1" x14ac:dyDescent="0.35">
      <c r="C6" s="1"/>
      <c r="D6" s="1"/>
      <c r="E6" s="2" t="s">
        <v>398</v>
      </c>
    </row>
    <row r="7" spans="1:5" ht="15" customHeight="1" x14ac:dyDescent="0.35">
      <c r="B7" s="8" t="s">
        <v>278</v>
      </c>
      <c r="C7" s="1"/>
      <c r="D7" s="4" t="s">
        <v>95</v>
      </c>
      <c r="E7" s="2"/>
    </row>
    <row r="8" spans="1:5" x14ac:dyDescent="0.35">
      <c r="A8" s="3" t="s">
        <v>247</v>
      </c>
      <c r="B8" s="102" t="s">
        <v>535</v>
      </c>
      <c r="C8" s="1" t="s">
        <v>5</v>
      </c>
      <c r="D8" s="1" t="s">
        <v>96</v>
      </c>
      <c r="E8" s="12">
        <v>3247792</v>
      </c>
    </row>
    <row r="9" spans="1:5" x14ac:dyDescent="0.35">
      <c r="A9" s="3" t="s">
        <v>248</v>
      </c>
      <c r="B9" s="102" t="s">
        <v>494</v>
      </c>
      <c r="C9" s="1" t="s">
        <v>6</v>
      </c>
      <c r="D9" s="1" t="s">
        <v>97</v>
      </c>
      <c r="E9" s="12">
        <v>68513</v>
      </c>
    </row>
    <row r="10" spans="1:5" x14ac:dyDescent="0.35">
      <c r="A10" s="3" t="s">
        <v>249</v>
      </c>
      <c r="B10" s="102" t="s">
        <v>542</v>
      </c>
      <c r="C10" s="1" t="s">
        <v>7</v>
      </c>
      <c r="D10" s="1" t="s">
        <v>98</v>
      </c>
      <c r="E10" s="12">
        <v>455374</v>
      </c>
    </row>
    <row r="11" spans="1:5" x14ac:dyDescent="0.35">
      <c r="A11" s="3" t="s">
        <v>327</v>
      </c>
      <c r="B11" s="102" t="s">
        <v>499</v>
      </c>
      <c r="C11" s="4" t="s">
        <v>8</v>
      </c>
      <c r="D11" s="4" t="s">
        <v>99</v>
      </c>
      <c r="E11" s="12">
        <v>523887</v>
      </c>
    </row>
    <row r="12" spans="1:5" x14ac:dyDescent="0.35">
      <c r="A12" s="3" t="s">
        <v>375</v>
      </c>
      <c r="B12" s="102" t="s">
        <v>471</v>
      </c>
      <c r="C12" s="1" t="s">
        <v>9</v>
      </c>
      <c r="D12" s="1" t="s">
        <v>100</v>
      </c>
      <c r="E12" s="12">
        <v>1108333</v>
      </c>
    </row>
    <row r="13" spans="1:5" x14ac:dyDescent="0.35">
      <c r="A13" s="3" t="s">
        <v>376</v>
      </c>
      <c r="B13" s="102" t="s">
        <v>496</v>
      </c>
      <c r="C13" s="1" t="s">
        <v>10</v>
      </c>
      <c r="D13" s="1" t="s">
        <v>101</v>
      </c>
      <c r="E13" s="12">
        <v>327354537</v>
      </c>
    </row>
    <row r="14" spans="1:5" x14ac:dyDescent="0.35">
      <c r="A14" s="3" t="s">
        <v>377</v>
      </c>
      <c r="B14" s="102" t="s">
        <v>555</v>
      </c>
      <c r="C14" s="1" t="s">
        <v>11</v>
      </c>
      <c r="D14" s="1" t="s">
        <v>102</v>
      </c>
      <c r="E14" s="12">
        <v>8849320</v>
      </c>
    </row>
    <row r="15" spans="1:5" x14ac:dyDescent="0.35">
      <c r="A15" s="3" t="s">
        <v>378</v>
      </c>
      <c r="B15" s="102" t="s">
        <v>495</v>
      </c>
      <c r="C15" s="1" t="s">
        <v>12</v>
      </c>
      <c r="D15" s="1" t="s">
        <v>103</v>
      </c>
      <c r="E15" s="12">
        <v>10599829</v>
      </c>
    </row>
    <row r="16" spans="1:5" x14ac:dyDescent="0.35">
      <c r="A16" s="3" t="s">
        <v>379</v>
      </c>
      <c r="B16" s="102" t="s">
        <v>546</v>
      </c>
      <c r="C16" s="1" t="s">
        <v>13</v>
      </c>
      <c r="D16" s="1" t="s">
        <v>104</v>
      </c>
      <c r="E16" s="12">
        <v>1228498</v>
      </c>
    </row>
    <row r="17" spans="1:5" x14ac:dyDescent="0.35">
      <c r="A17" s="3" t="s">
        <v>251</v>
      </c>
      <c r="B17" s="102" t="s">
        <v>492</v>
      </c>
      <c r="C17" s="4" t="s">
        <v>14</v>
      </c>
      <c r="D17" s="4" t="s">
        <v>105</v>
      </c>
      <c r="E17" s="12">
        <v>348032183</v>
      </c>
    </row>
    <row r="18" spans="1:5" x14ac:dyDescent="0.35">
      <c r="A18" s="3" t="s">
        <v>252</v>
      </c>
      <c r="B18" s="102" t="s">
        <v>493</v>
      </c>
      <c r="C18" s="1" t="s">
        <v>15</v>
      </c>
      <c r="D18" s="1" t="s">
        <v>106</v>
      </c>
      <c r="E18" s="12">
        <v>159528493</v>
      </c>
    </row>
    <row r="19" spans="1:5" x14ac:dyDescent="0.35">
      <c r="A19" s="3" t="s">
        <v>253</v>
      </c>
      <c r="B19" s="102" t="s">
        <v>470</v>
      </c>
      <c r="C19" s="1" t="s">
        <v>16</v>
      </c>
      <c r="D19" s="1" t="s">
        <v>107</v>
      </c>
      <c r="E19" s="12">
        <v>64966265</v>
      </c>
    </row>
    <row r="20" spans="1:5" x14ac:dyDescent="0.35">
      <c r="A20" s="3" t="s">
        <v>399</v>
      </c>
      <c r="B20" s="102" t="s">
        <v>466</v>
      </c>
      <c r="C20" s="1" t="s">
        <v>17</v>
      </c>
      <c r="D20" s="1" t="s">
        <v>108</v>
      </c>
      <c r="E20" s="12">
        <v>573146033</v>
      </c>
    </row>
    <row r="21" spans="1:5" x14ac:dyDescent="0.35">
      <c r="A21" s="3" t="s">
        <v>254</v>
      </c>
      <c r="B21" s="102" t="s">
        <v>528</v>
      </c>
      <c r="C21" s="1" t="s">
        <v>18</v>
      </c>
      <c r="D21" s="1" t="s">
        <v>109</v>
      </c>
      <c r="E21" s="12">
        <v>4056</v>
      </c>
    </row>
    <row r="22" spans="1:5" x14ac:dyDescent="0.35">
      <c r="A22" s="3" t="s">
        <v>255</v>
      </c>
      <c r="B22" s="102" t="s">
        <v>517</v>
      </c>
      <c r="C22" s="1" t="s">
        <v>19</v>
      </c>
      <c r="D22" s="1" t="s">
        <v>110</v>
      </c>
      <c r="E22" s="12">
        <v>2275485</v>
      </c>
    </row>
    <row r="23" spans="1:5" x14ac:dyDescent="0.35">
      <c r="A23" s="3" t="s">
        <v>256</v>
      </c>
      <c r="B23" s="102" t="s">
        <v>520</v>
      </c>
      <c r="C23" s="1" t="s">
        <v>20</v>
      </c>
      <c r="D23" s="1" t="s">
        <v>111</v>
      </c>
      <c r="E23" s="12">
        <v>5834555</v>
      </c>
    </row>
    <row r="24" spans="1:5" x14ac:dyDescent="0.35">
      <c r="A24" s="3" t="s">
        <v>257</v>
      </c>
      <c r="B24" s="102" t="s">
        <v>534</v>
      </c>
      <c r="C24" s="1" t="s">
        <v>21</v>
      </c>
      <c r="D24" s="1" t="s">
        <v>112</v>
      </c>
      <c r="E24" s="12">
        <v>15396990</v>
      </c>
    </row>
    <row r="25" spans="1:5" x14ac:dyDescent="0.35">
      <c r="A25" s="3" t="s">
        <v>258</v>
      </c>
      <c r="B25" s="102" t="s">
        <v>510</v>
      </c>
      <c r="C25" s="1" t="s">
        <v>22</v>
      </c>
      <c r="D25" s="1" t="s">
        <v>113</v>
      </c>
      <c r="E25" s="12">
        <v>276301776</v>
      </c>
    </row>
    <row r="26" spans="1:5" x14ac:dyDescent="0.35">
      <c r="A26" s="3" t="s">
        <v>387</v>
      </c>
      <c r="B26" s="102" t="s">
        <v>489</v>
      </c>
      <c r="C26" s="4" t="s">
        <v>23</v>
      </c>
      <c r="D26" s="4" t="s">
        <v>203</v>
      </c>
      <c r="E26" s="12">
        <v>1097453652</v>
      </c>
    </row>
    <row r="27" spans="1:5" x14ac:dyDescent="0.35">
      <c r="A27" s="3" t="s">
        <v>259</v>
      </c>
      <c r="B27" s="102" t="s">
        <v>540</v>
      </c>
      <c r="C27" s="1" t="s">
        <v>24</v>
      </c>
      <c r="D27" s="1" t="s">
        <v>114</v>
      </c>
      <c r="E27" s="12">
        <v>0</v>
      </c>
    </row>
    <row r="28" spans="1:5" x14ac:dyDescent="0.35">
      <c r="A28" s="3" t="s">
        <v>250</v>
      </c>
      <c r="B28" s="102" t="s">
        <v>472</v>
      </c>
      <c r="C28" s="4" t="s">
        <v>25</v>
      </c>
      <c r="D28" s="4" t="s">
        <v>115</v>
      </c>
      <c r="E28" s="12">
        <v>1446594169</v>
      </c>
    </row>
    <row r="29" spans="1:5" x14ac:dyDescent="0.35">
      <c r="A29" s="3" t="s">
        <v>328</v>
      </c>
      <c r="B29" s="102" t="s">
        <v>473</v>
      </c>
      <c r="C29" s="1" t="s">
        <v>26</v>
      </c>
      <c r="D29" s="1" t="s">
        <v>204</v>
      </c>
      <c r="E29" s="12">
        <v>1429751334</v>
      </c>
    </row>
    <row r="30" spans="1:5" x14ac:dyDescent="0.35">
      <c r="A30" s="3" t="s">
        <v>329</v>
      </c>
      <c r="B30" s="102" t="s">
        <v>537</v>
      </c>
      <c r="C30" s="1" t="s">
        <v>27</v>
      </c>
      <c r="D30" s="6" t="s">
        <v>221</v>
      </c>
      <c r="E30" s="12">
        <v>0</v>
      </c>
    </row>
    <row r="31" spans="1:5" x14ac:dyDescent="0.35">
      <c r="A31" s="3" t="s">
        <v>330</v>
      </c>
      <c r="B31" s="102" t="s">
        <v>538</v>
      </c>
      <c r="C31" s="1" t="s">
        <v>28</v>
      </c>
      <c r="D31" s="1" t="s">
        <v>116</v>
      </c>
      <c r="E31" s="12">
        <v>143167</v>
      </c>
    </row>
    <row r="32" spans="1:5" x14ac:dyDescent="0.35">
      <c r="A32" s="3" t="s">
        <v>331</v>
      </c>
      <c r="B32" s="102" t="s">
        <v>485</v>
      </c>
      <c r="C32" s="1" t="s">
        <v>29</v>
      </c>
      <c r="D32" s="1" t="s">
        <v>117</v>
      </c>
      <c r="E32" s="12">
        <v>598037</v>
      </c>
    </row>
    <row r="33" spans="1:5" x14ac:dyDescent="0.35">
      <c r="A33" s="3" t="s">
        <v>332</v>
      </c>
      <c r="B33" s="102" t="s">
        <v>536</v>
      </c>
      <c r="C33" s="1" t="s">
        <v>30</v>
      </c>
      <c r="D33" s="1" t="s">
        <v>205</v>
      </c>
      <c r="E33" s="12">
        <v>0</v>
      </c>
    </row>
    <row r="34" spans="1:5" x14ac:dyDescent="0.35">
      <c r="A34" s="3" t="s">
        <v>333</v>
      </c>
      <c r="B34" s="102" t="s">
        <v>484</v>
      </c>
      <c r="C34" s="4" t="s">
        <v>31</v>
      </c>
      <c r="D34" s="4" t="s">
        <v>222</v>
      </c>
      <c r="E34" s="12">
        <v>741204</v>
      </c>
    </row>
    <row r="35" spans="1:5" x14ac:dyDescent="0.35">
      <c r="A35" s="3" t="s">
        <v>334</v>
      </c>
      <c r="B35" s="102" t="s">
        <v>518</v>
      </c>
      <c r="C35" s="1" t="s">
        <v>32</v>
      </c>
      <c r="D35" s="1" t="s">
        <v>118</v>
      </c>
      <c r="E35" s="12">
        <v>3552702</v>
      </c>
    </row>
    <row r="36" spans="1:5" x14ac:dyDescent="0.35">
      <c r="A36" s="3" t="s">
        <v>335</v>
      </c>
      <c r="B36" s="102" t="s">
        <v>550</v>
      </c>
      <c r="C36" s="1" t="s">
        <v>33</v>
      </c>
      <c r="D36" s="1" t="s">
        <v>119</v>
      </c>
      <c r="E36" s="12">
        <v>0</v>
      </c>
    </row>
    <row r="37" spans="1:5" x14ac:dyDescent="0.35">
      <c r="A37" s="3" t="s">
        <v>336</v>
      </c>
      <c r="B37" s="102" t="s">
        <v>516</v>
      </c>
      <c r="C37" s="4" t="s">
        <v>34</v>
      </c>
      <c r="D37" s="4" t="s">
        <v>223</v>
      </c>
      <c r="E37" s="12">
        <v>3552702</v>
      </c>
    </row>
    <row r="38" spans="1:5" x14ac:dyDescent="0.35">
      <c r="A38" s="3" t="s">
        <v>337</v>
      </c>
      <c r="B38" s="102" t="s">
        <v>507</v>
      </c>
      <c r="C38" s="1" t="s">
        <v>35</v>
      </c>
      <c r="D38" s="1" t="s">
        <v>120</v>
      </c>
      <c r="E38" s="12">
        <v>872724</v>
      </c>
    </row>
    <row r="39" spans="1:5" x14ac:dyDescent="0.35">
      <c r="A39" s="3" t="s">
        <v>338</v>
      </c>
      <c r="B39" s="102" t="s">
        <v>504</v>
      </c>
      <c r="C39" s="1" t="s">
        <v>36</v>
      </c>
      <c r="D39" s="1" t="s">
        <v>121</v>
      </c>
      <c r="E39" s="12">
        <v>11556105</v>
      </c>
    </row>
    <row r="40" spans="1:5" x14ac:dyDescent="0.35">
      <c r="A40" s="3" t="s">
        <v>339</v>
      </c>
      <c r="B40" s="102" t="s">
        <v>547</v>
      </c>
      <c r="C40" s="1" t="s">
        <v>37</v>
      </c>
      <c r="D40" s="1" t="s">
        <v>122</v>
      </c>
      <c r="E40" s="12">
        <v>0</v>
      </c>
    </row>
    <row r="41" spans="1:5" x14ac:dyDescent="0.35">
      <c r="A41" s="3" t="s">
        <v>390</v>
      </c>
      <c r="B41" s="102" t="s">
        <v>519</v>
      </c>
      <c r="C41" s="1" t="s">
        <v>38</v>
      </c>
      <c r="D41" s="1" t="s">
        <v>123</v>
      </c>
      <c r="E41" s="12">
        <v>6960628</v>
      </c>
    </row>
    <row r="42" spans="1:5" x14ac:dyDescent="0.35">
      <c r="A42" s="3" t="s">
        <v>340</v>
      </c>
      <c r="B42" s="102" t="s">
        <v>511</v>
      </c>
      <c r="C42" s="4" t="s">
        <v>39</v>
      </c>
      <c r="D42" s="4" t="s">
        <v>224</v>
      </c>
      <c r="E42" s="12">
        <v>23683363</v>
      </c>
    </row>
    <row r="43" spans="1:5" x14ac:dyDescent="0.35">
      <c r="A43" s="3" t="s">
        <v>341</v>
      </c>
      <c r="B43" s="102" t="s">
        <v>529</v>
      </c>
      <c r="C43" s="1" t="s">
        <v>40</v>
      </c>
      <c r="D43" s="1" t="s">
        <v>228</v>
      </c>
      <c r="E43" s="12">
        <v>296078</v>
      </c>
    </row>
    <row r="44" spans="1:5" x14ac:dyDescent="0.35">
      <c r="A44" s="3" t="s">
        <v>342</v>
      </c>
      <c r="B44" s="102" t="s">
        <v>500</v>
      </c>
      <c r="C44" s="1" t="s">
        <v>41</v>
      </c>
      <c r="D44" s="1" t="s">
        <v>124</v>
      </c>
      <c r="E44" s="12">
        <v>165199</v>
      </c>
    </row>
    <row r="45" spans="1:5" x14ac:dyDescent="0.35">
      <c r="A45" s="3" t="s">
        <v>343</v>
      </c>
      <c r="B45" s="102" t="s">
        <v>523</v>
      </c>
      <c r="C45" s="1" t="s">
        <v>42</v>
      </c>
      <c r="D45" s="1" t="s">
        <v>126</v>
      </c>
      <c r="E45" s="12">
        <v>1493583</v>
      </c>
    </row>
    <row r="46" spans="1:5" x14ac:dyDescent="0.35">
      <c r="A46" s="3" t="s">
        <v>344</v>
      </c>
      <c r="B46" s="102" t="s">
        <v>469</v>
      </c>
      <c r="C46" s="1" t="s">
        <v>43</v>
      </c>
      <c r="D46" s="1" t="s">
        <v>125</v>
      </c>
      <c r="E46" s="12">
        <v>23827602</v>
      </c>
    </row>
    <row r="47" spans="1:5" x14ac:dyDescent="0.35">
      <c r="A47" s="3" t="s">
        <v>388</v>
      </c>
      <c r="B47" s="102" t="s">
        <v>462</v>
      </c>
      <c r="C47" s="1" t="s">
        <v>44</v>
      </c>
      <c r="D47" s="1" t="s">
        <v>113</v>
      </c>
      <c r="E47" s="12">
        <v>2485913</v>
      </c>
    </row>
    <row r="48" spans="1:5" x14ac:dyDescent="0.35">
      <c r="A48" s="3" t="s">
        <v>389</v>
      </c>
      <c r="B48" s="102" t="s">
        <v>468</v>
      </c>
      <c r="C48" s="4" t="s">
        <v>45</v>
      </c>
      <c r="D48" s="4" t="s">
        <v>225</v>
      </c>
      <c r="E48" s="12">
        <v>28268375</v>
      </c>
    </row>
    <row r="49" spans="1:5" x14ac:dyDescent="0.35">
      <c r="A49" s="3" t="s">
        <v>393</v>
      </c>
      <c r="B49" s="102" t="s">
        <v>508</v>
      </c>
      <c r="C49" s="1" t="s">
        <v>66</v>
      </c>
      <c r="D49" s="1" t="s">
        <v>127</v>
      </c>
      <c r="E49" s="12">
        <v>15984192</v>
      </c>
    </row>
    <row r="50" spans="1:5" x14ac:dyDescent="0.35">
      <c r="A50" s="3" t="s">
        <v>391</v>
      </c>
      <c r="B50" s="102" t="s">
        <v>514</v>
      </c>
      <c r="C50" s="1" t="s">
        <v>67</v>
      </c>
      <c r="D50" s="1" t="s">
        <v>128</v>
      </c>
      <c r="E50" s="12">
        <v>2397271</v>
      </c>
    </row>
    <row r="51" spans="1:5" x14ac:dyDescent="0.35">
      <c r="A51" s="3" t="s">
        <v>392</v>
      </c>
      <c r="B51" s="102" t="s">
        <v>505</v>
      </c>
      <c r="C51" s="4" t="s">
        <v>68</v>
      </c>
      <c r="D51" s="4" t="s">
        <v>226</v>
      </c>
      <c r="E51" s="12">
        <v>18381462</v>
      </c>
    </row>
    <row r="52" spans="1:5" x14ac:dyDescent="0.35">
      <c r="A52" s="3" t="s">
        <v>260</v>
      </c>
      <c r="B52" s="102" t="s">
        <v>467</v>
      </c>
      <c r="C52" s="4" t="s">
        <v>69</v>
      </c>
      <c r="D52" s="4" t="s">
        <v>227</v>
      </c>
      <c r="E52" s="12">
        <v>2950450384</v>
      </c>
    </row>
    <row r="53" spans="1:5" x14ac:dyDescent="0.35">
      <c r="A53" s="2"/>
      <c r="C53" s="1"/>
      <c r="D53" s="1"/>
      <c r="E53" s="2"/>
    </row>
    <row r="54" spans="1:5" ht="15" customHeight="1" x14ac:dyDescent="0.35">
      <c r="A54" s="2"/>
      <c r="C54" s="1"/>
      <c r="D54" s="4" t="s">
        <v>129</v>
      </c>
      <c r="E54" s="2"/>
    </row>
    <row r="55" spans="1:5" x14ac:dyDescent="0.35">
      <c r="A55" s="3" t="s">
        <v>261</v>
      </c>
      <c r="B55" s="102" t="s">
        <v>464</v>
      </c>
      <c r="C55" s="1" t="s">
        <v>70</v>
      </c>
      <c r="D55" s="1" t="s">
        <v>160</v>
      </c>
      <c r="E55" s="12">
        <v>2638927</v>
      </c>
    </row>
    <row r="56" spans="1:5" x14ac:dyDescent="0.35">
      <c r="A56" s="3" t="s">
        <v>262</v>
      </c>
      <c r="B56" s="102" t="s">
        <v>533</v>
      </c>
      <c r="C56" s="1" t="s">
        <v>71</v>
      </c>
      <c r="D56" s="1" t="s">
        <v>161</v>
      </c>
      <c r="E56" s="12">
        <v>504974</v>
      </c>
    </row>
    <row r="57" spans="1:5" x14ac:dyDescent="0.35">
      <c r="A57" s="3" t="s">
        <v>400</v>
      </c>
      <c r="B57" s="102" t="s">
        <v>530</v>
      </c>
      <c r="C57" s="1" t="s">
        <v>72</v>
      </c>
      <c r="D57" s="1" t="s">
        <v>162</v>
      </c>
      <c r="E57" s="12">
        <v>17359</v>
      </c>
    </row>
    <row r="58" spans="1:5" x14ac:dyDescent="0.35">
      <c r="A58" s="3" t="s">
        <v>263</v>
      </c>
      <c r="B58" s="102" t="s">
        <v>543</v>
      </c>
      <c r="C58" s="1" t="s">
        <v>73</v>
      </c>
      <c r="D58" s="1" t="s">
        <v>163</v>
      </c>
      <c r="E58" s="12">
        <v>77233</v>
      </c>
    </row>
    <row r="59" spans="1:5" x14ac:dyDescent="0.35">
      <c r="A59" s="3" t="s">
        <v>264</v>
      </c>
      <c r="B59" s="102" t="s">
        <v>544</v>
      </c>
      <c r="C59" s="1" t="s">
        <v>74</v>
      </c>
      <c r="D59" s="1" t="s">
        <v>164</v>
      </c>
      <c r="E59" s="12">
        <v>0</v>
      </c>
    </row>
    <row r="60" spans="1:5" x14ac:dyDescent="0.35">
      <c r="A60" s="3" t="s">
        <v>345</v>
      </c>
      <c r="B60" s="102" t="s">
        <v>548</v>
      </c>
      <c r="C60" s="1" t="s">
        <v>75</v>
      </c>
      <c r="D60" s="1" t="s">
        <v>165</v>
      </c>
      <c r="E60" s="12">
        <v>0</v>
      </c>
    </row>
    <row r="61" spans="1:5" x14ac:dyDescent="0.35">
      <c r="A61" s="3" t="s">
        <v>265</v>
      </c>
      <c r="B61" s="102" t="s">
        <v>497</v>
      </c>
      <c r="C61" s="4" t="s">
        <v>76</v>
      </c>
      <c r="D61" s="4" t="s">
        <v>236</v>
      </c>
      <c r="E61" s="12">
        <v>94592</v>
      </c>
    </row>
    <row r="62" spans="1:5" x14ac:dyDescent="0.35">
      <c r="A62" s="3" t="s">
        <v>266</v>
      </c>
      <c r="B62" s="102" t="s">
        <v>506</v>
      </c>
      <c r="C62" s="1" t="s">
        <v>77</v>
      </c>
      <c r="D62" s="1" t="s">
        <v>166</v>
      </c>
      <c r="E62" s="12">
        <v>4048337</v>
      </c>
    </row>
    <row r="63" spans="1:5" x14ac:dyDescent="0.35">
      <c r="A63" s="3" t="s">
        <v>267</v>
      </c>
      <c r="B63" s="102" t="s">
        <v>551</v>
      </c>
      <c r="C63" s="1" t="s">
        <v>78</v>
      </c>
      <c r="D63" s="1" t="s">
        <v>167</v>
      </c>
      <c r="E63" s="12">
        <v>0</v>
      </c>
    </row>
    <row r="64" spans="1:5" x14ac:dyDescent="0.35">
      <c r="A64" s="3" t="s">
        <v>268</v>
      </c>
      <c r="B64" s="102" t="s">
        <v>556</v>
      </c>
      <c r="C64" s="1" t="s">
        <v>79</v>
      </c>
      <c r="D64" s="1" t="s">
        <v>168</v>
      </c>
      <c r="E64" s="12">
        <v>0</v>
      </c>
    </row>
    <row r="65" spans="1:5" x14ac:dyDescent="0.35">
      <c r="A65" s="3" t="s">
        <v>269</v>
      </c>
      <c r="B65" s="102" t="s">
        <v>521</v>
      </c>
      <c r="C65" s="4" t="s">
        <v>80</v>
      </c>
      <c r="D65" s="4" t="s">
        <v>237</v>
      </c>
      <c r="E65" s="12">
        <v>4048337</v>
      </c>
    </row>
    <row r="66" spans="1:5" x14ac:dyDescent="0.35">
      <c r="A66" s="3" t="s">
        <v>270</v>
      </c>
      <c r="B66" s="102" t="s">
        <v>525</v>
      </c>
      <c r="C66" s="1" t="s">
        <v>81</v>
      </c>
      <c r="D66" s="1" t="s">
        <v>169</v>
      </c>
      <c r="E66" s="12">
        <v>49434660</v>
      </c>
    </row>
    <row r="67" spans="1:5" x14ac:dyDescent="0.35">
      <c r="A67" s="3" t="s">
        <v>346</v>
      </c>
      <c r="B67" s="102" t="s">
        <v>487</v>
      </c>
      <c r="C67" s="1" t="s">
        <v>82</v>
      </c>
      <c r="D67" s="1" t="s">
        <v>230</v>
      </c>
      <c r="E67" s="12">
        <v>3000</v>
      </c>
    </row>
    <row r="68" spans="1:5" x14ac:dyDescent="0.35">
      <c r="A68" s="3" t="s">
        <v>347</v>
      </c>
      <c r="B68" s="102" t="s">
        <v>558</v>
      </c>
      <c r="C68" s="1" t="s">
        <v>83</v>
      </c>
      <c r="D68" s="1" t="s">
        <v>229</v>
      </c>
      <c r="E68" s="12">
        <v>0</v>
      </c>
    </row>
    <row r="69" spans="1:5" x14ac:dyDescent="0.35">
      <c r="A69" s="3" t="s">
        <v>348</v>
      </c>
      <c r="B69" s="102" t="s">
        <v>490</v>
      </c>
      <c r="C69" s="4" t="s">
        <v>84</v>
      </c>
      <c r="D69" s="4" t="s">
        <v>238</v>
      </c>
      <c r="E69" s="12">
        <v>56724490</v>
      </c>
    </row>
    <row r="70" spans="1:5" x14ac:dyDescent="0.35">
      <c r="A70" s="3" t="s">
        <v>291</v>
      </c>
      <c r="B70" s="102" t="s">
        <v>465</v>
      </c>
      <c r="C70" s="1" t="s">
        <v>130</v>
      </c>
      <c r="D70" s="1" t="s">
        <v>206</v>
      </c>
      <c r="E70" s="12">
        <v>21756314</v>
      </c>
    </row>
    <row r="71" spans="1:5" x14ac:dyDescent="0.35">
      <c r="A71" s="3" t="s">
        <v>349</v>
      </c>
      <c r="B71" s="102" t="s">
        <v>502</v>
      </c>
      <c r="C71" s="1" t="s">
        <v>131</v>
      </c>
      <c r="D71" s="1" t="s">
        <v>207</v>
      </c>
      <c r="E71" s="12">
        <v>41812778</v>
      </c>
    </row>
    <row r="72" spans="1:5" x14ac:dyDescent="0.35">
      <c r="A72" s="3" t="s">
        <v>350</v>
      </c>
      <c r="B72" s="102" t="s">
        <v>461</v>
      </c>
      <c r="C72" s="4" t="s">
        <v>132</v>
      </c>
      <c r="D72" s="4" t="s">
        <v>239</v>
      </c>
      <c r="E72" s="12">
        <v>63569092</v>
      </c>
    </row>
    <row r="73" spans="1:5" x14ac:dyDescent="0.35">
      <c r="A73" s="3" t="s">
        <v>351</v>
      </c>
      <c r="B73" s="102" t="s">
        <v>524</v>
      </c>
      <c r="C73" s="1" t="s">
        <v>133</v>
      </c>
      <c r="D73" s="1" t="s">
        <v>232</v>
      </c>
      <c r="E73" s="12">
        <v>4184958</v>
      </c>
    </row>
    <row r="74" spans="1:5" x14ac:dyDescent="0.35">
      <c r="A74" s="3" t="s">
        <v>352</v>
      </c>
      <c r="B74" s="102" t="s">
        <v>557</v>
      </c>
      <c r="C74" s="1" t="s">
        <v>134</v>
      </c>
      <c r="D74" s="1" t="s">
        <v>233</v>
      </c>
      <c r="E74" s="12">
        <v>72768</v>
      </c>
    </row>
    <row r="75" spans="1:5" x14ac:dyDescent="0.35">
      <c r="A75" s="3" t="s">
        <v>353</v>
      </c>
      <c r="B75" s="102" t="s">
        <v>479</v>
      </c>
      <c r="C75" s="1" t="s">
        <v>135</v>
      </c>
      <c r="D75" s="1" t="s">
        <v>170</v>
      </c>
      <c r="E75" s="12">
        <v>643564035</v>
      </c>
    </row>
    <row r="76" spans="1:5" x14ac:dyDescent="0.35">
      <c r="A76" s="3" t="s">
        <v>401</v>
      </c>
      <c r="B76" s="102" t="s">
        <v>527</v>
      </c>
      <c r="C76" s="1" t="s">
        <v>136</v>
      </c>
      <c r="D76" s="1" t="s">
        <v>208</v>
      </c>
      <c r="E76" s="12">
        <v>244609578</v>
      </c>
    </row>
    <row r="77" spans="1:5" x14ac:dyDescent="0.35">
      <c r="A77" s="3" t="s">
        <v>354</v>
      </c>
      <c r="B77" s="102" t="s">
        <v>526</v>
      </c>
      <c r="C77" s="1" t="s">
        <v>137</v>
      </c>
      <c r="D77" s="1" t="s">
        <v>209</v>
      </c>
      <c r="E77" s="12">
        <v>73692791</v>
      </c>
    </row>
    <row r="78" spans="1:5" x14ac:dyDescent="0.35">
      <c r="A78" s="3" t="s">
        <v>355</v>
      </c>
      <c r="B78" s="102" t="s">
        <v>553</v>
      </c>
      <c r="C78" s="1" t="s">
        <v>138</v>
      </c>
      <c r="D78" s="1" t="s">
        <v>210</v>
      </c>
      <c r="E78" s="12">
        <v>6183433</v>
      </c>
    </row>
    <row r="79" spans="1:5" x14ac:dyDescent="0.35">
      <c r="A79" s="3" t="s">
        <v>356</v>
      </c>
      <c r="B79" s="102" t="s">
        <v>475</v>
      </c>
      <c r="C79" s="4" t="s">
        <v>139</v>
      </c>
      <c r="D79" s="4" t="s">
        <v>240</v>
      </c>
      <c r="E79" s="12">
        <v>968049839</v>
      </c>
    </row>
    <row r="80" spans="1:5" x14ac:dyDescent="0.35">
      <c r="A80" s="3" t="s">
        <v>357</v>
      </c>
      <c r="B80" s="102" t="s">
        <v>474</v>
      </c>
      <c r="C80" s="1" t="s">
        <v>140</v>
      </c>
      <c r="D80" s="1" t="s">
        <v>211</v>
      </c>
      <c r="E80" s="12">
        <v>1360188888</v>
      </c>
    </row>
    <row r="81" spans="1:5" x14ac:dyDescent="0.35">
      <c r="A81" s="3" t="s">
        <v>358</v>
      </c>
      <c r="B81" s="102" t="s">
        <v>554</v>
      </c>
      <c r="C81" s="1" t="s">
        <v>141</v>
      </c>
      <c r="D81" s="1" t="s">
        <v>212</v>
      </c>
      <c r="E81" s="12">
        <v>418221</v>
      </c>
    </row>
    <row r="82" spans="1:5" x14ac:dyDescent="0.35">
      <c r="A82" s="3" t="s">
        <v>359</v>
      </c>
      <c r="B82" s="102" t="s">
        <v>501</v>
      </c>
      <c r="C82" s="4" t="s">
        <v>142</v>
      </c>
      <c r="D82" s="4" t="s">
        <v>241</v>
      </c>
      <c r="E82" s="12">
        <v>1360648804</v>
      </c>
    </row>
    <row r="83" spans="1:5" x14ac:dyDescent="0.35">
      <c r="A83" s="3" t="s">
        <v>289</v>
      </c>
      <c r="B83" s="102" t="s">
        <v>498</v>
      </c>
      <c r="C83" s="4" t="s">
        <v>143</v>
      </c>
      <c r="D83" s="4" t="s">
        <v>242</v>
      </c>
      <c r="E83" s="12">
        <v>2328698643</v>
      </c>
    </row>
    <row r="84" spans="1:5" x14ac:dyDescent="0.35">
      <c r="A84" s="3" t="s">
        <v>360</v>
      </c>
      <c r="B84" s="102" t="s">
        <v>488</v>
      </c>
      <c r="C84" s="1" t="s">
        <v>144</v>
      </c>
      <c r="D84" s="1" t="s">
        <v>213</v>
      </c>
      <c r="E84" s="12">
        <v>32905186</v>
      </c>
    </row>
    <row r="85" spans="1:5" x14ac:dyDescent="0.35">
      <c r="A85" s="3" t="s">
        <v>361</v>
      </c>
      <c r="B85" s="102" t="s">
        <v>491</v>
      </c>
      <c r="C85" s="1" t="s">
        <v>145</v>
      </c>
      <c r="D85" s="1" t="s">
        <v>214</v>
      </c>
      <c r="E85" s="12">
        <v>42148878</v>
      </c>
    </row>
    <row r="86" spans="1:5" x14ac:dyDescent="0.35">
      <c r="A86" s="3" t="s">
        <v>362</v>
      </c>
      <c r="B86" s="102" t="s">
        <v>513</v>
      </c>
      <c r="C86" s="1" t="s">
        <v>146</v>
      </c>
      <c r="D86" s="1" t="s">
        <v>215</v>
      </c>
      <c r="E86" s="12">
        <v>3177869</v>
      </c>
    </row>
    <row r="87" spans="1:5" x14ac:dyDescent="0.35">
      <c r="A87" s="3" t="s">
        <v>271</v>
      </c>
      <c r="B87" s="102" t="s">
        <v>478</v>
      </c>
      <c r="C87" s="1" t="s">
        <v>147</v>
      </c>
      <c r="D87" s="1" t="s">
        <v>171</v>
      </c>
      <c r="E87" s="12">
        <v>828244</v>
      </c>
    </row>
    <row r="88" spans="1:5" x14ac:dyDescent="0.35">
      <c r="A88" s="3" t="s">
        <v>363</v>
      </c>
      <c r="B88" s="102" t="s">
        <v>477</v>
      </c>
      <c r="C88" s="4" t="s">
        <v>148</v>
      </c>
      <c r="D88" s="4" t="s">
        <v>397</v>
      </c>
      <c r="E88" s="12">
        <v>2412016547</v>
      </c>
    </row>
    <row r="89" spans="1:5" x14ac:dyDescent="0.35">
      <c r="A89" s="3" t="s">
        <v>364</v>
      </c>
      <c r="B89" s="102" t="s">
        <v>552</v>
      </c>
      <c r="C89" s="1" t="s">
        <v>149</v>
      </c>
      <c r="D89" s="1" t="s">
        <v>172</v>
      </c>
      <c r="E89" s="12">
        <v>2800</v>
      </c>
    </row>
    <row r="90" spans="1:5" x14ac:dyDescent="0.35">
      <c r="A90" s="3" t="s">
        <v>365</v>
      </c>
      <c r="B90" s="102" t="s">
        <v>515</v>
      </c>
      <c r="C90" s="1" t="s">
        <v>150</v>
      </c>
      <c r="D90" s="1" t="s">
        <v>173</v>
      </c>
      <c r="E90" s="12">
        <v>2002218</v>
      </c>
    </row>
    <row r="91" spans="1:5" x14ac:dyDescent="0.35">
      <c r="A91" s="3" t="s">
        <v>366</v>
      </c>
      <c r="B91" s="102" t="s">
        <v>509</v>
      </c>
      <c r="C91" s="1" t="s">
        <v>151</v>
      </c>
      <c r="D91" s="1" t="s">
        <v>174</v>
      </c>
      <c r="E91" s="12">
        <v>181260</v>
      </c>
    </row>
    <row r="92" spans="1:5" x14ac:dyDescent="0.35">
      <c r="A92" s="3" t="s">
        <v>367</v>
      </c>
      <c r="B92" s="102" t="s">
        <v>476</v>
      </c>
      <c r="C92" s="4" t="s">
        <v>152</v>
      </c>
      <c r="D92" s="4" t="s">
        <v>394</v>
      </c>
      <c r="E92" s="12">
        <v>2186278</v>
      </c>
    </row>
    <row r="93" spans="1:5" x14ac:dyDescent="0.35">
      <c r="A93" s="3" t="s">
        <v>380</v>
      </c>
      <c r="B93" s="102" t="s">
        <v>539</v>
      </c>
      <c r="C93" s="1" t="s">
        <v>153</v>
      </c>
      <c r="D93" s="1" t="s">
        <v>114</v>
      </c>
      <c r="E93" s="12">
        <v>32638</v>
      </c>
    </row>
    <row r="94" spans="1:5" x14ac:dyDescent="0.35">
      <c r="A94" s="3" t="s">
        <v>272</v>
      </c>
      <c r="B94" s="102" t="s">
        <v>486</v>
      </c>
      <c r="C94" s="1" t="s">
        <v>154</v>
      </c>
      <c r="D94" s="1" t="s">
        <v>175</v>
      </c>
      <c r="E94" s="12">
        <v>651933</v>
      </c>
    </row>
    <row r="95" spans="1:5" x14ac:dyDescent="0.35">
      <c r="A95" s="3" t="s">
        <v>273</v>
      </c>
      <c r="B95" s="102" t="s">
        <v>483</v>
      </c>
      <c r="C95" s="1" t="s">
        <v>155</v>
      </c>
      <c r="D95" s="1" t="s">
        <v>176</v>
      </c>
      <c r="E95" s="12">
        <v>290092</v>
      </c>
    </row>
    <row r="96" spans="1:5" x14ac:dyDescent="0.35">
      <c r="A96" s="3" t="s">
        <v>402</v>
      </c>
      <c r="B96" s="102" t="s">
        <v>531</v>
      </c>
      <c r="C96" s="1" t="s">
        <v>156</v>
      </c>
      <c r="D96" s="1" t="s">
        <v>177</v>
      </c>
      <c r="E96" s="12">
        <v>0</v>
      </c>
    </row>
    <row r="97" spans="1:5" x14ac:dyDescent="0.35">
      <c r="A97" s="3" t="s">
        <v>274</v>
      </c>
      <c r="B97" s="102" t="s">
        <v>532</v>
      </c>
      <c r="C97" s="1" t="s">
        <v>157</v>
      </c>
      <c r="D97" s="1" t="s">
        <v>178</v>
      </c>
      <c r="E97" s="12">
        <v>0</v>
      </c>
    </row>
    <row r="98" spans="1:5" x14ac:dyDescent="0.35">
      <c r="A98" s="3" t="s">
        <v>368</v>
      </c>
      <c r="B98" s="102" t="s">
        <v>549</v>
      </c>
      <c r="C98" s="1" t="s">
        <v>158</v>
      </c>
      <c r="D98" s="1" t="s">
        <v>186</v>
      </c>
      <c r="E98" s="12">
        <v>0</v>
      </c>
    </row>
    <row r="99" spans="1:5" x14ac:dyDescent="0.35">
      <c r="A99" s="3" t="s">
        <v>275</v>
      </c>
      <c r="B99" s="102" t="s">
        <v>482</v>
      </c>
      <c r="C99" s="1" t="s">
        <v>159</v>
      </c>
      <c r="D99" s="1" t="s">
        <v>179</v>
      </c>
      <c r="E99" s="12">
        <v>104980954</v>
      </c>
    </row>
    <row r="100" spans="1:5" x14ac:dyDescent="0.35">
      <c r="A100" s="3" t="s">
        <v>369</v>
      </c>
      <c r="B100" s="102" t="s">
        <v>480</v>
      </c>
      <c r="C100" s="1" t="s">
        <v>216</v>
      </c>
      <c r="D100" s="1" t="s">
        <v>180</v>
      </c>
      <c r="E100" s="12">
        <v>7599592</v>
      </c>
    </row>
    <row r="101" spans="1:5" x14ac:dyDescent="0.35">
      <c r="A101" s="3" t="s">
        <v>370</v>
      </c>
      <c r="B101" s="102" t="s">
        <v>541</v>
      </c>
      <c r="C101" s="1" t="s">
        <v>217</v>
      </c>
      <c r="D101" s="1" t="s">
        <v>181</v>
      </c>
      <c r="E101" s="12">
        <v>2224</v>
      </c>
    </row>
    <row r="102" spans="1:5" x14ac:dyDescent="0.35">
      <c r="A102" s="3" t="s">
        <v>371</v>
      </c>
      <c r="B102" s="102" t="s">
        <v>463</v>
      </c>
      <c r="C102" s="1" t="s">
        <v>218</v>
      </c>
      <c r="D102" s="1" t="s">
        <v>182</v>
      </c>
      <c r="E102" s="12">
        <v>10373297</v>
      </c>
    </row>
    <row r="103" spans="1:5" x14ac:dyDescent="0.35">
      <c r="A103" s="3" t="s">
        <v>276</v>
      </c>
      <c r="B103" s="102" t="s">
        <v>545</v>
      </c>
      <c r="C103" s="1" t="s">
        <v>219</v>
      </c>
      <c r="D103" s="1" t="s">
        <v>183</v>
      </c>
      <c r="E103" s="12">
        <v>436884</v>
      </c>
    </row>
    <row r="104" spans="1:5" x14ac:dyDescent="0.35">
      <c r="A104" s="3" t="s">
        <v>372</v>
      </c>
      <c r="B104" s="102" t="s">
        <v>503</v>
      </c>
      <c r="C104" s="1" t="s">
        <v>220</v>
      </c>
      <c r="D104" s="1" t="s">
        <v>184</v>
      </c>
      <c r="E104" s="12">
        <v>283888414</v>
      </c>
    </row>
    <row r="105" spans="1:5" x14ac:dyDescent="0.35">
      <c r="A105" s="3" t="s">
        <v>277</v>
      </c>
      <c r="B105" s="102" t="s">
        <v>481</v>
      </c>
      <c r="C105" s="4" t="s">
        <v>231</v>
      </c>
      <c r="D105" s="4" t="s">
        <v>395</v>
      </c>
      <c r="E105" s="12">
        <v>408223390</v>
      </c>
    </row>
    <row r="106" spans="1:5" x14ac:dyDescent="0.35">
      <c r="A106" s="3" t="s">
        <v>373</v>
      </c>
      <c r="B106" s="102" t="s">
        <v>522</v>
      </c>
      <c r="C106" s="1" t="s">
        <v>234</v>
      </c>
      <c r="D106" s="1" t="s">
        <v>185</v>
      </c>
      <c r="E106" s="12">
        <v>7697951</v>
      </c>
    </row>
    <row r="107" spans="1:5" x14ac:dyDescent="0.35">
      <c r="A107" s="3" t="s">
        <v>374</v>
      </c>
      <c r="B107" s="102" t="s">
        <v>512</v>
      </c>
      <c r="C107" s="4" t="s">
        <v>235</v>
      </c>
      <c r="D107" s="4" t="s">
        <v>396</v>
      </c>
      <c r="E107" s="12">
        <v>2950450385</v>
      </c>
    </row>
    <row r="108" spans="1:5" x14ac:dyDescent="0.35"/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68" fitToWidth="0" fitToHeight="0" orientation="portrait" r:id="rId1"/>
  <headerFooter>
    <oddHeader>&amp;C&amp;G</oddHeader>
  </headerFooter>
  <rowBreaks count="1" manualBreakCount="1">
    <brk id="53" min="2" max="4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M23"/>
  <sheetViews>
    <sheetView showGridLines="0" topLeftCell="E1" zoomScaleNormal="100" workbookViewId="0">
      <selection activeCell="E1" sqref="E1:F1"/>
    </sheetView>
  </sheetViews>
  <sheetFormatPr defaultColWidth="0" defaultRowHeight="14.5" zeroHeight="1" x14ac:dyDescent="0.35"/>
  <cols>
    <col min="1" max="4" width="0" style="102" hidden="1" customWidth="1"/>
    <col min="5" max="5" width="5.1796875" style="102" customWidth="1"/>
    <col min="6" max="6" width="45" style="16" customWidth="1"/>
    <col min="7" max="12" width="20.54296875" style="102" customWidth="1"/>
    <col min="13" max="13" width="9.1796875" style="102" customWidth="1"/>
    <col min="14" max="16384" width="9.1796875" style="102" hidden="1"/>
  </cols>
  <sheetData>
    <row r="1" spans="1:11" x14ac:dyDescent="0.35">
      <c r="E1" s="110" t="s">
        <v>913</v>
      </c>
      <c r="F1" s="110"/>
    </row>
    <row r="2" spans="1:11" x14ac:dyDescent="0.35"/>
    <row r="3" spans="1:11" x14ac:dyDescent="0.35"/>
    <row r="4" spans="1:11" ht="23.25" customHeight="1" x14ac:dyDescent="0.35">
      <c r="E4" s="117" t="s">
        <v>1117</v>
      </c>
      <c r="F4" s="118"/>
      <c r="G4" s="118"/>
      <c r="H4" s="118"/>
      <c r="I4" s="118"/>
    </row>
    <row r="5" spans="1:11" ht="15" customHeight="1" x14ac:dyDescent="0.35">
      <c r="E5" s="114" t="s">
        <v>187</v>
      </c>
      <c r="F5" s="115"/>
      <c r="G5" s="115"/>
      <c r="H5" s="115"/>
      <c r="I5" s="116"/>
    </row>
    <row r="6" spans="1:11" ht="66" customHeight="1" x14ac:dyDescent="0.35">
      <c r="E6" s="1"/>
      <c r="F6" s="5"/>
      <c r="G6" s="2" t="s">
        <v>917</v>
      </c>
      <c r="H6" s="2" t="s">
        <v>918</v>
      </c>
      <c r="I6" s="2" t="s">
        <v>919</v>
      </c>
      <c r="K6" s="13"/>
    </row>
    <row r="7" spans="1:11" ht="15" customHeight="1" x14ac:dyDescent="0.35">
      <c r="B7" s="15" t="s">
        <v>922</v>
      </c>
      <c r="C7" s="17" t="s">
        <v>923</v>
      </c>
      <c r="D7" s="15" t="s">
        <v>924</v>
      </c>
      <c r="E7" s="1"/>
      <c r="F7" s="5" t="s">
        <v>920</v>
      </c>
      <c r="G7" s="2"/>
      <c r="H7" s="2"/>
      <c r="I7" s="2"/>
    </row>
    <row r="8" spans="1:11" ht="15" customHeight="1" x14ac:dyDescent="0.35">
      <c r="A8" s="8" t="s">
        <v>951</v>
      </c>
      <c r="B8" s="102" t="s">
        <v>564</v>
      </c>
      <c r="C8" s="102" t="s">
        <v>565</v>
      </c>
      <c r="D8" s="102" t="s">
        <v>584</v>
      </c>
      <c r="E8" s="1" t="s">
        <v>5</v>
      </c>
      <c r="F8" s="77" t="s">
        <v>950</v>
      </c>
      <c r="G8" s="12">
        <v>-1562193</v>
      </c>
      <c r="H8" s="12">
        <v>-1504714</v>
      </c>
      <c r="I8" s="12">
        <v>-2009540</v>
      </c>
    </row>
    <row r="9" spans="1:11" ht="15" customHeight="1" x14ac:dyDescent="0.35">
      <c r="A9" s="8" t="s">
        <v>953</v>
      </c>
      <c r="B9" s="102" t="s">
        <v>561</v>
      </c>
      <c r="C9" s="102" t="s">
        <v>566</v>
      </c>
      <c r="D9" s="102" t="s">
        <v>567</v>
      </c>
      <c r="E9" s="1" t="s">
        <v>6</v>
      </c>
      <c r="F9" s="77" t="s">
        <v>952</v>
      </c>
      <c r="G9" s="12">
        <v>-99448</v>
      </c>
      <c r="H9" s="12">
        <v>87156</v>
      </c>
      <c r="I9" s="12">
        <v>-629180</v>
      </c>
    </row>
    <row r="10" spans="1:11" ht="15" customHeight="1" x14ac:dyDescent="0.35">
      <c r="A10" s="8" t="s">
        <v>955</v>
      </c>
      <c r="B10" s="102" t="s">
        <v>586</v>
      </c>
      <c r="C10" s="102" t="s">
        <v>587</v>
      </c>
      <c r="D10" s="102" t="s">
        <v>560</v>
      </c>
      <c r="E10" s="1" t="s">
        <v>7</v>
      </c>
      <c r="F10" s="77" t="s">
        <v>954</v>
      </c>
      <c r="G10" s="12">
        <v>-1290979</v>
      </c>
      <c r="H10" s="12">
        <v>-2044504</v>
      </c>
      <c r="I10" s="12">
        <v>-9870</v>
      </c>
    </row>
    <row r="11" spans="1:11" ht="15" customHeight="1" x14ac:dyDescent="0.35">
      <c r="A11" s="8" t="s">
        <v>957</v>
      </c>
      <c r="B11" s="102" t="s">
        <v>568</v>
      </c>
      <c r="C11" s="102" t="s">
        <v>569</v>
      </c>
      <c r="D11" s="102" t="s">
        <v>570</v>
      </c>
      <c r="E11" s="1" t="s">
        <v>8</v>
      </c>
      <c r="F11" s="77" t="s">
        <v>956</v>
      </c>
      <c r="G11" s="12">
        <v>-9429963</v>
      </c>
      <c r="H11" s="12">
        <v>-19635079</v>
      </c>
      <c r="I11" s="12">
        <v>-131078</v>
      </c>
    </row>
    <row r="12" spans="1:11" ht="15" customHeight="1" x14ac:dyDescent="0.35">
      <c r="A12" s="8" t="s">
        <v>959</v>
      </c>
      <c r="B12" s="102" t="s">
        <v>559</v>
      </c>
      <c r="C12" s="102" t="s">
        <v>571</v>
      </c>
      <c r="D12" s="102" t="s">
        <v>572</v>
      </c>
      <c r="E12" s="1" t="s">
        <v>9</v>
      </c>
      <c r="F12" s="77" t="s">
        <v>958</v>
      </c>
      <c r="G12" s="12">
        <v>-21523584</v>
      </c>
      <c r="H12" s="12">
        <v>-43734635</v>
      </c>
      <c r="I12" s="12">
        <v>-543</v>
      </c>
    </row>
    <row r="13" spans="1:11" ht="15" customHeight="1" x14ac:dyDescent="0.35">
      <c r="A13" s="8" t="s">
        <v>961</v>
      </c>
      <c r="B13" s="102" t="s">
        <v>562</v>
      </c>
      <c r="C13" s="102" t="s">
        <v>573</v>
      </c>
      <c r="D13" s="102" t="s">
        <v>563</v>
      </c>
      <c r="E13" s="1" t="s">
        <v>10</v>
      </c>
      <c r="F13" s="77" t="s">
        <v>960</v>
      </c>
      <c r="G13" s="12">
        <v>-530772</v>
      </c>
      <c r="H13" s="12">
        <v>-205131</v>
      </c>
      <c r="I13" s="12">
        <v>-4232802</v>
      </c>
    </row>
    <row r="14" spans="1:11" ht="15" customHeight="1" x14ac:dyDescent="0.35">
      <c r="A14" s="8" t="s">
        <v>963</v>
      </c>
      <c r="B14" s="102" t="s">
        <v>588</v>
      </c>
      <c r="C14" s="102" t="s">
        <v>585</v>
      </c>
      <c r="D14" s="102" t="s">
        <v>583</v>
      </c>
      <c r="E14" s="1" t="s">
        <v>11</v>
      </c>
      <c r="F14" s="77" t="s">
        <v>962</v>
      </c>
      <c r="G14" s="12">
        <v>-1035</v>
      </c>
      <c r="H14" s="12">
        <v>-11924</v>
      </c>
      <c r="I14" s="12">
        <v>0</v>
      </c>
    </row>
    <row r="15" spans="1:11" ht="15" customHeight="1" x14ac:dyDescent="0.35">
      <c r="A15" s="8" t="s">
        <v>965</v>
      </c>
      <c r="B15" s="102" t="s">
        <v>582</v>
      </c>
      <c r="C15" s="102" t="s">
        <v>581</v>
      </c>
      <c r="D15" s="102" t="s">
        <v>580</v>
      </c>
      <c r="E15" s="1" t="s">
        <v>12</v>
      </c>
      <c r="F15" s="77" t="s">
        <v>964</v>
      </c>
      <c r="G15" s="12">
        <v>-1696</v>
      </c>
      <c r="H15" s="12">
        <v>-89680</v>
      </c>
      <c r="I15" s="12">
        <v>-164948</v>
      </c>
    </row>
    <row r="16" spans="1:11" ht="15" customHeight="1" x14ac:dyDescent="0.35">
      <c r="A16" s="8" t="s">
        <v>967</v>
      </c>
      <c r="B16" s="102" t="s">
        <v>579</v>
      </c>
      <c r="C16" s="102" t="s">
        <v>578</v>
      </c>
      <c r="D16" s="102" t="s">
        <v>577</v>
      </c>
      <c r="E16" s="1" t="s">
        <v>13</v>
      </c>
      <c r="F16" s="77" t="s">
        <v>966</v>
      </c>
      <c r="G16" s="12">
        <v>-110448</v>
      </c>
      <c r="H16" s="12">
        <v>91375</v>
      </c>
      <c r="I16" s="12">
        <v>-894233</v>
      </c>
    </row>
    <row r="17" spans="1:12" ht="15" customHeight="1" x14ac:dyDescent="0.35">
      <c r="A17" s="8" t="s">
        <v>929</v>
      </c>
      <c r="B17" s="102" t="s">
        <v>575</v>
      </c>
      <c r="C17" s="102" t="s">
        <v>576</v>
      </c>
      <c r="D17" s="102" t="s">
        <v>574</v>
      </c>
      <c r="E17" s="4" t="s">
        <v>14</v>
      </c>
      <c r="F17" s="5" t="s">
        <v>968</v>
      </c>
      <c r="G17" s="12">
        <v>-34550120</v>
      </c>
      <c r="H17" s="12">
        <v>-67047137</v>
      </c>
      <c r="I17" s="12">
        <v>-8072194</v>
      </c>
    </row>
    <row r="18" spans="1:12" x14ac:dyDescent="0.35"/>
    <row r="19" spans="1:12" x14ac:dyDescent="0.35">
      <c r="G19" s="16"/>
    </row>
    <row r="20" spans="1:12" ht="40.5" x14ac:dyDescent="0.35">
      <c r="E20" s="5"/>
      <c r="F20" s="2" t="s">
        <v>1118</v>
      </c>
      <c r="G20" s="2" t="s">
        <v>969</v>
      </c>
      <c r="H20" s="2" t="s">
        <v>970</v>
      </c>
      <c r="I20" s="2" t="s">
        <v>971</v>
      </c>
      <c r="J20" s="2" t="s">
        <v>972</v>
      </c>
      <c r="K20" s="2" t="s">
        <v>944</v>
      </c>
      <c r="L20" s="2" t="s">
        <v>1119</v>
      </c>
    </row>
    <row r="21" spans="1:12" x14ac:dyDescent="0.35">
      <c r="A21" s="8" t="s">
        <v>949</v>
      </c>
      <c r="E21" s="77" t="s">
        <v>973</v>
      </c>
      <c r="F21" s="12">
        <v>-109669450</v>
      </c>
      <c r="G21" s="12">
        <v>-38189994</v>
      </c>
      <c r="H21" s="12">
        <v>-58051392</v>
      </c>
      <c r="I21" s="12">
        <v>0</v>
      </c>
      <c r="J21" s="12">
        <v>-8523254</v>
      </c>
      <c r="K21" s="12">
        <v>-2147158</v>
      </c>
      <c r="L21" s="12">
        <v>-111816608</v>
      </c>
    </row>
    <row r="22" spans="1:12" x14ac:dyDescent="0.35"/>
    <row r="23" spans="1:12" ht="15" hidden="1" customHeight="1" x14ac:dyDescent="0.35">
      <c r="F23" s="17" t="s">
        <v>974</v>
      </c>
      <c r="G23" s="17" t="s">
        <v>975</v>
      </c>
      <c r="H23" s="15" t="s">
        <v>976</v>
      </c>
      <c r="I23" s="15" t="s">
        <v>977</v>
      </c>
      <c r="J23" s="15" t="s">
        <v>978</v>
      </c>
      <c r="K23" s="15" t="s">
        <v>948</v>
      </c>
      <c r="L23" s="17" t="s">
        <v>979</v>
      </c>
    </row>
  </sheetData>
  <mergeCells count="3">
    <mergeCell ref="E4:I4"/>
    <mergeCell ref="E5:I5"/>
    <mergeCell ref="E1:F1"/>
  </mergeCells>
  <hyperlinks>
    <hyperlink ref="E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38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" style="102" customWidth="1"/>
    <col min="4" max="4" width="71.1796875" style="16" customWidth="1"/>
    <col min="5" max="5" width="12.1796875" style="102" customWidth="1"/>
    <col min="6" max="6" width="9.1796875" style="102" customWidth="1"/>
    <col min="7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48" customHeight="1" x14ac:dyDescent="0.35">
      <c r="C4" s="119" t="s">
        <v>1120</v>
      </c>
      <c r="D4" s="120"/>
      <c r="E4" s="121"/>
    </row>
    <row r="5" spans="1:5" ht="15" customHeight="1" x14ac:dyDescent="0.35">
      <c r="C5" s="114" t="s">
        <v>187</v>
      </c>
      <c r="D5" s="115"/>
      <c r="E5" s="116"/>
    </row>
    <row r="6" spans="1:5" ht="22.5" customHeight="1" x14ac:dyDescent="0.35">
      <c r="C6" s="1"/>
      <c r="D6" s="5"/>
      <c r="E6" s="2" t="s">
        <v>980</v>
      </c>
    </row>
    <row r="7" spans="1:5" ht="15" customHeight="1" x14ac:dyDescent="0.35">
      <c r="B7" s="8" t="s">
        <v>1022</v>
      </c>
      <c r="C7" s="1"/>
      <c r="D7" s="5" t="s">
        <v>981</v>
      </c>
      <c r="E7" s="2"/>
    </row>
    <row r="8" spans="1:5" ht="15" customHeight="1" x14ac:dyDescent="0.35">
      <c r="A8" s="3" t="s">
        <v>983</v>
      </c>
      <c r="B8" s="102" t="s">
        <v>613</v>
      </c>
      <c r="C8" s="1" t="s">
        <v>5</v>
      </c>
      <c r="D8" s="77" t="s">
        <v>982</v>
      </c>
      <c r="E8" s="12">
        <v>455499</v>
      </c>
    </row>
    <row r="9" spans="1:5" ht="15" customHeight="1" x14ac:dyDescent="0.35">
      <c r="A9" s="3" t="s">
        <v>985</v>
      </c>
      <c r="B9" s="102" t="s">
        <v>617</v>
      </c>
      <c r="C9" s="1" t="s">
        <v>6</v>
      </c>
      <c r="D9" s="77" t="s">
        <v>984</v>
      </c>
      <c r="E9" s="12">
        <v>141810</v>
      </c>
    </row>
    <row r="10" spans="1:5" ht="15" customHeight="1" x14ac:dyDescent="0.35">
      <c r="A10" s="3" t="s">
        <v>987</v>
      </c>
      <c r="B10" s="102" t="s">
        <v>604</v>
      </c>
      <c r="C10" s="1" t="s">
        <v>7</v>
      </c>
      <c r="D10" s="77" t="s">
        <v>986</v>
      </c>
      <c r="E10" s="12">
        <v>15917676</v>
      </c>
    </row>
    <row r="11" spans="1:5" ht="15" customHeight="1" x14ac:dyDescent="0.35">
      <c r="A11" s="3" t="s">
        <v>989</v>
      </c>
      <c r="B11" s="102" t="s">
        <v>601</v>
      </c>
      <c r="C11" s="1" t="s">
        <v>8</v>
      </c>
      <c r="D11" s="77" t="s">
        <v>988</v>
      </c>
      <c r="E11" s="12">
        <v>434171</v>
      </c>
    </row>
    <row r="12" spans="1:5" ht="15" customHeight="1" x14ac:dyDescent="0.35">
      <c r="A12" s="3" t="s">
        <v>991</v>
      </c>
      <c r="B12" s="102" t="s">
        <v>599</v>
      </c>
      <c r="C12" s="1" t="s">
        <v>9</v>
      </c>
      <c r="D12" s="77" t="s">
        <v>990</v>
      </c>
      <c r="E12" s="12">
        <v>28363005</v>
      </c>
    </row>
    <row r="13" spans="1:5" ht="15" customHeight="1" x14ac:dyDescent="0.35">
      <c r="A13" s="3" t="s">
        <v>993</v>
      </c>
      <c r="B13" s="102" t="s">
        <v>600</v>
      </c>
      <c r="C13" s="1" t="s">
        <v>10</v>
      </c>
      <c r="D13" s="77" t="s">
        <v>992</v>
      </c>
      <c r="E13" s="12">
        <v>280610</v>
      </c>
    </row>
    <row r="14" spans="1:5" ht="15" customHeight="1" x14ac:dyDescent="0.35">
      <c r="A14" s="3" t="s">
        <v>995</v>
      </c>
      <c r="B14" s="102" t="s">
        <v>618</v>
      </c>
      <c r="C14" s="1" t="s">
        <v>11</v>
      </c>
      <c r="D14" s="77" t="s">
        <v>994</v>
      </c>
      <c r="E14" s="12">
        <v>384</v>
      </c>
    </row>
    <row r="15" spans="1:5" ht="15" customHeight="1" x14ac:dyDescent="0.35">
      <c r="A15" s="3" t="s">
        <v>997</v>
      </c>
      <c r="B15" s="102" t="s">
        <v>598</v>
      </c>
      <c r="C15" s="1" t="s">
        <v>12</v>
      </c>
      <c r="D15" s="77" t="s">
        <v>996</v>
      </c>
      <c r="E15" s="12">
        <v>117323</v>
      </c>
    </row>
    <row r="16" spans="1:5" ht="15" customHeight="1" x14ac:dyDescent="0.35">
      <c r="A16" s="3" t="s">
        <v>999</v>
      </c>
      <c r="B16" s="102" t="s">
        <v>606</v>
      </c>
      <c r="C16" s="1" t="s">
        <v>13</v>
      </c>
      <c r="D16" s="77" t="s">
        <v>998</v>
      </c>
      <c r="E16" s="12">
        <v>1140194</v>
      </c>
    </row>
    <row r="17" spans="1:5" ht="15" customHeight="1" x14ac:dyDescent="0.35">
      <c r="A17" s="3" t="s">
        <v>1001</v>
      </c>
      <c r="B17" s="102" t="s">
        <v>597</v>
      </c>
      <c r="C17" s="1" t="s">
        <v>14</v>
      </c>
      <c r="D17" s="77" t="s">
        <v>1000</v>
      </c>
      <c r="E17" s="12">
        <v>1765767</v>
      </c>
    </row>
    <row r="18" spans="1:5" ht="15" customHeight="1" x14ac:dyDescent="0.35">
      <c r="A18" s="3" t="s">
        <v>1003</v>
      </c>
      <c r="B18" s="102" t="s">
        <v>619</v>
      </c>
      <c r="C18" s="1" t="s">
        <v>15</v>
      </c>
      <c r="D18" s="77" t="s">
        <v>1002</v>
      </c>
      <c r="E18" s="12">
        <v>0</v>
      </c>
    </row>
    <row r="19" spans="1:5" ht="15" customHeight="1" x14ac:dyDescent="0.35">
      <c r="A19" s="3" t="s">
        <v>1005</v>
      </c>
      <c r="B19" s="102" t="s">
        <v>616</v>
      </c>
      <c r="C19" s="1" t="s">
        <v>16</v>
      </c>
      <c r="D19" s="77" t="s">
        <v>1004</v>
      </c>
      <c r="E19" s="12">
        <v>44023</v>
      </c>
    </row>
    <row r="20" spans="1:5" ht="15" customHeight="1" x14ac:dyDescent="0.35">
      <c r="A20" s="3" t="s">
        <v>1007</v>
      </c>
      <c r="B20" s="102" t="s">
        <v>614</v>
      </c>
      <c r="C20" s="1" t="s">
        <v>17</v>
      </c>
      <c r="D20" s="77" t="s">
        <v>1006</v>
      </c>
      <c r="E20" s="12">
        <v>1932018</v>
      </c>
    </row>
    <row r="21" spans="1:5" ht="25.5" customHeight="1" x14ac:dyDescent="0.35">
      <c r="A21" s="3" t="s">
        <v>1009</v>
      </c>
      <c r="B21" s="102" t="s">
        <v>607</v>
      </c>
      <c r="C21" s="4" t="s">
        <v>18</v>
      </c>
      <c r="D21" s="5" t="s">
        <v>1008</v>
      </c>
      <c r="E21" s="12">
        <v>50592479</v>
      </c>
    </row>
    <row r="22" spans="1:5" ht="15" customHeight="1" x14ac:dyDescent="0.35">
      <c r="A22" s="77"/>
      <c r="C22" s="1"/>
      <c r="D22" s="77"/>
      <c r="E22" s="77"/>
    </row>
    <row r="23" spans="1:5" ht="15" customHeight="1" x14ac:dyDescent="0.35">
      <c r="A23" s="77"/>
      <c r="C23" s="1"/>
      <c r="D23" s="5" t="s">
        <v>1010</v>
      </c>
      <c r="E23" s="77"/>
    </row>
    <row r="24" spans="1:5" ht="15" customHeight="1" x14ac:dyDescent="0.35">
      <c r="A24" s="3" t="s">
        <v>249</v>
      </c>
      <c r="B24" s="102" t="s">
        <v>621</v>
      </c>
      <c r="C24" s="1" t="s">
        <v>19</v>
      </c>
      <c r="D24" s="77" t="s">
        <v>98</v>
      </c>
      <c r="E24" s="12">
        <v>268</v>
      </c>
    </row>
    <row r="25" spans="1:5" ht="15" customHeight="1" x14ac:dyDescent="0.35">
      <c r="A25" s="3" t="s">
        <v>1011</v>
      </c>
      <c r="B25" s="102" t="s">
        <v>608</v>
      </c>
      <c r="C25" s="1" t="s">
        <v>20</v>
      </c>
      <c r="D25" s="77" t="s">
        <v>100</v>
      </c>
      <c r="E25" s="12">
        <v>35367</v>
      </c>
    </row>
    <row r="26" spans="1:5" ht="15" customHeight="1" x14ac:dyDescent="0.35">
      <c r="A26" s="3" t="s">
        <v>1012</v>
      </c>
      <c r="B26" s="102" t="s">
        <v>602</v>
      </c>
      <c r="C26" s="1" t="s">
        <v>21</v>
      </c>
      <c r="D26" s="77" t="s">
        <v>106</v>
      </c>
      <c r="E26" s="12">
        <v>23096752</v>
      </c>
    </row>
    <row r="27" spans="1:5" ht="15" customHeight="1" x14ac:dyDescent="0.35">
      <c r="A27" s="3" t="s">
        <v>1013</v>
      </c>
      <c r="B27" s="102" t="s">
        <v>596</v>
      </c>
      <c r="C27" s="1" t="s">
        <v>22</v>
      </c>
      <c r="D27" s="77" t="s">
        <v>107</v>
      </c>
      <c r="E27" s="12">
        <v>11612813</v>
      </c>
    </row>
    <row r="28" spans="1:5" ht="15" customHeight="1" x14ac:dyDescent="0.35">
      <c r="A28" s="3" t="s">
        <v>399</v>
      </c>
      <c r="B28" s="102" t="s">
        <v>609</v>
      </c>
      <c r="C28" s="1" t="s">
        <v>23</v>
      </c>
      <c r="D28" s="77" t="s">
        <v>108</v>
      </c>
      <c r="E28" s="12">
        <v>1542690</v>
      </c>
    </row>
    <row r="29" spans="1:5" ht="15" customHeight="1" x14ac:dyDescent="0.35">
      <c r="A29" s="3" t="s">
        <v>1014</v>
      </c>
      <c r="B29" s="102" t="s">
        <v>620</v>
      </c>
      <c r="C29" s="1" t="s">
        <v>24</v>
      </c>
      <c r="D29" s="77" t="s">
        <v>109</v>
      </c>
      <c r="E29" s="12">
        <v>-250</v>
      </c>
    </row>
    <row r="30" spans="1:5" ht="15" customHeight="1" x14ac:dyDescent="0.35">
      <c r="A30" s="3" t="s">
        <v>1015</v>
      </c>
      <c r="B30" s="102" t="s">
        <v>610</v>
      </c>
      <c r="C30" s="1" t="s">
        <v>25</v>
      </c>
      <c r="D30" s="77" t="s">
        <v>110</v>
      </c>
      <c r="E30" s="12">
        <v>-23242</v>
      </c>
    </row>
    <row r="31" spans="1:5" ht="15" customHeight="1" x14ac:dyDescent="0.35">
      <c r="A31" s="3" t="s">
        <v>1016</v>
      </c>
      <c r="B31" s="102" t="s">
        <v>603</v>
      </c>
      <c r="C31" s="1" t="s">
        <v>26</v>
      </c>
      <c r="D31" s="77" t="s">
        <v>111</v>
      </c>
      <c r="E31" s="12">
        <v>-3073116</v>
      </c>
    </row>
    <row r="32" spans="1:5" ht="15" customHeight="1" x14ac:dyDescent="0.35">
      <c r="A32" s="3" t="s">
        <v>257</v>
      </c>
      <c r="B32" s="102" t="s">
        <v>611</v>
      </c>
      <c r="C32" s="1" t="s">
        <v>27</v>
      </c>
      <c r="D32" s="77" t="s">
        <v>112</v>
      </c>
      <c r="E32" s="12">
        <v>-150296</v>
      </c>
    </row>
    <row r="33" spans="1:5" ht="15" customHeight="1" x14ac:dyDescent="0.35">
      <c r="A33" s="18" t="s">
        <v>1018</v>
      </c>
      <c r="B33" s="102" t="s">
        <v>612</v>
      </c>
      <c r="C33" s="1" t="s">
        <v>28</v>
      </c>
      <c r="D33" s="77" t="s">
        <v>1017</v>
      </c>
      <c r="E33" s="12">
        <v>43296247</v>
      </c>
    </row>
    <row r="34" spans="1:5" ht="15" customHeight="1" x14ac:dyDescent="0.35">
      <c r="A34" s="3" t="s">
        <v>259</v>
      </c>
      <c r="B34" s="102" t="s">
        <v>622</v>
      </c>
      <c r="C34" s="1" t="s">
        <v>29</v>
      </c>
      <c r="D34" s="77" t="s">
        <v>114</v>
      </c>
      <c r="E34" s="12">
        <v>0</v>
      </c>
    </row>
    <row r="35" spans="1:5" ht="15" customHeight="1" x14ac:dyDescent="0.35">
      <c r="A35" s="3" t="s">
        <v>1019</v>
      </c>
      <c r="B35" s="102" t="s">
        <v>615</v>
      </c>
      <c r="C35" s="1" t="s">
        <v>30</v>
      </c>
      <c r="D35" s="77" t="s">
        <v>113</v>
      </c>
      <c r="E35" s="12">
        <v>21309084</v>
      </c>
    </row>
    <row r="36" spans="1:5" ht="25.5" customHeight="1" x14ac:dyDescent="0.35">
      <c r="A36" s="3" t="s">
        <v>1021</v>
      </c>
      <c r="B36" s="102" t="s">
        <v>605</v>
      </c>
      <c r="C36" s="4" t="s">
        <v>31</v>
      </c>
      <c r="D36" s="5" t="s">
        <v>1020</v>
      </c>
      <c r="E36" s="12">
        <v>97646316</v>
      </c>
    </row>
    <row r="37" spans="1:5" x14ac:dyDescent="0.35"/>
    <row r="38" spans="1:5" ht="15" hidden="1" customHeight="1" x14ac:dyDescent="0.35">
      <c r="D38" s="13"/>
    </row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G34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.1796875" style="102" customWidth="1"/>
    <col min="4" max="4" width="83.26953125" style="16" customWidth="1"/>
    <col min="5" max="5" width="19.54296875" style="102" customWidth="1"/>
    <col min="6" max="6" width="6.26953125" style="102" customWidth="1"/>
    <col min="7" max="7" width="13.26953125" style="102" hidden="1" customWidth="1"/>
    <col min="8" max="16384" width="9.1796875" style="102" hidden="1"/>
  </cols>
  <sheetData>
    <row r="1" spans="1:5" x14ac:dyDescent="0.35">
      <c r="C1" s="110" t="s">
        <v>913</v>
      </c>
      <c r="D1" s="110"/>
    </row>
    <row r="2" spans="1:5" x14ac:dyDescent="0.35"/>
    <row r="3" spans="1:5" x14ac:dyDescent="0.35"/>
    <row r="4" spans="1:5" ht="25.5" customHeight="1" x14ac:dyDescent="0.35">
      <c r="C4" s="117" t="s">
        <v>1121</v>
      </c>
      <c r="D4" s="118"/>
      <c r="E4" s="118"/>
    </row>
    <row r="5" spans="1:5" ht="15" customHeight="1" x14ac:dyDescent="0.35">
      <c r="C5" s="114" t="s">
        <v>187</v>
      </c>
      <c r="D5" s="115"/>
      <c r="E5" s="116"/>
    </row>
    <row r="6" spans="1:5" ht="43.5" customHeight="1" x14ac:dyDescent="0.35">
      <c r="A6" s="13" t="s">
        <v>245</v>
      </c>
      <c r="C6" s="1"/>
      <c r="D6" s="5"/>
      <c r="E6" s="2" t="s">
        <v>1075</v>
      </c>
    </row>
    <row r="7" spans="1:5" ht="15" customHeight="1" x14ac:dyDescent="0.35">
      <c r="A7" s="13"/>
      <c r="B7" s="102" t="s">
        <v>1078</v>
      </c>
      <c r="C7" s="1"/>
      <c r="D7" s="5" t="s">
        <v>1076</v>
      </c>
      <c r="E7" s="2"/>
    </row>
    <row r="8" spans="1:5" ht="15" customHeight="1" x14ac:dyDescent="0.35">
      <c r="A8" s="8" t="s">
        <v>1079</v>
      </c>
      <c r="B8" s="102" t="s">
        <v>632</v>
      </c>
      <c r="C8" s="1" t="s">
        <v>5</v>
      </c>
      <c r="D8" s="77" t="s">
        <v>1077</v>
      </c>
      <c r="E8" s="12">
        <v>89704429</v>
      </c>
    </row>
    <row r="9" spans="1:5" ht="15" customHeight="1" x14ac:dyDescent="0.35">
      <c r="A9" s="8" t="s">
        <v>1081</v>
      </c>
      <c r="B9" s="102" t="s">
        <v>633</v>
      </c>
      <c r="C9" s="1" t="s">
        <v>6</v>
      </c>
      <c r="D9" s="77" t="s">
        <v>1080</v>
      </c>
      <c r="E9" s="12">
        <v>118418629</v>
      </c>
    </row>
    <row r="10" spans="1:5" ht="15" customHeight="1" x14ac:dyDescent="0.35">
      <c r="A10" s="8" t="s">
        <v>1083</v>
      </c>
      <c r="B10" s="102" t="s">
        <v>634</v>
      </c>
      <c r="C10" s="1" t="s">
        <v>7</v>
      </c>
      <c r="D10" s="77" t="s">
        <v>1082</v>
      </c>
      <c r="E10" s="12">
        <v>60444099</v>
      </c>
    </row>
    <row r="11" spans="1:5" ht="15" customHeight="1" x14ac:dyDescent="0.35">
      <c r="A11" s="8" t="s">
        <v>1085</v>
      </c>
      <c r="B11" s="102" t="s">
        <v>635</v>
      </c>
      <c r="C11" s="4" t="s">
        <v>8</v>
      </c>
      <c r="D11" s="5" t="s">
        <v>1084</v>
      </c>
      <c r="E11" s="12">
        <v>178862727</v>
      </c>
    </row>
    <row r="12" spans="1:5" ht="15" customHeight="1" x14ac:dyDescent="0.35">
      <c r="A12" s="8" t="s">
        <v>1087</v>
      </c>
      <c r="B12" s="102" t="s">
        <v>627</v>
      </c>
      <c r="C12" s="1" t="s">
        <v>9</v>
      </c>
      <c r="D12" s="77" t="s">
        <v>1086</v>
      </c>
      <c r="E12" s="12">
        <v>463355706</v>
      </c>
    </row>
    <row r="13" spans="1:5" ht="15" customHeight="1" x14ac:dyDescent="0.35">
      <c r="A13" s="8" t="s">
        <v>1089</v>
      </c>
      <c r="B13" s="102" t="s">
        <v>642</v>
      </c>
      <c r="C13" s="1" t="s">
        <v>10</v>
      </c>
      <c r="D13" s="77" t="s">
        <v>1088</v>
      </c>
      <c r="E13" s="12">
        <v>33858861</v>
      </c>
    </row>
    <row r="14" spans="1:5" ht="15" customHeight="1" x14ac:dyDescent="0.35">
      <c r="A14" s="8" t="s">
        <v>1091</v>
      </c>
      <c r="B14" s="102" t="s">
        <v>636</v>
      </c>
      <c r="C14" s="1" t="s">
        <v>11</v>
      </c>
      <c r="D14" s="77" t="s">
        <v>1090</v>
      </c>
      <c r="E14" s="12">
        <v>134193280</v>
      </c>
    </row>
    <row r="15" spans="1:5" ht="15" customHeight="1" x14ac:dyDescent="0.35">
      <c r="A15" s="8" t="s">
        <v>1093</v>
      </c>
      <c r="B15" s="102" t="s">
        <v>637</v>
      </c>
      <c r="C15" s="1" t="s">
        <v>12</v>
      </c>
      <c r="D15" s="77" t="s">
        <v>1092</v>
      </c>
      <c r="E15" s="12">
        <v>20558445</v>
      </c>
    </row>
    <row r="16" spans="1:5" ht="15" customHeight="1" x14ac:dyDescent="0.35">
      <c r="A16" s="8" t="s">
        <v>1095</v>
      </c>
      <c r="B16" s="102" t="s">
        <v>626</v>
      </c>
      <c r="C16" s="4" t="s">
        <v>13</v>
      </c>
      <c r="D16" s="5" t="s">
        <v>1094</v>
      </c>
      <c r="E16" s="12">
        <v>651966291</v>
      </c>
    </row>
    <row r="17" spans="1:5" ht="15" customHeight="1" x14ac:dyDescent="0.35">
      <c r="A17" s="8" t="s">
        <v>1097</v>
      </c>
      <c r="B17" s="102" t="s">
        <v>638</v>
      </c>
      <c r="C17" s="1" t="s">
        <v>14</v>
      </c>
      <c r="D17" s="77" t="s">
        <v>1096</v>
      </c>
      <c r="E17" s="12">
        <v>2760931</v>
      </c>
    </row>
    <row r="18" spans="1:5" ht="15" customHeight="1" x14ac:dyDescent="0.35">
      <c r="A18" s="8" t="s">
        <v>1099</v>
      </c>
      <c r="B18" s="102" t="s">
        <v>639</v>
      </c>
      <c r="C18" s="1" t="s">
        <v>15</v>
      </c>
      <c r="D18" s="77" t="s">
        <v>1098</v>
      </c>
      <c r="E18" s="12">
        <v>-6939887</v>
      </c>
    </row>
    <row r="19" spans="1:5" ht="15" customHeight="1" x14ac:dyDescent="0.35">
      <c r="A19" s="8" t="s">
        <v>1101</v>
      </c>
      <c r="B19" s="102" t="s">
        <v>628</v>
      </c>
      <c r="C19" s="1" t="s">
        <v>16</v>
      </c>
      <c r="D19" s="77" t="s">
        <v>1100</v>
      </c>
      <c r="E19" s="12">
        <v>68400769</v>
      </c>
    </row>
    <row r="20" spans="1:5" ht="15" customHeight="1" x14ac:dyDescent="0.35">
      <c r="A20" s="8"/>
      <c r="C20" s="20"/>
      <c r="D20" s="20"/>
      <c r="E20" s="2"/>
    </row>
    <row r="21" spans="1:5" x14ac:dyDescent="0.35">
      <c r="A21" s="8"/>
      <c r="C21" s="21"/>
      <c r="D21" s="5" t="s">
        <v>1102</v>
      </c>
      <c r="E21" s="2"/>
    </row>
    <row r="22" spans="1:5" x14ac:dyDescent="0.35">
      <c r="A22" s="8" t="s">
        <v>1103</v>
      </c>
      <c r="B22" s="102" t="s">
        <v>623</v>
      </c>
      <c r="C22" s="1" t="s">
        <v>17</v>
      </c>
      <c r="D22" s="77" t="s">
        <v>1077</v>
      </c>
      <c r="E22" s="12">
        <v>97560812</v>
      </c>
    </row>
    <row r="23" spans="1:5" x14ac:dyDescent="0.35">
      <c r="A23" s="8" t="s">
        <v>1104</v>
      </c>
      <c r="B23" s="102" t="s">
        <v>629</v>
      </c>
      <c r="C23" s="1" t="s">
        <v>18</v>
      </c>
      <c r="D23" s="77" t="s">
        <v>1080</v>
      </c>
      <c r="E23" s="12">
        <v>574505601</v>
      </c>
    </row>
    <row r="24" spans="1:5" x14ac:dyDescent="0.35">
      <c r="A24" s="8" t="s">
        <v>1105</v>
      </c>
      <c r="B24" s="102" t="s">
        <v>640</v>
      </c>
      <c r="C24" s="1" t="s">
        <v>19</v>
      </c>
      <c r="D24" s="77" t="s">
        <v>1082</v>
      </c>
      <c r="E24" s="12">
        <v>117473442</v>
      </c>
    </row>
    <row r="25" spans="1:5" x14ac:dyDescent="0.35">
      <c r="A25" s="8" t="s">
        <v>1107</v>
      </c>
      <c r="B25" s="102" t="s">
        <v>624</v>
      </c>
      <c r="C25" s="1" t="s">
        <v>20</v>
      </c>
      <c r="D25" s="5" t="s">
        <v>1106</v>
      </c>
      <c r="E25" s="12">
        <v>691979043</v>
      </c>
    </row>
    <row r="26" spans="1:5" x14ac:dyDescent="0.35">
      <c r="A26" s="8" t="s">
        <v>1108</v>
      </c>
      <c r="B26" s="102" t="s">
        <v>641</v>
      </c>
      <c r="C26" s="1" t="s">
        <v>21</v>
      </c>
      <c r="D26" s="77" t="s">
        <v>1086</v>
      </c>
      <c r="E26" s="12">
        <v>270150587</v>
      </c>
    </row>
    <row r="27" spans="1:5" x14ac:dyDescent="0.35">
      <c r="A27" s="8" t="s">
        <v>1109</v>
      </c>
      <c r="B27" s="102" t="s">
        <v>643</v>
      </c>
      <c r="C27" s="1" t="s">
        <v>22</v>
      </c>
      <c r="D27" s="77" t="s">
        <v>1088</v>
      </c>
      <c r="E27" s="12">
        <v>28161203</v>
      </c>
    </row>
    <row r="28" spans="1:5" x14ac:dyDescent="0.35">
      <c r="A28" s="8" t="s">
        <v>1110</v>
      </c>
      <c r="B28" s="102" t="s">
        <v>630</v>
      </c>
      <c r="C28" s="1" t="s">
        <v>23</v>
      </c>
      <c r="D28" s="77" t="s">
        <v>1090</v>
      </c>
      <c r="E28" s="12">
        <v>184934501</v>
      </c>
    </row>
    <row r="29" spans="1:5" x14ac:dyDescent="0.35">
      <c r="A29" s="8" t="s">
        <v>1111</v>
      </c>
      <c r="B29" s="102" t="s">
        <v>644</v>
      </c>
      <c r="C29" s="1" t="s">
        <v>24</v>
      </c>
      <c r="D29" s="77" t="s">
        <v>1092</v>
      </c>
      <c r="E29" s="12">
        <v>9460272</v>
      </c>
    </row>
    <row r="30" spans="1:5" x14ac:dyDescent="0.35">
      <c r="A30" s="8" t="s">
        <v>1113</v>
      </c>
      <c r="B30" s="102" t="s">
        <v>625</v>
      </c>
      <c r="C30" s="1" t="s">
        <v>25</v>
      </c>
      <c r="D30" s="5" t="s">
        <v>1112</v>
      </c>
      <c r="E30" s="12">
        <v>492706563</v>
      </c>
    </row>
    <row r="31" spans="1:5" x14ac:dyDescent="0.35">
      <c r="A31" s="8" t="s">
        <v>1114</v>
      </c>
      <c r="B31" s="102" t="s">
        <v>645</v>
      </c>
      <c r="C31" s="1" t="s">
        <v>26</v>
      </c>
      <c r="D31" s="77" t="s">
        <v>1096</v>
      </c>
      <c r="E31" s="12">
        <v>1044186</v>
      </c>
    </row>
    <row r="32" spans="1:5" x14ac:dyDescent="0.35">
      <c r="A32" s="8" t="s">
        <v>1115</v>
      </c>
      <c r="B32" s="102" t="s">
        <v>631</v>
      </c>
      <c r="C32" s="1" t="s">
        <v>27</v>
      </c>
      <c r="D32" s="77" t="s">
        <v>1098</v>
      </c>
      <c r="E32" s="12">
        <v>52545910</v>
      </c>
    </row>
    <row r="33" spans="1:5" ht="15" customHeight="1" x14ac:dyDescent="0.35">
      <c r="A33" s="8" t="s">
        <v>1116</v>
      </c>
      <c r="B33" s="102" t="s">
        <v>646</v>
      </c>
      <c r="C33" s="1" t="s">
        <v>28</v>
      </c>
      <c r="D33" s="77" t="s">
        <v>1100</v>
      </c>
      <c r="E33" s="12">
        <v>7181640</v>
      </c>
    </row>
    <row r="34" spans="1:5" x14ac:dyDescent="0.35"/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80" orientation="portrait" r:id="rId1"/>
  <headerFooter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  <pageSetUpPr fitToPage="1"/>
  </sheetPr>
  <dimension ref="A1:F19"/>
  <sheetViews>
    <sheetView showGridLines="0" topLeftCell="C1" zoomScaleNormal="100" workbookViewId="0">
      <selection activeCell="C1" sqref="C1:D1"/>
    </sheetView>
  </sheetViews>
  <sheetFormatPr defaultColWidth="0" defaultRowHeight="14.5" zeroHeight="1" x14ac:dyDescent="0.35"/>
  <cols>
    <col min="1" max="2" width="0" style="102" hidden="1" customWidth="1"/>
    <col min="3" max="3" width="5" style="102" customWidth="1"/>
    <col min="4" max="4" width="77.7265625" style="16" customWidth="1"/>
    <col min="5" max="5" width="14.26953125" style="102" customWidth="1"/>
    <col min="6" max="6" width="9.1796875" style="102" customWidth="1"/>
    <col min="7" max="16384" width="9.1796875" style="102" hidden="1"/>
  </cols>
  <sheetData>
    <row r="1" spans="1:6" x14ac:dyDescent="0.35">
      <c r="C1" s="110" t="s">
        <v>913</v>
      </c>
      <c r="D1" s="110"/>
    </row>
    <row r="2" spans="1:6" x14ac:dyDescent="0.35"/>
    <row r="3" spans="1:6" x14ac:dyDescent="0.35"/>
    <row r="4" spans="1:6" ht="23.25" customHeight="1" x14ac:dyDescent="0.35">
      <c r="C4" s="119" t="s">
        <v>1122</v>
      </c>
      <c r="D4" s="120"/>
      <c r="E4" s="121"/>
    </row>
    <row r="5" spans="1:6" ht="15" customHeight="1" x14ac:dyDescent="0.35">
      <c r="C5" s="114" t="s">
        <v>187</v>
      </c>
      <c r="D5" s="115"/>
      <c r="E5" s="116"/>
    </row>
    <row r="6" spans="1:6" ht="22.5" customHeight="1" x14ac:dyDescent="0.35">
      <c r="B6" s="8" t="s">
        <v>1042</v>
      </c>
      <c r="C6" s="1"/>
      <c r="D6" s="5"/>
      <c r="E6" s="2" t="s">
        <v>980</v>
      </c>
    </row>
    <row r="7" spans="1:6" ht="15" customHeight="1" x14ac:dyDescent="0.35">
      <c r="A7" s="3" t="s">
        <v>1024</v>
      </c>
      <c r="B7" s="102" t="s">
        <v>651</v>
      </c>
      <c r="C7" s="1" t="s">
        <v>5</v>
      </c>
      <c r="D7" s="77" t="s">
        <v>1023</v>
      </c>
      <c r="E7" s="12">
        <v>-268974</v>
      </c>
      <c r="F7" s="19"/>
    </row>
    <row r="8" spans="1:6" ht="15" customHeight="1" x14ac:dyDescent="0.35">
      <c r="A8" s="3" t="s">
        <v>1026</v>
      </c>
      <c r="B8" s="102" t="s">
        <v>655</v>
      </c>
      <c r="C8" s="1" t="s">
        <v>6</v>
      </c>
      <c r="D8" s="77" t="s">
        <v>1025</v>
      </c>
      <c r="E8" s="12">
        <v>-54021</v>
      </c>
    </row>
    <row r="9" spans="1:6" ht="15" customHeight="1" x14ac:dyDescent="0.35">
      <c r="A9" s="3" t="s">
        <v>1028</v>
      </c>
      <c r="B9" s="102" t="s">
        <v>650</v>
      </c>
      <c r="C9" s="1" t="s">
        <v>7</v>
      </c>
      <c r="D9" s="77" t="s">
        <v>1027</v>
      </c>
      <c r="E9" s="12">
        <v>-2888019</v>
      </c>
    </row>
    <row r="10" spans="1:6" ht="15" customHeight="1" x14ac:dyDescent="0.35">
      <c r="A10" s="3" t="s">
        <v>1030</v>
      </c>
      <c r="B10" s="102" t="s">
        <v>656</v>
      </c>
      <c r="C10" s="1" t="s">
        <v>8</v>
      </c>
      <c r="D10" s="77" t="s">
        <v>1029</v>
      </c>
      <c r="E10" s="12">
        <v>-54264</v>
      </c>
    </row>
    <row r="11" spans="1:6" ht="15" customHeight="1" x14ac:dyDescent="0.35">
      <c r="A11" s="3" t="s">
        <v>1032</v>
      </c>
      <c r="B11" s="102" t="s">
        <v>647</v>
      </c>
      <c r="C11" s="1" t="s">
        <v>9</v>
      </c>
      <c r="D11" s="77" t="s">
        <v>1031</v>
      </c>
      <c r="E11" s="12">
        <v>-105292</v>
      </c>
    </row>
    <row r="12" spans="1:6" ht="15" customHeight="1" x14ac:dyDescent="0.35">
      <c r="A12" s="3" t="s">
        <v>1034</v>
      </c>
      <c r="B12" s="102" t="s">
        <v>657</v>
      </c>
      <c r="C12" s="1" t="s">
        <v>10</v>
      </c>
      <c r="D12" s="77" t="s">
        <v>1033</v>
      </c>
      <c r="E12" s="12">
        <v>-9872</v>
      </c>
    </row>
    <row r="13" spans="1:6" ht="15" customHeight="1" x14ac:dyDescent="0.35">
      <c r="A13" s="3" t="s">
        <v>1036</v>
      </c>
      <c r="B13" s="102" t="s">
        <v>648</v>
      </c>
      <c r="C13" s="1" t="s">
        <v>11</v>
      </c>
      <c r="D13" s="77" t="s">
        <v>1035</v>
      </c>
      <c r="E13" s="12">
        <v>-261578</v>
      </c>
    </row>
    <row r="14" spans="1:6" ht="15" customHeight="1" x14ac:dyDescent="0.35">
      <c r="A14" s="3" t="s">
        <v>386</v>
      </c>
      <c r="B14" s="102" t="s">
        <v>652</v>
      </c>
      <c r="C14" s="1" t="s">
        <v>12</v>
      </c>
      <c r="D14" s="77" t="s">
        <v>1037</v>
      </c>
      <c r="E14" s="12">
        <v>-1000855</v>
      </c>
    </row>
    <row r="15" spans="1:6" ht="15" customHeight="1" x14ac:dyDescent="0.35">
      <c r="A15" s="3" t="s">
        <v>1038</v>
      </c>
      <c r="B15" s="102" t="s">
        <v>649</v>
      </c>
      <c r="C15" s="1" t="s">
        <v>13</v>
      </c>
      <c r="D15" s="77" t="s">
        <v>58</v>
      </c>
      <c r="E15" s="12">
        <v>701930</v>
      </c>
    </row>
    <row r="16" spans="1:6" ht="15" customHeight="1" x14ac:dyDescent="0.35">
      <c r="A16" s="3" t="s">
        <v>1039</v>
      </c>
      <c r="B16" s="102" t="s">
        <v>654</v>
      </c>
      <c r="C16" s="1" t="s">
        <v>14</v>
      </c>
      <c r="D16" s="77" t="s">
        <v>93</v>
      </c>
      <c r="E16" s="12">
        <v>4123</v>
      </c>
    </row>
    <row r="17" spans="1:5" ht="27.75" customHeight="1" x14ac:dyDescent="0.35">
      <c r="A17" s="3" t="s">
        <v>1041</v>
      </c>
      <c r="B17" s="102" t="s">
        <v>653</v>
      </c>
      <c r="C17" s="4" t="s">
        <v>15</v>
      </c>
      <c r="D17" s="5" t="s">
        <v>1040</v>
      </c>
      <c r="E17" s="12">
        <v>-3936822</v>
      </c>
    </row>
    <row r="18" spans="1:5" x14ac:dyDescent="0.35"/>
    <row r="19" spans="1:5" ht="15" hidden="1" customHeight="1" x14ac:dyDescent="0.35">
      <c r="D19" s="13"/>
    </row>
  </sheetData>
  <mergeCells count="3">
    <mergeCell ref="C4:E4"/>
    <mergeCell ref="C5:E5"/>
    <mergeCell ref="C1:D1"/>
  </mergeCells>
  <hyperlinks>
    <hyperlink ref="C1" location="Indholdsfortegnelse!A1" display="Tilbage til indholdsfortegnelsen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36</vt:i4>
      </vt:variant>
      <vt:variant>
        <vt:lpstr>Navngivne områder</vt:lpstr>
      </vt:variant>
      <vt:variant>
        <vt:i4>44</vt:i4>
      </vt:variant>
    </vt:vector>
  </HeadingPairs>
  <TitlesOfParts>
    <vt:vector size="80" baseType="lpstr">
      <vt:lpstr>LIVTPK sektor</vt:lpstr>
      <vt:lpstr>FPK sektor</vt:lpstr>
      <vt:lpstr>Indholdsfortegnelse</vt:lpstr>
      <vt:lpstr>Tabel 1.1</vt:lpstr>
      <vt:lpstr>Tabel 1.2</vt:lpstr>
      <vt:lpstr>Tabel 1.3</vt:lpstr>
      <vt:lpstr>Tabel 1.4</vt:lpstr>
      <vt:lpstr>Tabel 1.5</vt:lpstr>
      <vt:lpstr>Tabel 1.6</vt:lpstr>
      <vt:lpstr>Tabel 1.7</vt:lpstr>
      <vt:lpstr>Tabel 1.8</vt:lpstr>
      <vt:lpstr>Tabel 2.1</vt:lpstr>
      <vt:lpstr>Tabel 2.2</vt:lpstr>
      <vt:lpstr>Tabel 2.3</vt:lpstr>
      <vt:lpstr>Tabel 2.4</vt:lpstr>
      <vt:lpstr>Tabel 2.5</vt:lpstr>
      <vt:lpstr>Tabel 2.6</vt:lpstr>
      <vt:lpstr>Tabel 2.7</vt:lpstr>
      <vt:lpstr>Tabel 2.8</vt:lpstr>
      <vt:lpstr>Tabel 3.1</vt:lpstr>
      <vt:lpstr>Tabel 3.2</vt:lpstr>
      <vt:lpstr>Tabel 3.3</vt:lpstr>
      <vt:lpstr>Tabel 3.4</vt:lpstr>
      <vt:lpstr>Tabel 3.5</vt:lpstr>
      <vt:lpstr>Tabel 3.6</vt:lpstr>
      <vt:lpstr>Tabel 4.1</vt:lpstr>
      <vt:lpstr>Tabel 4.2</vt:lpstr>
      <vt:lpstr>Tabel 4.3</vt:lpstr>
      <vt:lpstr>Tabel 5.1</vt:lpstr>
      <vt:lpstr>Tabel 5.2</vt:lpstr>
      <vt:lpstr>Tabel 5.3</vt:lpstr>
      <vt:lpstr>Tabel 6.1</vt:lpstr>
      <vt:lpstr>Tabel 6.2</vt:lpstr>
      <vt:lpstr>Bilag 7.1</vt:lpstr>
      <vt:lpstr>LIV data</vt:lpstr>
      <vt:lpstr>TPK data</vt:lpstr>
      <vt:lpstr>Fpk</vt:lpstr>
      <vt:lpstr>Fpk_var</vt:lpstr>
      <vt:lpstr>LivData</vt:lpstr>
      <vt:lpstr>LivNavn</vt:lpstr>
      <vt:lpstr>LivTpk</vt:lpstr>
      <vt:lpstr>LivTpk_var</vt:lpstr>
      <vt:lpstr>LivVar</vt:lpstr>
      <vt:lpstr>'Tabel 6.1'!OLE_LINK5</vt:lpstr>
      <vt:lpstr>'Tabel 6.2'!OLE_LINK7</vt:lpstr>
      <vt:lpstr>TpkData</vt:lpstr>
      <vt:lpstr>TpkNavn</vt:lpstr>
      <vt:lpstr>TpkVar</vt:lpstr>
      <vt:lpstr>'Bilag 7.1'!Udskriftsområde</vt:lpstr>
      <vt:lpstr>Indholdsfortegnelse!Udskriftsområde</vt:lpstr>
      <vt:lpstr>'Tabel 1.1'!Udskriftsområde</vt:lpstr>
      <vt:lpstr>'Tabel 1.2'!Udskriftsområde</vt:lpstr>
      <vt:lpstr>'Tabel 1.3'!Udskriftsområde</vt:lpstr>
      <vt:lpstr>'Tabel 1.4'!Udskriftsområde</vt:lpstr>
      <vt:lpstr>'Tabel 1.5'!Udskriftsområde</vt:lpstr>
      <vt:lpstr>'Tabel 1.6'!Udskriftsområde</vt:lpstr>
      <vt:lpstr>'Tabel 1.7'!Udskriftsområde</vt:lpstr>
      <vt:lpstr>'Tabel 1.8'!Udskriftsområde</vt:lpstr>
      <vt:lpstr>'Tabel 2.1'!Udskriftsområde</vt:lpstr>
      <vt:lpstr>'Tabel 2.2'!Udskriftsområde</vt:lpstr>
      <vt:lpstr>'Tabel 2.3'!Udskriftsområde</vt:lpstr>
      <vt:lpstr>'Tabel 2.4'!Udskriftsområde</vt:lpstr>
      <vt:lpstr>'Tabel 2.5'!Udskriftsområde</vt:lpstr>
      <vt:lpstr>'Tabel 2.6'!Udskriftsområde</vt:lpstr>
      <vt:lpstr>'Tabel 2.7'!Udskriftsområde</vt:lpstr>
      <vt:lpstr>'Tabel 2.8'!Udskriftsområde</vt:lpstr>
      <vt:lpstr>'Tabel 3.1'!Udskriftsområde</vt:lpstr>
      <vt:lpstr>'Tabel 3.2'!Udskriftsområde</vt:lpstr>
      <vt:lpstr>'Tabel 3.3'!Udskriftsområde</vt:lpstr>
      <vt:lpstr>'Tabel 3.4'!Udskriftsområde</vt:lpstr>
      <vt:lpstr>'Tabel 3.5'!Udskriftsområde</vt:lpstr>
      <vt:lpstr>'Tabel 3.6'!Udskriftsområde</vt:lpstr>
      <vt:lpstr>'Tabel 4.1'!Udskriftsområde</vt:lpstr>
      <vt:lpstr>'Tabel 4.2'!Udskriftsområde</vt:lpstr>
      <vt:lpstr>'Tabel 4.3'!Udskriftsområde</vt:lpstr>
      <vt:lpstr>'Tabel 5.1'!Udskriftsområde</vt:lpstr>
      <vt:lpstr>'Tabel 5.2'!Udskriftsområde</vt:lpstr>
      <vt:lpstr>'Tabel 5.3'!Udskriftsområde</vt:lpstr>
      <vt:lpstr>'Tabel 6.1'!Udskriftsområde</vt:lpstr>
      <vt:lpstr>'Tabel 6.2'!Udskriftsområde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Livsforsikringsselskaber: Statistisk materiale</dc:title>
  <dc:creator>Finanstilsynet</dc:creator>
  <cp:lastModifiedBy>Karen Anne Aaskilde (FT)</cp:lastModifiedBy>
  <cp:lastPrinted>2017-07-11T05:42:58Z</cp:lastPrinted>
  <dcterms:created xsi:type="dcterms:W3CDTF">2016-01-07T10:31:59Z</dcterms:created>
  <dcterms:modified xsi:type="dcterms:W3CDTF">2021-07-06T07:44:50Z</dcterms:modified>
</cp:coreProperties>
</file>