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/>
  <mc:AlternateContent xmlns:mc="http://schemas.openxmlformats.org/markup-compatibility/2006">
    <mc:Choice Requires="x15">
      <x15ac:absPath xmlns:x15ac="http://schemas.microsoft.com/office/spreadsheetml/2010/11/ac" url="F:\ØKSE\Publikationer\Statistik til hjemmesiden\2025\Tidsserier\Liv\"/>
    </mc:Choice>
  </mc:AlternateContent>
  <xr:revisionPtr revIDLastSave="0" documentId="13_ncr:1_{15AF3943-4A80-4FF8-A879-B3A8F6B572EF}" xr6:coauthVersionLast="47" xr6:coauthVersionMax="47" xr10:uidLastSave="{00000000-0000-0000-0000-000000000000}"/>
  <bookViews>
    <workbookView xWindow="-28920" yWindow="-705" windowWidth="29040" windowHeight="15720" firstSheet="1" activeTab="7" xr2:uid="{00000000-000D-0000-FFFF-FFFF00000000}"/>
  </bookViews>
  <sheets>
    <sheet name="Indholdsfortegnelse" sheetId="1" r:id="rId1"/>
    <sheet name="Regnskaber 2000-2001" sheetId="4" r:id="rId2"/>
    <sheet name="Data_2002_2004" sheetId="9" state="hidden" r:id="rId3"/>
    <sheet name="Regnskaber 2002-2004" sheetId="3" r:id="rId4"/>
    <sheet name="Regnskaber 2005-2015" sheetId="5" r:id="rId5"/>
    <sheet name="Regnskaber 2016-2024" sheetId="6" r:id="rId6"/>
    <sheet name="Virksomheder " sheetId="8" state="hidden" r:id="rId7"/>
    <sheet name="Livsforsikringsselskaber" sheetId="12" r:id="rId8"/>
    <sheet name="Data_2000_2001" sheetId="7" state="hidden" r:id="rId9"/>
    <sheet name="Data_2005_2015" sheetId="10" state="hidden" r:id="rId10"/>
    <sheet name="Data_2016_frem" sheetId="11" state="hidden" r:id="rId11"/>
  </sheets>
  <definedNames>
    <definedName name="_xlnm._FilterDatabase" localSheetId="8" hidden="1">Data_2000_2001!$A$1:$ER$116</definedName>
    <definedName name="_xlnm._FilterDatabase" localSheetId="2" hidden="1">Data_2002_2004!$A$1:$EZ$114</definedName>
    <definedName name="_xlnm._FilterDatabase" localSheetId="9" hidden="1">Data_2005_2015!$A$1:$EV$313</definedName>
    <definedName name="data_2000">Data_2000_2001!$A$1:$ER$116</definedName>
    <definedName name="data_2002">Data_2002_2004!$A$1:$EZ$114</definedName>
    <definedName name="data_2005">Data_2005_2015!$A$1:$EV$313</definedName>
    <definedName name="data_2016">Data_2016_frem!$A$1:$EZ$70</definedName>
    <definedName name="drop_navn_2000">'Virksomheder '!$B$3:$B$64</definedName>
    <definedName name="drop_navn_2002">'Virksomheder '!$E$3:$E$43</definedName>
    <definedName name="drop_navn_2005">'Virksomheder '!$H$3:$H$39</definedName>
    <definedName name="drop_navn_2016">'Virksomheder '!$K$3:$K$20</definedName>
    <definedName name="drop_regnr_2000">'Virksomheder '!$A$3:$A$64</definedName>
    <definedName name="drop_regnr_2002">'Virksomheder '!$D$3:$D$43</definedName>
    <definedName name="drop_regnr_2005">'Virksomheder '!$G$3:$G$39</definedName>
    <definedName name="drop_regnr_2016">'Virksomheder '!$J$3:$J$20</definedName>
    <definedName name="regnper_2000">Data_2000_2001!$B$1:$B$116</definedName>
    <definedName name="regnper_2002">Data_2002_2004!$B$1:$B$114</definedName>
    <definedName name="regnper_2005">Data_2005_2015!$B$1:$B$313</definedName>
    <definedName name="regnper_2016">Data_2016_frem!$A$1:$A$70</definedName>
    <definedName name="regnr_2000">Data_2000_2001!$A$1:$A$116</definedName>
    <definedName name="regnr_2002">Data_2002_2004!$A$1:$A$114</definedName>
    <definedName name="regnr_2005">Data_2005_2015!$A$1:$A$313</definedName>
    <definedName name="regnr_2016">Data_2016_frem!$B$1:$B$70</definedName>
    <definedName name="_xlnm.Print_Area" localSheetId="7">Livsforsikringsselskaber!$A$2:$K$83</definedName>
    <definedName name="_xlnm.Print_Area" localSheetId="1">'Regnskaber 2000-2001'!$A$2:$E$156</definedName>
    <definedName name="_xlnm.Print_Area" localSheetId="3">'Regnskaber 2002-2004'!$A$2:$F$169</definedName>
    <definedName name="_xlnm.Print_Area" localSheetId="4">'Regnskaber 2005-2015'!$A$2:$N$167</definedName>
    <definedName name="_xlnm.Print_Area" localSheetId="5">'Regnskaber 2016-2024'!$A$2:$I$169</definedName>
    <definedName name="var_2000">Data_2000_2001!$1:$1</definedName>
    <definedName name="var_2002">Data_2002_2004!$1:$1</definedName>
    <definedName name="var_2005">Data_2005_2015!$1:$1</definedName>
    <definedName name="var_2016">Data_2016_frem!$1:$1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6" l="1"/>
  <c r="F5" i="3"/>
  <c r="K5" i="6" l="1"/>
  <c r="J5" i="6"/>
  <c r="I5" i="6"/>
  <c r="H5" i="6"/>
  <c r="G5" i="6"/>
  <c r="F5" i="6"/>
  <c r="E5" i="6"/>
  <c r="D5" i="6"/>
  <c r="C4" i="6"/>
  <c r="J87" i="5" a="1"/>
  <c r="J87" i="5" s="1"/>
  <c r="I78" i="5" a="1"/>
  <c r="I78" i="5" s="1"/>
  <c r="G70" i="5" a="1"/>
  <c r="G70" i="5" s="1"/>
  <c r="I66" i="5" a="1"/>
  <c r="I66" i="5" s="1"/>
  <c r="I55" i="5" a="1"/>
  <c r="I55" i="5" s="1"/>
  <c r="G53" i="5" a="1"/>
  <c r="G53" i="5" s="1"/>
  <c r="I45" i="5" a="1"/>
  <c r="I45" i="5" s="1"/>
  <c r="L41" i="5" a="1"/>
  <c r="L41" i="5" s="1"/>
  <c r="L38" i="5" a="1"/>
  <c r="L38" i="5" s="1"/>
  <c r="M37" i="5" a="1"/>
  <c r="M37" i="5" s="1"/>
  <c r="L36" i="5" a="1"/>
  <c r="L36" i="5" s="1"/>
  <c r="M35" i="5" a="1"/>
  <c r="M35" i="5" s="1"/>
  <c r="K34" i="5" a="1"/>
  <c r="K34" i="5" s="1"/>
  <c r="E32" i="5" a="1"/>
  <c r="E32" i="5" s="1"/>
  <c r="H29" i="5" a="1"/>
  <c r="H29" i="5" s="1"/>
  <c r="L28" i="5" a="1"/>
  <c r="L28" i="5" s="1"/>
  <c r="K28" i="5" a="1"/>
  <c r="K28" i="5" s="1"/>
  <c r="M27" i="5" a="1"/>
  <c r="M27" i="5" s="1"/>
  <c r="E27" i="5" a="1"/>
  <c r="E27" i="5" s="1"/>
  <c r="I26" i="5" a="1"/>
  <c r="I26" i="5"/>
  <c r="H26" i="5" a="1"/>
  <c r="H26" i="5" s="1"/>
  <c r="L25" i="5" a="1"/>
  <c r="L25" i="5"/>
  <c r="K25" i="5" a="1"/>
  <c r="K25" i="5" s="1"/>
  <c r="G24" i="5" a="1"/>
  <c r="G24" i="5" s="1"/>
  <c r="J23" i="5" a="1"/>
  <c r="J23" i="5" s="1"/>
  <c r="I23" i="5" a="1"/>
  <c r="I23" i="5" s="1"/>
  <c r="M22" i="5" a="1"/>
  <c r="M22" i="5" s="1"/>
  <c r="L22" i="5" a="1"/>
  <c r="L22" i="5" s="1"/>
  <c r="E22" i="5" a="1"/>
  <c r="E22" i="5" s="1"/>
  <c r="H21" i="5" a="1"/>
  <c r="H21" i="5" s="1"/>
  <c r="G21" i="5" a="1"/>
  <c r="G21" i="5" s="1"/>
  <c r="K20" i="5" a="1"/>
  <c r="K20" i="5" s="1"/>
  <c r="J20" i="5" a="1"/>
  <c r="J20" i="5" s="1"/>
  <c r="M19" i="5" a="1"/>
  <c r="M19" i="5" s="1"/>
  <c r="E19" i="5" a="1"/>
  <c r="E19" i="5" s="1"/>
  <c r="I18" i="5" a="1"/>
  <c r="I18" i="5" s="1"/>
  <c r="H18" i="5" a="1"/>
  <c r="H18" i="5" s="1"/>
  <c r="L17" i="5" a="1"/>
  <c r="L17" i="5"/>
  <c r="K17" i="5" a="1"/>
  <c r="K17" i="5" s="1"/>
  <c r="G17" i="5" a="1"/>
  <c r="G17" i="5" s="1"/>
  <c r="E17" i="5" a="1"/>
  <c r="E17" i="5"/>
  <c r="J16" i="5" a="1"/>
  <c r="J16" i="5" s="1"/>
  <c r="H16" i="5" a="1"/>
  <c r="H16" i="5" s="1"/>
  <c r="G16" i="5" a="1"/>
  <c r="G16" i="5"/>
  <c r="M15" i="5" a="1"/>
  <c r="M15" i="5" s="1"/>
  <c r="K15" i="5" a="1"/>
  <c r="K15" i="5" s="1"/>
  <c r="J15" i="5" a="1"/>
  <c r="J15" i="5" s="1"/>
  <c r="I15" i="5" a="1"/>
  <c r="I15" i="5" s="1"/>
  <c r="E15" i="5" a="1"/>
  <c r="E15" i="5" s="1"/>
  <c r="M14" i="5" a="1"/>
  <c r="M14" i="5"/>
  <c r="L14" i="5" a="1"/>
  <c r="L14" i="5" s="1"/>
  <c r="H14" i="5" a="1"/>
  <c r="H14" i="5" s="1"/>
  <c r="E14" i="5" a="1"/>
  <c r="E14" i="5"/>
  <c r="K13" i="5" a="1"/>
  <c r="K13" i="5" s="1"/>
  <c r="I13" i="5" a="1"/>
  <c r="I13" i="5" s="1"/>
  <c r="H13" i="5" a="1"/>
  <c r="H13" i="5" s="1"/>
  <c r="G13" i="5" a="1"/>
  <c r="G13" i="5" s="1"/>
  <c r="L12" i="5" a="1"/>
  <c r="L12" i="5" s="1"/>
  <c r="K12" i="5" a="1"/>
  <c r="K12" i="5"/>
  <c r="J12" i="5" a="1"/>
  <c r="J12" i="5" s="1"/>
  <c r="M11" i="5" a="1"/>
  <c r="M11" i="5" s="1"/>
  <c r="I11" i="5" a="1"/>
  <c r="I11" i="5" s="1"/>
  <c r="G11" i="5" a="1"/>
  <c r="G11" i="5"/>
  <c r="E11" i="5" a="1"/>
  <c r="E11" i="5" s="1"/>
  <c r="L10" i="5" a="1"/>
  <c r="L10" i="5" s="1"/>
  <c r="J10" i="5" a="1"/>
  <c r="J10" i="5" s="1"/>
  <c r="I10" i="5" a="1"/>
  <c r="I10" i="5"/>
  <c r="H10" i="5" a="1"/>
  <c r="H10" i="5" s="1"/>
  <c r="M9" i="5" a="1"/>
  <c r="M9" i="5" s="1"/>
  <c r="L9" i="5" a="1"/>
  <c r="L9" i="5"/>
  <c r="K9" i="5" a="1"/>
  <c r="K9" i="5" s="1"/>
  <c r="G9" i="5" a="1"/>
  <c r="G9" i="5" s="1"/>
  <c r="E9" i="5" a="1"/>
  <c r="E9" i="5"/>
  <c r="N5" i="5"/>
  <c r="M5" i="5"/>
  <c r="M32" i="5" s="1" a="1"/>
  <c r="M32" i="5" s="1"/>
  <c r="L5" i="5"/>
  <c r="L62" i="5" s="1" a="1"/>
  <c r="L62" i="5" s="1"/>
  <c r="K5" i="5"/>
  <c r="K27" i="5" s="1" a="1"/>
  <c r="K27" i="5" s="1"/>
  <c r="J5" i="5"/>
  <c r="J90" i="5" s="1" a="1"/>
  <c r="J90" i="5" s="1"/>
  <c r="I5" i="5"/>
  <c r="I108" i="5" s="1" a="1"/>
  <c r="I108" i="5" s="1"/>
  <c r="H5" i="5"/>
  <c r="H85" i="5" s="1" a="1"/>
  <c r="H85" i="5" s="1"/>
  <c r="G5" i="5"/>
  <c r="G34" i="5" s="1" a="1"/>
  <c r="G34" i="5" s="1"/>
  <c r="F5" i="5"/>
  <c r="E5" i="5"/>
  <c r="E46" i="5" s="1" a="1"/>
  <c r="E46" i="5" s="1"/>
  <c r="D5" i="5"/>
  <c r="C4" i="5"/>
  <c r="M13" i="5" s="1" a="1"/>
  <c r="M13" i="5" s="1"/>
  <c r="E5" i="3"/>
  <c r="D5" i="3"/>
  <c r="C4" i="3"/>
  <c r="F122" i="3" s="1" a="1"/>
  <c r="F122" i="3" s="1"/>
  <c r="E156" i="4" a="1"/>
  <c r="E156" i="4"/>
  <c r="D156" i="4" a="1"/>
  <c r="D156" i="4" s="1"/>
  <c r="E154" i="4" a="1"/>
  <c r="E154" i="4" s="1"/>
  <c r="D152" i="4" a="1"/>
  <c r="D152" i="4"/>
  <c r="E148" i="4" a="1"/>
  <c r="E148" i="4" s="1"/>
  <c r="E147" i="4" a="1"/>
  <c r="E147" i="4"/>
  <c r="D147" i="4" a="1"/>
  <c r="D147" i="4" s="1"/>
  <c r="E146" i="4" a="1"/>
  <c r="E146" i="4" s="1"/>
  <c r="D146" i="4" a="1"/>
  <c r="D146" i="4" s="1"/>
  <c r="E142" i="4" a="1"/>
  <c r="E142" i="4" s="1"/>
  <c r="D140" i="4" a="1"/>
  <c r="D140" i="4"/>
  <c r="D139" i="4" a="1"/>
  <c r="D139" i="4" s="1"/>
  <c r="E137" i="4" a="1"/>
  <c r="E137" i="4" s="1"/>
  <c r="D137" i="4" a="1"/>
  <c r="D137" i="4" s="1"/>
  <c r="D135" i="4" a="1"/>
  <c r="D135" i="4" s="1"/>
  <c r="E131" i="4" a="1"/>
  <c r="E131" i="4" s="1"/>
  <c r="E130" i="4" a="1"/>
  <c r="E130" i="4"/>
  <c r="D130" i="4" a="1"/>
  <c r="D130" i="4" s="1"/>
  <c r="D129" i="4" a="1"/>
  <c r="D129" i="4" s="1"/>
  <c r="D128" i="4" a="1"/>
  <c r="D128" i="4" s="1"/>
  <c r="E126" i="4" a="1"/>
  <c r="E126" i="4" s="1"/>
  <c r="D122" i="4" a="1"/>
  <c r="D122" i="4"/>
  <c r="D121" i="4" a="1"/>
  <c r="D121" i="4" s="1"/>
  <c r="E120" i="4" a="1"/>
  <c r="E120" i="4"/>
  <c r="E117" i="4" a="1"/>
  <c r="E117" i="4"/>
  <c r="D113" i="4" a="1"/>
  <c r="D113" i="4"/>
  <c r="E112" i="4" a="1"/>
  <c r="E112" i="4" s="1"/>
  <c r="D112" i="4" a="1"/>
  <c r="D112" i="4" s="1"/>
  <c r="E106" i="4" a="1"/>
  <c r="E106" i="4"/>
  <c r="E103" i="4" a="1"/>
  <c r="E103" i="4" s="1"/>
  <c r="E101" i="4" a="1"/>
  <c r="E101" i="4"/>
  <c r="D101" i="4" a="1"/>
  <c r="D101" i="4" s="1"/>
  <c r="E100" i="4" a="1"/>
  <c r="E100" i="4" s="1"/>
  <c r="D98" i="4" a="1"/>
  <c r="D98" i="4" s="1"/>
  <c r="E94" i="4" a="1"/>
  <c r="E94" i="4"/>
  <c r="D94" i="4" a="1"/>
  <c r="D94" i="4" s="1"/>
  <c r="D93" i="4" a="1"/>
  <c r="D93" i="4" s="1"/>
  <c r="E89" i="4" a="1"/>
  <c r="E89" i="4" s="1"/>
  <c r="D86" i="4" a="1"/>
  <c r="D86" i="4"/>
  <c r="D85" i="4" a="1"/>
  <c r="D85" i="4" s="1"/>
  <c r="D84" i="4" a="1"/>
  <c r="D84" i="4" s="1"/>
  <c r="D81" i="4" a="1"/>
  <c r="D81" i="4" s="1"/>
  <c r="D77" i="4" a="1"/>
  <c r="D77" i="4" s="1"/>
  <c r="E76" i="4" a="1"/>
  <c r="E76" i="4"/>
  <c r="D75" i="4" a="1"/>
  <c r="D75" i="4"/>
  <c r="D72" i="4" a="1"/>
  <c r="D72" i="4" s="1"/>
  <c r="E67" i="4" a="1"/>
  <c r="E67" i="4" s="1"/>
  <c r="E64" i="4" a="1"/>
  <c r="E64" i="4" s="1"/>
  <c r="D63" i="4" a="1"/>
  <c r="D63" i="4"/>
  <c r="E62" i="4" a="1"/>
  <c r="E62" i="4" s="1"/>
  <c r="E58" i="4" a="1"/>
  <c r="E58" i="4" s="1"/>
  <c r="D56" i="4" a="1"/>
  <c r="D56" i="4" s="1"/>
  <c r="D55" i="4" a="1"/>
  <c r="D55" i="4" s="1"/>
  <c r="D54" i="4" a="1"/>
  <c r="D54" i="4" s="1"/>
  <c r="E53" i="4" a="1"/>
  <c r="E53" i="4" s="1"/>
  <c r="E51" i="4" a="1"/>
  <c r="E51" i="4" s="1"/>
  <c r="E47" i="4" a="1"/>
  <c r="E47" i="4" s="1"/>
  <c r="D47" i="4" a="1"/>
  <c r="D47" i="4"/>
  <c r="D46" i="4" a="1"/>
  <c r="D46" i="4" s="1"/>
  <c r="E39" i="4" a="1"/>
  <c r="E39" i="4" s="1"/>
  <c r="D39" i="4" a="1"/>
  <c r="D39" i="4" s="1"/>
  <c r="D38" i="4" a="1"/>
  <c r="D38" i="4" s="1"/>
  <c r="E37" i="4" a="1"/>
  <c r="E37" i="4" s="1"/>
  <c r="D35" i="4" a="1"/>
  <c r="D35" i="4"/>
  <c r="D31" i="4" a="1"/>
  <c r="D31" i="4"/>
  <c r="E30" i="4" a="1"/>
  <c r="E30" i="4" s="1"/>
  <c r="D30" i="4" a="1"/>
  <c r="D30" i="4" s="1"/>
  <c r="D29" i="4" a="1"/>
  <c r="D29" i="4" s="1"/>
  <c r="E26" i="4" a="1"/>
  <c r="E26" i="4"/>
  <c r="D24" i="4" a="1"/>
  <c r="D24" i="4" s="1"/>
  <c r="D23" i="4" a="1"/>
  <c r="D23" i="4" s="1"/>
  <c r="D22" i="4" a="1"/>
  <c r="D22" i="4" s="1"/>
  <c r="E21" i="4" a="1"/>
  <c r="E21" i="4" s="1"/>
  <c r="D21" i="4" a="1"/>
  <c r="D21" i="4" s="1"/>
  <c r="E19" i="4" a="1"/>
  <c r="E19" i="4" s="1"/>
  <c r="E18" i="4" a="1"/>
  <c r="E18" i="4" s="1"/>
  <c r="E15" i="4" a="1"/>
  <c r="E15" i="4" s="1"/>
  <c r="D15" i="4" a="1"/>
  <c r="D15" i="4"/>
  <c r="D14" i="4" a="1"/>
  <c r="D14" i="4" s="1"/>
  <c r="E12" i="4" a="1"/>
  <c r="E12" i="4" s="1"/>
  <c r="E10" i="4" a="1"/>
  <c r="E10" i="4" s="1"/>
  <c r="E5" i="4"/>
  <c r="D5" i="4"/>
  <c r="D40" i="4" s="1" a="1"/>
  <c r="D40" i="4" s="1"/>
  <c r="C4" i="4"/>
  <c r="K108" i="6" l="1" a="1"/>
  <c r="K108" i="6" s="1"/>
  <c r="L9" i="6" a="1"/>
  <c r="L9" i="6" s="1"/>
  <c r="L54" i="6" a="1"/>
  <c r="L54" i="6" s="1"/>
  <c r="L61" i="6" a="1"/>
  <c r="L61" i="6" s="1"/>
  <c r="L72" i="6" a="1"/>
  <c r="L72" i="6" s="1"/>
  <c r="L79" i="6" a="1"/>
  <c r="L79" i="6" s="1"/>
  <c r="L124" i="6" a="1"/>
  <c r="L124" i="6" s="1"/>
  <c r="L131" i="6" a="1"/>
  <c r="L131" i="6" s="1"/>
  <c r="L138" i="6" a="1"/>
  <c r="L138" i="6" s="1"/>
  <c r="L145" i="6" a="1"/>
  <c r="L145" i="6" s="1"/>
  <c r="L153" i="6" a="1"/>
  <c r="L153" i="6" s="1"/>
  <c r="L161" i="6" a="1"/>
  <c r="L161" i="6" s="1"/>
  <c r="L169" i="6" a="1"/>
  <c r="L169" i="6" s="1"/>
  <c r="L17" i="6" a="1"/>
  <c r="L17" i="6" s="1"/>
  <c r="L62" i="6" a="1"/>
  <c r="L62" i="6" s="1"/>
  <c r="L80" i="6" a="1"/>
  <c r="L80" i="6" s="1"/>
  <c r="L132" i="6" a="1"/>
  <c r="L132" i="6" s="1"/>
  <c r="L146" i="6" a="1"/>
  <c r="L146" i="6" s="1"/>
  <c r="L162" i="6" a="1"/>
  <c r="L162" i="6" s="1"/>
  <c r="L32" i="6" a="1"/>
  <c r="L32" i="6" s="1"/>
  <c r="L48" i="6" a="1"/>
  <c r="L48" i="6" s="1"/>
  <c r="L102" i="6" a="1"/>
  <c r="L102" i="6" s="1"/>
  <c r="L125" i="6" a="1"/>
  <c r="L125" i="6" s="1"/>
  <c r="L18" i="6" a="1"/>
  <c r="L18" i="6" s="1"/>
  <c r="L81" i="6" a="1"/>
  <c r="L81" i="6" s="1"/>
  <c r="L95" i="6" a="1"/>
  <c r="L95" i="6" s="1"/>
  <c r="L140" i="6" a="1"/>
  <c r="L140" i="6" s="1"/>
  <c r="L163" i="6" a="1"/>
  <c r="L163" i="6" s="1"/>
  <c r="L49" i="6" a="1"/>
  <c r="L49" i="6" s="1"/>
  <c r="L63" i="6" a="1"/>
  <c r="L63" i="6" s="1"/>
  <c r="L119" i="6" a="1"/>
  <c r="L119" i="6" s="1"/>
  <c r="L133" i="6" a="1"/>
  <c r="L133" i="6" s="1"/>
  <c r="L19" i="6" a="1"/>
  <c r="L19" i="6" s="1"/>
  <c r="L33" i="6" a="1"/>
  <c r="L33" i="6" s="1"/>
  <c r="L89" i="6" a="1"/>
  <c r="L89" i="6" s="1"/>
  <c r="L103" i="6" a="1"/>
  <c r="L103" i="6" s="1"/>
  <c r="L156" i="6" a="1"/>
  <c r="L156" i="6" s="1"/>
  <c r="L50" i="6" a="1"/>
  <c r="L50" i="6" s="1"/>
  <c r="L24" i="6" a="1"/>
  <c r="L24" i="6" s="1"/>
  <c r="L31" i="6" a="1"/>
  <c r="L31" i="6" s="1"/>
  <c r="L38" i="6" a="1"/>
  <c r="L38" i="6" s="1"/>
  <c r="L47" i="6" a="1"/>
  <c r="L47" i="6" s="1"/>
  <c r="L94" i="6" a="1"/>
  <c r="L94" i="6" s="1"/>
  <c r="L101" i="6" a="1"/>
  <c r="L101" i="6" s="1"/>
  <c r="L108" i="6" a="1"/>
  <c r="L108" i="6" s="1"/>
  <c r="L117" i="6" a="1"/>
  <c r="L117" i="6" s="1"/>
  <c r="L10" i="6" a="1"/>
  <c r="L10" i="6" s="1"/>
  <c r="L73" i="6" a="1"/>
  <c r="L73" i="6" s="1"/>
  <c r="L87" i="6" a="1"/>
  <c r="L87" i="6" s="1"/>
  <c r="L139" i="6" a="1"/>
  <c r="L139" i="6" s="1"/>
  <c r="L154" i="6" a="1"/>
  <c r="L154" i="6" s="1"/>
  <c r="L39" i="6" a="1"/>
  <c r="L39" i="6" s="1"/>
  <c r="L55" i="6" a="1"/>
  <c r="L55" i="6" s="1"/>
  <c r="L109" i="6" a="1"/>
  <c r="L109" i="6" s="1"/>
  <c r="L118" i="6" a="1"/>
  <c r="L118" i="6" s="1"/>
  <c r="L11" i="6" a="1"/>
  <c r="L11" i="6" s="1"/>
  <c r="L25" i="6" a="1"/>
  <c r="L25" i="6" s="1"/>
  <c r="L74" i="6" a="1"/>
  <c r="L74" i="6" s="1"/>
  <c r="L88" i="6" a="1"/>
  <c r="L88" i="6" s="1"/>
  <c r="L147" i="6" a="1"/>
  <c r="L147" i="6" s="1"/>
  <c r="L155" i="6" a="1"/>
  <c r="L155" i="6" s="1"/>
  <c r="L40" i="6" a="1"/>
  <c r="L40" i="6" s="1"/>
  <c r="L56" i="6" a="1"/>
  <c r="L56" i="6" s="1"/>
  <c r="L110" i="6" a="1"/>
  <c r="L110" i="6" s="1"/>
  <c r="L126" i="6" a="1"/>
  <c r="L126" i="6" s="1"/>
  <c r="L12" i="6" a="1"/>
  <c r="L12" i="6" s="1"/>
  <c r="L26" i="6" a="1"/>
  <c r="L26" i="6" s="1"/>
  <c r="L82" i="6" a="1"/>
  <c r="L82" i="6" s="1"/>
  <c r="L96" i="6" a="1"/>
  <c r="L96" i="6" s="1"/>
  <c r="L148" i="6" a="1"/>
  <c r="L148" i="6" s="1"/>
  <c r="L164" i="6" a="1"/>
  <c r="L164" i="6" s="1"/>
  <c r="L15" i="6" a="1"/>
  <c r="L15" i="6" s="1"/>
  <c r="L27" i="6" a="1"/>
  <c r="L27" i="6" s="1"/>
  <c r="L37" i="6" a="1"/>
  <c r="L37" i="6" s="1"/>
  <c r="L84" i="6" a="1"/>
  <c r="L84" i="6" s="1"/>
  <c r="L123" i="6" a="1"/>
  <c r="L123" i="6" s="1"/>
  <c r="L150" i="6" a="1"/>
  <c r="L150" i="6" s="1"/>
  <c r="L165" i="6" a="1"/>
  <c r="L165" i="6" s="1"/>
  <c r="L13" i="6" a="1"/>
  <c r="L13" i="6" s="1"/>
  <c r="L85" i="6" a="1"/>
  <c r="L85" i="6" s="1"/>
  <c r="L127" i="6" a="1"/>
  <c r="L127" i="6" s="1"/>
  <c r="L151" i="6" a="1"/>
  <c r="L151" i="6" s="1"/>
  <c r="L166" i="6" a="1"/>
  <c r="L166" i="6" s="1"/>
  <c r="L42" i="6" a="1"/>
  <c r="L42" i="6" s="1"/>
  <c r="L75" i="6" a="1"/>
  <c r="L75" i="6" s="1"/>
  <c r="L86" i="6" a="1"/>
  <c r="L86" i="6" s="1"/>
  <c r="L128" i="6" a="1"/>
  <c r="L128" i="6" s="1"/>
  <c r="L167" i="6" a="1"/>
  <c r="L167" i="6" s="1"/>
  <c r="L29" i="6" a="1"/>
  <c r="L29" i="6" s="1"/>
  <c r="L168" i="6" a="1"/>
  <c r="L168" i="6" s="1"/>
  <c r="L46" i="6" a="1"/>
  <c r="L46" i="6" s="1"/>
  <c r="L114" i="6" a="1"/>
  <c r="L114" i="6" s="1"/>
  <c r="L104" i="6" a="1"/>
  <c r="L104" i="6" s="1"/>
  <c r="L78" i="6" a="1"/>
  <c r="L78" i="6" s="1"/>
  <c r="L120" i="6" a="1"/>
  <c r="L120" i="6" s="1"/>
  <c r="L21" i="6" a="1"/>
  <c r="L21" i="6" s="1"/>
  <c r="L134" i="6" a="1"/>
  <c r="L134" i="6" s="1"/>
  <c r="L159" i="6" a="1"/>
  <c r="L159" i="6" s="1"/>
  <c r="L65" i="6" a="1"/>
  <c r="L65" i="6" s="1"/>
  <c r="L36" i="6" a="1"/>
  <c r="L36" i="6" s="1"/>
  <c r="L149" i="6" a="1"/>
  <c r="L149" i="6" s="1"/>
  <c r="L41" i="6" a="1"/>
  <c r="L41" i="6" s="1"/>
  <c r="L57" i="6" a="1"/>
  <c r="L57" i="6" s="1"/>
  <c r="L71" i="6" a="1"/>
  <c r="L71" i="6" s="1"/>
  <c r="L98" i="6" a="1"/>
  <c r="L98" i="6" s="1"/>
  <c r="L111" i="6" a="1"/>
  <c r="L111" i="6" s="1"/>
  <c r="L28" i="6" a="1"/>
  <c r="L28" i="6" s="1"/>
  <c r="L137" i="6" a="1"/>
  <c r="L137" i="6" s="1"/>
  <c r="L58" i="6" a="1"/>
  <c r="L58" i="6" s="1"/>
  <c r="L112" i="6" a="1"/>
  <c r="L112" i="6" s="1"/>
  <c r="L141" i="6" a="1"/>
  <c r="L141" i="6" s="1"/>
  <c r="L43" i="6" a="1"/>
  <c r="L43" i="6" s="1"/>
  <c r="L90" i="6" a="1"/>
  <c r="L90" i="6" s="1"/>
  <c r="L142" i="6" a="1"/>
  <c r="L142" i="6" s="1"/>
  <c r="L16" i="6" a="1"/>
  <c r="L16" i="6" s="1"/>
  <c r="L157" i="6" a="1"/>
  <c r="L157" i="6" s="1"/>
  <c r="L60" i="6" a="1"/>
  <c r="L60" i="6" s="1"/>
  <c r="L143" i="6" a="1"/>
  <c r="L143" i="6" s="1"/>
  <c r="L91" i="6" a="1"/>
  <c r="L91" i="6" s="1"/>
  <c r="L97" i="6" a="1"/>
  <c r="L97" i="6" s="1"/>
  <c r="L76" i="6" a="1"/>
  <c r="L76" i="6" s="1"/>
  <c r="L158" i="6" a="1"/>
  <c r="L158" i="6" s="1"/>
  <c r="L64" i="6" a="1"/>
  <c r="L64" i="6" s="1"/>
  <c r="L144" i="6" a="1"/>
  <c r="L144" i="6" s="1"/>
  <c r="L51" i="6" a="1"/>
  <c r="L51" i="6" s="1"/>
  <c r="L121" i="6" a="1"/>
  <c r="L121" i="6" s="1"/>
  <c r="L160" i="6" a="1"/>
  <c r="L160" i="6" s="1"/>
  <c r="L23" i="6" a="1"/>
  <c r="L23" i="6" s="1"/>
  <c r="L136" i="6" a="1"/>
  <c r="L136" i="6" s="1"/>
  <c r="L14" i="6" a="1"/>
  <c r="L14" i="6" s="1"/>
  <c r="L99" i="6" a="1"/>
  <c r="L99" i="6" s="1"/>
  <c r="L152" i="6" a="1"/>
  <c r="L152" i="6" s="1"/>
  <c r="L113" i="6" a="1"/>
  <c r="L113" i="6" s="1"/>
  <c r="L100" i="6" a="1"/>
  <c r="L100" i="6" s="1"/>
  <c r="L30" i="6" a="1"/>
  <c r="L30" i="6" s="1"/>
  <c r="L129" i="6" a="1"/>
  <c r="L129" i="6" s="1"/>
  <c r="L130" i="6" a="1"/>
  <c r="L130" i="6" s="1"/>
  <c r="L105" i="6" a="1"/>
  <c r="L105" i="6" s="1"/>
  <c r="L35" i="6" a="1"/>
  <c r="L35" i="6" s="1"/>
  <c r="L92" i="6" a="1"/>
  <c r="L92" i="6" s="1"/>
  <c r="L106" i="6" a="1"/>
  <c r="L106" i="6" s="1"/>
  <c r="L52" i="6" a="1"/>
  <c r="L52" i="6" s="1"/>
  <c r="L93" i="6" a="1"/>
  <c r="L93" i="6" s="1"/>
  <c r="L135" i="6" a="1"/>
  <c r="L135" i="6" s="1"/>
  <c r="L122" i="6" a="1"/>
  <c r="L122" i="6" s="1"/>
  <c r="L53" i="6" a="1"/>
  <c r="L53" i="6" s="1"/>
  <c r="L107" i="6" a="1"/>
  <c r="L107" i="6" s="1"/>
  <c r="L59" i="6" a="1"/>
  <c r="L59" i="6" s="1"/>
  <c r="L77" i="6" a="1"/>
  <c r="L77" i="6" s="1"/>
  <c r="L20" i="6" a="1"/>
  <c r="L20" i="6" s="1"/>
  <c r="L34" i="6" a="1"/>
  <c r="L34" i="6" s="1"/>
  <c r="L22" i="6" a="1"/>
  <c r="L22" i="6" s="1"/>
  <c r="L70" i="6" a="1"/>
  <c r="L70" i="6" s="1"/>
  <c r="L83" i="6" a="1"/>
  <c r="L83" i="6" s="1"/>
  <c r="D10" i="6" a="1"/>
  <c r="D10" i="6" s="1"/>
  <c r="D20" i="6" a="1"/>
  <c r="D20" i="6" s="1"/>
  <c r="F49" i="6" a="1"/>
  <c r="F49" i="6" s="1"/>
  <c r="F89" i="6" a="1"/>
  <c r="F89" i="6" s="1"/>
  <c r="E10" i="6" a="1"/>
  <c r="E10" i="6" s="1"/>
  <c r="F31" i="6" a="1"/>
  <c r="F31" i="6" s="1"/>
  <c r="J50" i="6" a="1"/>
  <c r="J50" i="6" s="1"/>
  <c r="J95" i="6" a="1"/>
  <c r="J95" i="6" s="1"/>
  <c r="E11" i="6" a="1"/>
  <c r="E11" i="6" s="1"/>
  <c r="H33" i="6" a="1"/>
  <c r="H33" i="6" s="1"/>
  <c r="F52" i="6" a="1"/>
  <c r="F52" i="6" s="1"/>
  <c r="K122" i="6" a="1"/>
  <c r="K122" i="6" s="1"/>
  <c r="D109" i="6" a="1"/>
  <c r="D109" i="6" s="1"/>
  <c r="E12" i="6" a="1"/>
  <c r="E12" i="6" s="1"/>
  <c r="D23" i="6" a="1"/>
  <c r="D23" i="6" s="1"/>
  <c r="I34" i="6" a="1"/>
  <c r="I34" i="6" s="1"/>
  <c r="E55" i="6" a="1"/>
  <c r="E55" i="6" s="1"/>
  <c r="E144" i="6" a="1"/>
  <c r="E144" i="6" s="1"/>
  <c r="D11" i="6" a="1"/>
  <c r="D11" i="6" s="1"/>
  <c r="E117" i="6" a="1"/>
  <c r="E117" i="6" s="1"/>
  <c r="D13" i="6" a="1"/>
  <c r="D13" i="6" s="1"/>
  <c r="J35" i="6" a="1"/>
  <c r="J35" i="6" s="1"/>
  <c r="G59" i="6" a="1"/>
  <c r="G59" i="6" s="1"/>
  <c r="G32" i="6" a="1"/>
  <c r="G32" i="6" s="1"/>
  <c r="G131" i="6" a="1"/>
  <c r="G131" i="6" s="1"/>
  <c r="F138" i="6" a="1"/>
  <c r="F138" i="6" s="1"/>
  <c r="E13" i="6" a="1"/>
  <c r="E13" i="6" s="1"/>
  <c r="D24" i="6" a="1"/>
  <c r="D24" i="6" s="1"/>
  <c r="K36" i="6" a="1"/>
  <c r="K36" i="6" s="1"/>
  <c r="E61" i="6" a="1"/>
  <c r="E61" i="6" s="1"/>
  <c r="G98" i="6" a="1"/>
  <c r="G98" i="6" s="1"/>
  <c r="D14" i="6" a="1"/>
  <c r="D14" i="6" s="1"/>
  <c r="D25" i="6" a="1"/>
  <c r="D25" i="6" s="1"/>
  <c r="D37" i="6" a="1"/>
  <c r="D37" i="6" s="1"/>
  <c r="H62" i="6" a="1"/>
  <c r="H62" i="6" s="1"/>
  <c r="D15" i="6" a="1"/>
  <c r="D15" i="6" s="1"/>
  <c r="E38" i="6" a="1"/>
  <c r="E38" i="6" s="1"/>
  <c r="F64" i="6" a="1"/>
  <c r="F64" i="6" s="1"/>
  <c r="F112" i="6" a="1"/>
  <c r="F112" i="6" s="1"/>
  <c r="D12" i="6" a="1"/>
  <c r="D12" i="6" s="1"/>
  <c r="D16" i="6" a="1"/>
  <c r="D16" i="6" s="1"/>
  <c r="D26" i="6" a="1"/>
  <c r="D26" i="6" s="1"/>
  <c r="F39" i="6" a="1"/>
  <c r="F39" i="6" s="1"/>
  <c r="K65" i="6" a="1"/>
  <c r="K65" i="6" s="1"/>
  <c r="D17" i="6" a="1"/>
  <c r="D17" i="6" s="1"/>
  <c r="D27" i="6" a="1"/>
  <c r="D27" i="6" s="1"/>
  <c r="H40" i="6" a="1"/>
  <c r="H40" i="6" s="1"/>
  <c r="J71" i="6" a="1"/>
  <c r="J71" i="6" s="1"/>
  <c r="H53" i="6" a="1"/>
  <c r="H53" i="6" s="1"/>
  <c r="D18" i="6" a="1"/>
  <c r="D18" i="6" s="1"/>
  <c r="K41" i="6" a="1"/>
  <c r="K41" i="6" s="1"/>
  <c r="I77" i="6" a="1"/>
  <c r="I77" i="6" s="1"/>
  <c r="D21" i="6" a="1"/>
  <c r="D21" i="6" s="1"/>
  <c r="D22" i="6" a="1"/>
  <c r="D22" i="6" s="1"/>
  <c r="D9" i="6" a="1"/>
  <c r="D9" i="6" s="1"/>
  <c r="D28" i="6" a="1"/>
  <c r="D28" i="6" s="1"/>
  <c r="F43" i="6" a="1"/>
  <c r="F43" i="6" s="1"/>
  <c r="J79" i="6" a="1"/>
  <c r="J79" i="6" s="1"/>
  <c r="E9" i="6" a="1"/>
  <c r="E9" i="6" s="1"/>
  <c r="D19" i="6" a="1"/>
  <c r="D19" i="6" s="1"/>
  <c r="D29" i="6" a="1"/>
  <c r="D29" i="6" s="1"/>
  <c r="H46" i="6" a="1"/>
  <c r="H46" i="6" s="1"/>
  <c r="K81" i="6" a="1"/>
  <c r="K81" i="6" s="1"/>
  <c r="E30" i="6" a="1"/>
  <c r="E30" i="6" s="1"/>
  <c r="K47" i="6" a="1"/>
  <c r="K47" i="6" s="1"/>
  <c r="E84" i="6" a="1"/>
  <c r="E84" i="6" s="1"/>
  <c r="F55" i="3" a="1"/>
  <c r="F55" i="3" s="1"/>
  <c r="E89" i="3" a="1"/>
  <c r="E89" i="3" s="1"/>
  <c r="F164" i="3" a="1"/>
  <c r="F164" i="3" s="1"/>
  <c r="F9" i="3" a="1"/>
  <c r="F9" i="3" s="1"/>
  <c r="F10" i="3" a="1"/>
  <c r="F10" i="3" s="1"/>
  <c r="F30" i="3" a="1"/>
  <c r="F30" i="3" s="1"/>
  <c r="E56" i="3" a="1"/>
  <c r="E56" i="3" s="1"/>
  <c r="F89" i="3" a="1"/>
  <c r="F89" i="3" s="1"/>
  <c r="D126" i="3" a="1"/>
  <c r="D126" i="3" s="1"/>
  <c r="E50" i="3" a="1"/>
  <c r="E50" i="3" s="1"/>
  <c r="E30" i="3" a="1"/>
  <c r="E30" i="3" s="1"/>
  <c r="D36" i="3" a="1"/>
  <c r="D36" i="3" s="1"/>
  <c r="D93" i="3" a="1"/>
  <c r="D93" i="3" s="1"/>
  <c r="E127" i="3" a="1"/>
  <c r="E127" i="3" s="1"/>
  <c r="F88" i="3" a="1"/>
  <c r="F88" i="3" s="1"/>
  <c r="F56" i="3" a="1"/>
  <c r="F56" i="3" s="1"/>
  <c r="E96" i="3" a="1"/>
  <c r="E96" i="3" s="1"/>
  <c r="F127" i="3" a="1"/>
  <c r="F127" i="3" s="1"/>
  <c r="D161" i="3" a="1"/>
  <c r="D161" i="3" s="1"/>
  <c r="F118" i="3" a="1"/>
  <c r="F118" i="3" s="1"/>
  <c r="D10" i="3" a="1"/>
  <c r="D10" i="3" s="1"/>
  <c r="D37" i="3" a="1"/>
  <c r="D37" i="3" s="1"/>
  <c r="F59" i="3" a="1"/>
  <c r="F59" i="3" s="1"/>
  <c r="E97" i="3" a="1"/>
  <c r="E97" i="3" s="1"/>
  <c r="D132" i="3" a="1"/>
  <c r="D132" i="3" s="1"/>
  <c r="E27" i="3" a="1"/>
  <c r="E27" i="3" s="1"/>
  <c r="E12" i="3" a="1"/>
  <c r="E12" i="3" s="1"/>
  <c r="E37" i="3" a="1"/>
  <c r="E37" i="3" s="1"/>
  <c r="D62" i="3" a="1"/>
  <c r="D62" i="3" s="1"/>
  <c r="D99" i="3" a="1"/>
  <c r="D99" i="3" s="1"/>
  <c r="F135" i="3" a="1"/>
  <c r="F135" i="3" s="1"/>
  <c r="D160" i="3" a="1"/>
  <c r="D160" i="3" s="1"/>
  <c r="D13" i="3" a="1"/>
  <c r="D13" i="3" s="1"/>
  <c r="E40" i="3" a="1"/>
  <c r="E40" i="3" s="1"/>
  <c r="D63" i="3" a="1"/>
  <c r="D63" i="3" s="1"/>
  <c r="F102" i="3" a="1"/>
  <c r="F102" i="3" s="1"/>
  <c r="F15" i="3" a="1"/>
  <c r="F15" i="3" s="1"/>
  <c r="E43" i="3" a="1"/>
  <c r="E43" i="3" s="1"/>
  <c r="E104" i="3" a="1"/>
  <c r="E104" i="3" s="1"/>
  <c r="F138" i="3" a="1"/>
  <c r="F138" i="3" s="1"/>
  <c r="E114" i="3" a="1"/>
  <c r="E114" i="3" s="1"/>
  <c r="E17" i="3" a="1"/>
  <c r="E17" i="3" s="1"/>
  <c r="E63" i="3" a="1"/>
  <c r="E63" i="3" s="1"/>
  <c r="E106" i="3" a="1"/>
  <c r="E106" i="3" s="1"/>
  <c r="F143" i="3" a="1"/>
  <c r="F143" i="3" s="1"/>
  <c r="D118" i="3" a="1"/>
  <c r="D118" i="3" s="1"/>
  <c r="E53" i="3" a="1"/>
  <c r="E53" i="3" s="1"/>
  <c r="F43" i="3" a="1"/>
  <c r="F43" i="3" s="1"/>
  <c r="E69" i="3" a="1"/>
  <c r="E69" i="3" s="1"/>
  <c r="F106" i="3" a="1"/>
  <c r="F106" i="3" s="1"/>
  <c r="D146" i="3" a="1"/>
  <c r="D146" i="3" s="1"/>
  <c r="E24" i="3" a="1"/>
  <c r="E24" i="3" s="1"/>
  <c r="D18" i="3" a="1"/>
  <c r="D18" i="3" s="1"/>
  <c r="D47" i="3" a="1"/>
  <c r="D47" i="3" s="1"/>
  <c r="D107" i="3" a="1"/>
  <c r="D107" i="3" s="1"/>
  <c r="E149" i="3" a="1"/>
  <c r="E149" i="3" s="1"/>
  <c r="D83" i="3" a="1"/>
  <c r="D83" i="3" s="1"/>
  <c r="D21" i="3" a="1"/>
  <c r="D21" i="3" s="1"/>
  <c r="D49" i="3" a="1"/>
  <c r="D49" i="3" s="1"/>
  <c r="F71" i="3" a="1"/>
  <c r="F71" i="3" s="1"/>
  <c r="F110" i="3" a="1"/>
  <c r="F110" i="3" s="1"/>
  <c r="D155" i="3" a="1"/>
  <c r="D155" i="3" s="1"/>
  <c r="E82" i="3" a="1"/>
  <c r="E82" i="3" s="1"/>
  <c r="D167" i="3" a="1"/>
  <c r="D167" i="3" s="1"/>
  <c r="D50" i="3" a="1"/>
  <c r="D50" i="3" s="1"/>
  <c r="E80" i="3" a="1"/>
  <c r="E80" i="3" s="1"/>
  <c r="D114" i="3" a="1"/>
  <c r="D114" i="3" s="1"/>
  <c r="D159" i="3" a="1"/>
  <c r="D159" i="3" s="1"/>
  <c r="E11" i="3" a="1"/>
  <c r="E11" i="3" s="1"/>
  <c r="F17" i="3" a="1"/>
  <c r="F17" i="3" s="1"/>
  <c r="F23" i="3" a="1"/>
  <c r="F23" i="3" s="1"/>
  <c r="F36" i="3" a="1"/>
  <c r="F36" i="3" s="1"/>
  <c r="F69" i="3" a="1"/>
  <c r="F69" i="3" s="1"/>
  <c r="F96" i="3" a="1"/>
  <c r="F96" i="3" s="1"/>
  <c r="F104" i="3" a="1"/>
  <c r="F104" i="3" s="1"/>
  <c r="D127" i="3" a="1"/>
  <c r="D127" i="3" s="1"/>
  <c r="D136" i="3" a="1"/>
  <c r="D136" i="3" s="1"/>
  <c r="E148" i="3" a="1"/>
  <c r="E148" i="3" s="1"/>
  <c r="E23" i="4" a="1"/>
  <c r="E23" i="4" s="1"/>
  <c r="E9" i="4" a="1"/>
  <c r="E9" i="4" s="1"/>
  <c r="E48" i="4" a="1"/>
  <c r="E48" i="4" s="1"/>
  <c r="E56" i="4" a="1"/>
  <c r="E56" i="4" s="1"/>
  <c r="E65" i="4" a="1"/>
  <c r="E65" i="4" s="1"/>
  <c r="E122" i="4" a="1"/>
  <c r="E122" i="4" s="1"/>
  <c r="E149" i="4" a="1"/>
  <c r="E149" i="4" s="1"/>
  <c r="D166" i="3" a="1"/>
  <c r="D166" i="3" s="1"/>
  <c r="D158" i="3" a="1"/>
  <c r="D158" i="3" s="1"/>
  <c r="D150" i="3" a="1"/>
  <c r="D150" i="3" s="1"/>
  <c r="D142" i="3" a="1"/>
  <c r="D142" i="3" s="1"/>
  <c r="D163" i="3" a="1"/>
  <c r="D163" i="3" s="1"/>
  <c r="D157" i="3" a="1"/>
  <c r="D157" i="3" s="1"/>
  <c r="D128" i="3" a="1"/>
  <c r="D128" i="3" s="1"/>
  <c r="D149" i="3" a="1"/>
  <c r="D149" i="3" s="1"/>
  <c r="D130" i="3" a="1"/>
  <c r="D130" i="3" s="1"/>
  <c r="D123" i="3" a="1"/>
  <c r="D123" i="3" s="1"/>
  <c r="D110" i="3" a="1"/>
  <c r="D110" i="3" s="1"/>
  <c r="D97" i="3" a="1"/>
  <c r="D97" i="3" s="1"/>
  <c r="D82" i="3" a="1"/>
  <c r="D82" i="3" s="1"/>
  <c r="D61" i="3" a="1"/>
  <c r="D61" i="3" s="1"/>
  <c r="D41" i="3" a="1"/>
  <c r="D41" i="3" s="1"/>
  <c r="D24" i="3" a="1"/>
  <c r="D24" i="3" s="1"/>
  <c r="D145" i="3" a="1"/>
  <c r="D145" i="3" s="1"/>
  <c r="D137" i="3" a="1"/>
  <c r="D137" i="3" s="1"/>
  <c r="D156" i="3" a="1"/>
  <c r="D156" i="3" s="1"/>
  <c r="D129" i="3" a="1"/>
  <c r="D129" i="3" s="1"/>
  <c r="D81" i="3" a="1"/>
  <c r="D81" i="3" s="1"/>
  <c r="D57" i="3" a="1"/>
  <c r="D57" i="3" s="1"/>
  <c r="D40" i="3" a="1"/>
  <c r="D40" i="3" s="1"/>
  <c r="D23" i="3" a="1"/>
  <c r="D23" i="3" s="1"/>
  <c r="D20" i="3" a="1"/>
  <c r="D20" i="3" s="1"/>
  <c r="D111" i="3" a="1"/>
  <c r="D111" i="3" s="1"/>
  <c r="D100" i="3" a="1"/>
  <c r="D100" i="3" s="1"/>
  <c r="D96" i="3" a="1"/>
  <c r="D96" i="3" s="1"/>
  <c r="D86" i="3" a="1"/>
  <c r="D86" i="3" s="1"/>
  <c r="D69" i="3" a="1"/>
  <c r="D69" i="3" s="1"/>
  <c r="D56" i="3" a="1"/>
  <c r="D56" i="3" s="1"/>
  <c r="D43" i="3" a="1"/>
  <c r="D43" i="3" s="1"/>
  <c r="D30" i="3" a="1"/>
  <c r="D30" i="3" s="1"/>
  <c r="D165" i="3" a="1"/>
  <c r="D165" i="3" s="1"/>
  <c r="D144" i="3" a="1"/>
  <c r="D144" i="3" s="1"/>
  <c r="D135" i="3" a="1"/>
  <c r="D135" i="3" s="1"/>
  <c r="D122" i="3" a="1"/>
  <c r="D122" i="3" s="1"/>
  <c r="D89" i="3" a="1"/>
  <c r="D89" i="3" s="1"/>
  <c r="D72" i="3" a="1"/>
  <c r="D72" i="3" s="1"/>
  <c r="D59" i="3" a="1"/>
  <c r="D59" i="3" s="1"/>
  <c r="D46" i="3" a="1"/>
  <c r="D46" i="3" s="1"/>
  <c r="D33" i="3" a="1"/>
  <c r="D33" i="3" s="1"/>
  <c r="D164" i="3" a="1"/>
  <c r="D164" i="3" s="1"/>
  <c r="D143" i="3" a="1"/>
  <c r="D143" i="3" s="1"/>
  <c r="D134" i="3" a="1"/>
  <c r="D134" i="3" s="1"/>
  <c r="D121" i="3" a="1"/>
  <c r="D121" i="3" s="1"/>
  <c r="D95" i="3" a="1"/>
  <c r="D95" i="3" s="1"/>
  <c r="D85" i="3" a="1"/>
  <c r="D85" i="3" s="1"/>
  <c r="D55" i="3" a="1"/>
  <c r="D55" i="3" s="1"/>
  <c r="D42" i="3" a="1"/>
  <c r="D42" i="3" s="1"/>
  <c r="D29" i="3" a="1"/>
  <c r="D29" i="3" s="1"/>
  <c r="D16" i="3" a="1"/>
  <c r="D16" i="3" s="1"/>
  <c r="D153" i="3" a="1"/>
  <c r="D153" i="3" s="1"/>
  <c r="D148" i="3" a="1"/>
  <c r="D148" i="3" s="1"/>
  <c r="D138" i="3" a="1"/>
  <c r="D138" i="3" s="1"/>
  <c r="D125" i="3" a="1"/>
  <c r="D125" i="3" s="1"/>
  <c r="D106" i="3" a="1"/>
  <c r="D106" i="3" s="1"/>
  <c r="D88" i="3" a="1"/>
  <c r="D88" i="3" s="1"/>
  <c r="D71" i="3" a="1"/>
  <c r="D71" i="3" s="1"/>
  <c r="D58" i="3" a="1"/>
  <c r="D58" i="3" s="1"/>
  <c r="D45" i="3" a="1"/>
  <c r="D45" i="3" s="1"/>
  <c r="D32" i="3" a="1"/>
  <c r="D32" i="3" s="1"/>
  <c r="D19" i="3" a="1"/>
  <c r="D19" i="3" s="1"/>
  <c r="D169" i="3" a="1"/>
  <c r="D169" i="3" s="1"/>
  <c r="D102" i="3" a="1"/>
  <c r="D102" i="3" s="1"/>
  <c r="D78" i="3" a="1"/>
  <c r="D78" i="3" s="1"/>
  <c r="D168" i="3" a="1"/>
  <c r="D168" i="3" s="1"/>
  <c r="D152" i="3" a="1"/>
  <c r="D152" i="3" s="1"/>
  <c r="D147" i="3" a="1"/>
  <c r="D147" i="3" s="1"/>
  <c r="D133" i="3" a="1"/>
  <c r="D133" i="3" s="1"/>
  <c r="D113" i="3" a="1"/>
  <c r="D113" i="3" s="1"/>
  <c r="D98" i="3" a="1"/>
  <c r="D98" i="3" s="1"/>
  <c r="D91" i="3" a="1"/>
  <c r="D91" i="3" s="1"/>
  <c r="D51" i="3" a="1"/>
  <c r="D51" i="3" s="1"/>
  <c r="D38" i="3" a="1"/>
  <c r="D38" i="3" s="1"/>
  <c r="D25" i="3" a="1"/>
  <c r="D25" i="3" s="1"/>
  <c r="D12" i="3" a="1"/>
  <c r="D12" i="3" s="1"/>
  <c r="D105" i="3" a="1"/>
  <c r="D105" i="3" s="1"/>
  <c r="D84" i="3" a="1"/>
  <c r="D84" i="3" s="1"/>
  <c r="D15" i="3" a="1"/>
  <c r="D15" i="3" s="1"/>
  <c r="D162" i="3" a="1"/>
  <c r="D162" i="3" s="1"/>
  <c r="D101" i="3" a="1"/>
  <c r="D101" i="3" s="1"/>
  <c r="D94" i="3" a="1"/>
  <c r="D94" i="3" s="1"/>
  <c r="D87" i="3" a="1"/>
  <c r="D87" i="3" s="1"/>
  <c r="D70" i="3" a="1"/>
  <c r="D70" i="3" s="1"/>
  <c r="D44" i="3" a="1"/>
  <c r="D44" i="3" s="1"/>
  <c r="D31" i="3" a="1"/>
  <c r="D31" i="3" s="1"/>
  <c r="D120" i="3" a="1"/>
  <c r="D120" i="3" s="1"/>
  <c r="D109" i="3" a="1"/>
  <c r="D109" i="3" s="1"/>
  <c r="D64" i="3" a="1"/>
  <c r="D64" i="3" s="1"/>
  <c r="D54" i="3" a="1"/>
  <c r="D54" i="3" s="1"/>
  <c r="D28" i="3" a="1"/>
  <c r="D28" i="3" s="1"/>
  <c r="D124" i="3" a="1"/>
  <c r="D124" i="3" s="1"/>
  <c r="D67" i="3" a="1"/>
  <c r="D67" i="3" s="1"/>
  <c r="D26" i="3" a="1"/>
  <c r="D26" i="3" s="1"/>
  <c r="E32" i="3" a="1"/>
  <c r="E32" i="3" s="1"/>
  <c r="D39" i="3" a="1"/>
  <c r="D39" i="3" s="1"/>
  <c r="E45" i="3" a="1"/>
  <c r="E45" i="3" s="1"/>
  <c r="D65" i="3" a="1"/>
  <c r="D65" i="3" s="1"/>
  <c r="E83" i="3" a="1"/>
  <c r="E83" i="3" s="1"/>
  <c r="F91" i="3" a="1"/>
  <c r="F91" i="3" s="1"/>
  <c r="D119" i="3" a="1"/>
  <c r="D119" i="3" s="1"/>
  <c r="E130" i="3" a="1"/>
  <c r="E130" i="3" s="1"/>
  <c r="D140" i="3" a="1"/>
  <c r="D140" i="3" s="1"/>
  <c r="E19" i="3" a="1"/>
  <c r="E19" i="3" s="1"/>
  <c r="D90" i="3" a="1"/>
  <c r="D90" i="3" s="1"/>
  <c r="F107" i="3" a="1"/>
  <c r="F107" i="3" s="1"/>
  <c r="E16" i="4" a="1"/>
  <c r="E16" i="4" s="1"/>
  <c r="E86" i="4" a="1"/>
  <c r="E86" i="4" s="1"/>
  <c r="E142" i="3" a="1"/>
  <c r="E142" i="3" s="1"/>
  <c r="F19" i="3" a="1"/>
  <c r="F19" i="3" s="1"/>
  <c r="F32" i="3" a="1"/>
  <c r="F32" i="3" s="1"/>
  <c r="D52" i="3" a="1"/>
  <c r="D52" i="3" s="1"/>
  <c r="F58" i="3" a="1"/>
  <c r="F58" i="3" s="1"/>
  <c r="F72" i="3" a="1"/>
  <c r="F72" i="3" s="1"/>
  <c r="E100" i="3" a="1"/>
  <c r="E100" i="3" s="1"/>
  <c r="D108" i="3" a="1"/>
  <c r="D108" i="3" s="1"/>
  <c r="D151" i="3" a="1"/>
  <c r="D151" i="3" s="1"/>
  <c r="E164" i="3" a="1"/>
  <c r="E164" i="3" s="1"/>
  <c r="E13" i="3" a="1"/>
  <c r="E13" i="3" s="1"/>
  <c r="E38" i="3" a="1"/>
  <c r="E38" i="3" s="1"/>
  <c r="E99" i="3" a="1"/>
  <c r="E99" i="3" s="1"/>
  <c r="F150" i="3" a="1"/>
  <c r="F150" i="3" s="1"/>
  <c r="D155" i="4" a="1"/>
  <c r="D155" i="4" s="1"/>
  <c r="D142" i="4" a="1"/>
  <c r="D142" i="4" s="1"/>
  <c r="D125" i="4" a="1"/>
  <c r="D125" i="4" s="1"/>
  <c r="D106" i="4" a="1"/>
  <c r="D106" i="4" s="1"/>
  <c r="D89" i="4" a="1"/>
  <c r="D89" i="4" s="1"/>
  <c r="D76" i="4" a="1"/>
  <c r="D76" i="4" s="1"/>
  <c r="D149" i="4" a="1"/>
  <c r="D149" i="4" s="1"/>
  <c r="D132" i="4" a="1"/>
  <c r="D132" i="4" s="1"/>
  <c r="D115" i="4" a="1"/>
  <c r="D115" i="4" s="1"/>
  <c r="D100" i="4" a="1"/>
  <c r="D100" i="4" s="1"/>
  <c r="D83" i="4" a="1"/>
  <c r="D83" i="4" s="1"/>
  <c r="D62" i="4" a="1"/>
  <c r="D62" i="4" s="1"/>
  <c r="D151" i="4" a="1"/>
  <c r="D151" i="4" s="1"/>
  <c r="D141" i="4" a="1"/>
  <c r="D141" i="4" s="1"/>
  <c r="D136" i="4" a="1"/>
  <c r="D136" i="4" s="1"/>
  <c r="D105" i="4" a="1"/>
  <c r="D105" i="4" s="1"/>
  <c r="D95" i="4" a="1"/>
  <c r="D95" i="4" s="1"/>
  <c r="D57" i="4" a="1"/>
  <c r="D57" i="4" s="1"/>
  <c r="D48" i="4" a="1"/>
  <c r="D48" i="4" s="1"/>
  <c r="D25" i="4" a="1"/>
  <c r="D25" i="4" s="1"/>
  <c r="D16" i="4" a="1"/>
  <c r="D16" i="4" s="1"/>
  <c r="D131" i="4" a="1"/>
  <c r="D131" i="4" s="1"/>
  <c r="D126" i="4" a="1"/>
  <c r="D126" i="4" s="1"/>
  <c r="D90" i="4" a="1"/>
  <c r="D90" i="4" s="1"/>
  <c r="D80" i="4" a="1"/>
  <c r="D80" i="4" s="1"/>
  <c r="D43" i="4" a="1"/>
  <c r="D43" i="4" s="1"/>
  <c r="D34" i="4" a="1"/>
  <c r="D34" i="4" s="1"/>
  <c r="D11" i="4" a="1"/>
  <c r="D11" i="4" s="1"/>
  <c r="D154" i="4" a="1"/>
  <c r="D154" i="4" s="1"/>
  <c r="D120" i="4" a="1"/>
  <c r="D120" i="4" s="1"/>
  <c r="D108" i="4" a="1"/>
  <c r="D108" i="4" s="1"/>
  <c r="D79" i="4" a="1"/>
  <c r="D79" i="4" s="1"/>
  <c r="D74" i="4" a="1"/>
  <c r="D74" i="4" s="1"/>
  <c r="D51" i="4" a="1"/>
  <c r="D51" i="4" s="1"/>
  <c r="D42" i="4" a="1"/>
  <c r="D42" i="4" s="1"/>
  <c r="D19" i="4" a="1"/>
  <c r="D19" i="4" s="1"/>
  <c r="D10" i="4" a="1"/>
  <c r="D10" i="4" s="1"/>
  <c r="D144" i="4" a="1"/>
  <c r="D144" i="4" s="1"/>
  <c r="D103" i="4" a="1"/>
  <c r="D103" i="4" s="1"/>
  <c r="D65" i="4" a="1"/>
  <c r="D65" i="4" s="1"/>
  <c r="D60" i="4" a="1"/>
  <c r="D60" i="4" s="1"/>
  <c r="D37" i="4" a="1"/>
  <c r="D37" i="4" s="1"/>
  <c r="D28" i="4" a="1"/>
  <c r="D28" i="4" s="1"/>
  <c r="D153" i="4" a="1"/>
  <c r="D153" i="4" s="1"/>
  <c r="D124" i="4" a="1"/>
  <c r="D124" i="4" s="1"/>
  <c r="D119" i="4" a="1"/>
  <c r="D119" i="4" s="1"/>
  <c r="D114" i="4" a="1"/>
  <c r="D114" i="4" s="1"/>
  <c r="D78" i="4" a="1"/>
  <c r="D78" i="4" s="1"/>
  <c r="D41" i="4" a="1"/>
  <c r="D41" i="4" s="1"/>
  <c r="D32" i="4" a="1"/>
  <c r="D32" i="4" s="1"/>
  <c r="D9" i="4" a="1"/>
  <c r="D9" i="4" s="1"/>
  <c r="D138" i="4" a="1"/>
  <c r="D138" i="4" s="1"/>
  <c r="D102" i="4" a="1"/>
  <c r="D102" i="4" s="1"/>
  <c r="D92" i="4" a="1"/>
  <c r="D92" i="4" s="1"/>
  <c r="D45" i="4" a="1"/>
  <c r="D45" i="4" s="1"/>
  <c r="D36" i="4" a="1"/>
  <c r="D36" i="4" s="1"/>
  <c r="D148" i="4" a="1"/>
  <c r="D148" i="4" s="1"/>
  <c r="D107" i="4" a="1"/>
  <c r="D107" i="4" s="1"/>
  <c r="D73" i="4" a="1"/>
  <c r="D73" i="4" s="1"/>
  <c r="D64" i="4" a="1"/>
  <c r="D64" i="4" s="1"/>
  <c r="D59" i="4" a="1"/>
  <c r="D59" i="4" s="1"/>
  <c r="D50" i="4" a="1"/>
  <c r="D50" i="4" s="1"/>
  <c r="D27" i="4" a="1"/>
  <c r="D27" i="4" s="1"/>
  <c r="D18" i="4" a="1"/>
  <c r="D18" i="4" s="1"/>
  <c r="D143" i="4" a="1"/>
  <c r="D143" i="4" s="1"/>
  <c r="D133" i="4" a="1"/>
  <c r="D133" i="4" s="1"/>
  <c r="D97" i="4" a="1"/>
  <c r="D97" i="4" s="1"/>
  <c r="D87" i="4" a="1"/>
  <c r="D87" i="4" s="1"/>
  <c r="D13" i="4" a="1"/>
  <c r="D13" i="4" s="1"/>
  <c r="E24" i="4" a="1"/>
  <c r="E24" i="4" s="1"/>
  <c r="D33" i="4" a="1"/>
  <c r="D33" i="4" s="1"/>
  <c r="E95" i="4" a="1"/>
  <c r="E95" i="4" s="1"/>
  <c r="D104" i="4" a="1"/>
  <c r="D104" i="4" s="1"/>
  <c r="E115" i="4" a="1"/>
  <c r="E115" i="4" s="1"/>
  <c r="D123" i="4" a="1"/>
  <c r="D123" i="4" s="1"/>
  <c r="D14" i="3" a="1"/>
  <c r="D14" i="3" s="1"/>
  <c r="E128" i="4" a="1"/>
  <c r="E128" i="4" s="1"/>
  <c r="D49" i="4" a="1"/>
  <c r="D49" i="4" s="1"/>
  <c r="E57" i="4" a="1"/>
  <c r="E57" i="4" s="1"/>
  <c r="D66" i="4" a="1"/>
  <c r="D66" i="4" s="1"/>
  <c r="D96" i="4" a="1"/>
  <c r="D96" i="4" s="1"/>
  <c r="E132" i="4" a="1"/>
  <c r="E132" i="4" s="1"/>
  <c r="E141" i="4" a="1"/>
  <c r="E141" i="4" s="1"/>
  <c r="D150" i="4" a="1"/>
  <c r="D150" i="4" s="1"/>
  <c r="E26" i="3" a="1"/>
  <c r="E26" i="3" s="1"/>
  <c r="E39" i="3" a="1"/>
  <c r="E39" i="3" s="1"/>
  <c r="E52" i="3" a="1"/>
  <c r="E52" i="3" s="1"/>
  <c r="D66" i="3" a="1"/>
  <c r="D66" i="3" s="1"/>
  <c r="D92" i="3" a="1"/>
  <c r="D92" i="3" s="1"/>
  <c r="E121" i="3" a="1"/>
  <c r="E121" i="3" s="1"/>
  <c r="D131" i="3" a="1"/>
  <c r="D131" i="3" s="1"/>
  <c r="E140" i="3" a="1"/>
  <c r="E140" i="3" s="1"/>
  <c r="F161" i="3" a="1"/>
  <c r="F161" i="3" s="1"/>
  <c r="F148" i="3" a="1"/>
  <c r="F148" i="3" s="1"/>
  <c r="F159" i="3" a="1"/>
  <c r="F159" i="3" s="1"/>
  <c r="F154" i="3" a="1"/>
  <c r="F154" i="3" s="1"/>
  <c r="F114" i="3" a="1"/>
  <c r="F114" i="3" s="1"/>
  <c r="F103" i="3" a="1"/>
  <c r="F103" i="3" s="1"/>
  <c r="F82" i="3" a="1"/>
  <c r="F82" i="3" s="1"/>
  <c r="F39" i="3" a="1"/>
  <c r="F39" i="3" s="1"/>
  <c r="F26" i="3" a="1"/>
  <c r="F26" i="3" s="1"/>
  <c r="F13" i="3" a="1"/>
  <c r="F13" i="3" s="1"/>
  <c r="F149" i="3" a="1"/>
  <c r="F149" i="3" s="1"/>
  <c r="F130" i="3" a="1"/>
  <c r="F130" i="3" s="1"/>
  <c r="F99" i="3" a="1"/>
  <c r="F99" i="3" s="1"/>
  <c r="F52" i="3" a="1"/>
  <c r="F52" i="3" s="1"/>
  <c r="F42" i="3" a="1"/>
  <c r="F42" i="3" s="1"/>
  <c r="F16" i="3" a="1"/>
  <c r="F16" i="3" s="1"/>
  <c r="F158" i="3" a="1"/>
  <c r="F158" i="3" s="1"/>
  <c r="F153" i="3" a="1"/>
  <c r="F153" i="3" s="1"/>
  <c r="F113" i="3" a="1"/>
  <c r="F113" i="3" s="1"/>
  <c r="F81" i="3" a="1"/>
  <c r="F81" i="3" s="1"/>
  <c r="F64" i="3" a="1"/>
  <c r="F64" i="3" s="1"/>
  <c r="F51" i="3" a="1"/>
  <c r="F51" i="3" s="1"/>
  <c r="F38" i="3" a="1"/>
  <c r="F38" i="3" s="1"/>
  <c r="F25" i="3" a="1"/>
  <c r="F25" i="3" s="1"/>
  <c r="F133" i="3" a="1"/>
  <c r="F133" i="3" s="1"/>
  <c r="F120" i="3" a="1"/>
  <c r="F120" i="3" s="1"/>
  <c r="F109" i="3" a="1"/>
  <c r="F109" i="3" s="1"/>
  <c r="F84" i="3" a="1"/>
  <c r="F84" i="3" s="1"/>
  <c r="F67" i="3" a="1"/>
  <c r="F67" i="3" s="1"/>
  <c r="F54" i="3" a="1"/>
  <c r="F54" i="3" s="1"/>
  <c r="F163" i="3" a="1"/>
  <c r="F163" i="3" s="1"/>
  <c r="E158" i="3" a="1"/>
  <c r="E158" i="3" s="1"/>
  <c r="E152" i="3" a="1"/>
  <c r="E152" i="3" s="1"/>
  <c r="F147" i="3" a="1"/>
  <c r="F147" i="3" s="1"/>
  <c r="F142" i="3" a="1"/>
  <c r="F142" i="3" s="1"/>
  <c r="F137" i="3" a="1"/>
  <c r="F137" i="3" s="1"/>
  <c r="E120" i="3" a="1"/>
  <c r="E120" i="3" s="1"/>
  <c r="E113" i="3" a="1"/>
  <c r="E113" i="3" s="1"/>
  <c r="E109" i="3" a="1"/>
  <c r="E109" i="3" s="1"/>
  <c r="F105" i="3" a="1"/>
  <c r="F105" i="3" s="1"/>
  <c r="F94" i="3" a="1"/>
  <c r="F94" i="3" s="1"/>
  <c r="E81" i="3" a="1"/>
  <c r="E81" i="3" s="1"/>
  <c r="F70" i="3" a="1"/>
  <c r="F70" i="3" s="1"/>
  <c r="E64" i="3" a="1"/>
  <c r="E64" i="3" s="1"/>
  <c r="F162" i="3" a="1"/>
  <c r="F162" i="3" s="1"/>
  <c r="F157" i="3" a="1"/>
  <c r="F157" i="3" s="1"/>
  <c r="F128" i="3" a="1"/>
  <c r="F128" i="3" s="1"/>
  <c r="F101" i="3" a="1"/>
  <c r="F101" i="3" s="1"/>
  <c r="F57" i="3" a="1"/>
  <c r="F57" i="3" s="1"/>
  <c r="F44" i="3" a="1"/>
  <c r="F44" i="3" s="1"/>
  <c r="F31" i="3" a="1"/>
  <c r="F31" i="3" s="1"/>
  <c r="F18" i="3" a="1"/>
  <c r="F18" i="3" s="1"/>
  <c r="F167" i="3" a="1"/>
  <c r="F167" i="3" s="1"/>
  <c r="F136" i="3" a="1"/>
  <c r="F136" i="3" s="1"/>
  <c r="F112" i="3" a="1"/>
  <c r="F112" i="3" s="1"/>
  <c r="F63" i="3" a="1"/>
  <c r="F63" i="3" s="1"/>
  <c r="E167" i="3" a="1"/>
  <c r="E167" i="3" s="1"/>
  <c r="E156" i="3" a="1"/>
  <c r="E156" i="3" s="1"/>
  <c r="E146" i="3" a="1"/>
  <c r="E146" i="3" s="1"/>
  <c r="E136" i="3" a="1"/>
  <c r="E136" i="3" s="1"/>
  <c r="E112" i="3" a="1"/>
  <c r="E112" i="3" s="1"/>
  <c r="E108" i="3" a="1"/>
  <c r="E108" i="3" s="1"/>
  <c r="F83" i="3" a="1"/>
  <c r="F83" i="3" s="1"/>
  <c r="E60" i="3" a="1"/>
  <c r="E60" i="3" s="1"/>
  <c r="F53" i="3" a="1"/>
  <c r="F53" i="3" s="1"/>
  <c r="E47" i="3" a="1"/>
  <c r="E47" i="3" s="1"/>
  <c r="F40" i="3" a="1"/>
  <c r="F40" i="3" s="1"/>
  <c r="F27" i="3" a="1"/>
  <c r="F27" i="3" s="1"/>
  <c r="F156" i="3" a="1"/>
  <c r="F156" i="3" s="1"/>
  <c r="F146" i="3" a="1"/>
  <c r="F146" i="3" s="1"/>
  <c r="F132" i="3" a="1"/>
  <c r="F132" i="3" s="1"/>
  <c r="F90" i="3" a="1"/>
  <c r="F90" i="3" s="1"/>
  <c r="F73" i="3" a="1"/>
  <c r="F73" i="3" s="1"/>
  <c r="F60" i="3" a="1"/>
  <c r="F60" i="3" s="1"/>
  <c r="F47" i="3" a="1"/>
  <c r="F47" i="3" s="1"/>
  <c r="F34" i="3" a="1"/>
  <c r="F34" i="3" s="1"/>
  <c r="F21" i="3" a="1"/>
  <c r="F21" i="3" s="1"/>
  <c r="F141" i="3" a="1"/>
  <c r="F141" i="3" s="1"/>
  <c r="F108" i="3" a="1"/>
  <c r="F108" i="3" s="1"/>
  <c r="F97" i="3" a="1"/>
  <c r="F97" i="3" s="1"/>
  <c r="F80" i="3" a="1"/>
  <c r="F80" i="3" s="1"/>
  <c r="F50" i="3" a="1"/>
  <c r="F50" i="3" s="1"/>
  <c r="F37" i="3" a="1"/>
  <c r="F37" i="3" s="1"/>
  <c r="F24" i="3" a="1"/>
  <c r="F24" i="3" s="1"/>
  <c r="F11" i="3" a="1"/>
  <c r="F11" i="3" s="1"/>
  <c r="F129" i="3" a="1"/>
  <c r="F129" i="3" s="1"/>
  <c r="E25" i="4" a="1"/>
  <c r="E25" i="4" s="1"/>
  <c r="D58" i="4" a="1"/>
  <c r="D58" i="4" s="1"/>
  <c r="E79" i="4" a="1"/>
  <c r="E79" i="4" s="1"/>
  <c r="D116" i="4" a="1"/>
  <c r="D116" i="4" s="1"/>
  <c r="D9" i="3" a="1"/>
  <c r="D9" i="3" s="1"/>
  <c r="D27" i="3" a="1"/>
  <c r="D27" i="3" s="1"/>
  <c r="E33" i="3" a="1"/>
  <c r="E33" i="3" s="1"/>
  <c r="E46" i="3" a="1"/>
  <c r="E46" i="3" s="1"/>
  <c r="D53" i="3" a="1"/>
  <c r="D53" i="3" s="1"/>
  <c r="E59" i="3" a="1"/>
  <c r="E59" i="3" s="1"/>
  <c r="D73" i="3" a="1"/>
  <c r="D73" i="3" s="1"/>
  <c r="E85" i="3" a="1"/>
  <c r="E85" i="3" s="1"/>
  <c r="F92" i="3" a="1"/>
  <c r="F92" i="3" s="1"/>
  <c r="F100" i="3" a="1"/>
  <c r="F100" i="3" s="1"/>
  <c r="E110" i="3" a="1"/>
  <c r="E110" i="3" s="1"/>
  <c r="F121" i="3" a="1"/>
  <c r="F121" i="3" s="1"/>
  <c r="F131" i="3" a="1"/>
  <c r="F131" i="3" s="1"/>
  <c r="D141" i="3" a="1"/>
  <c r="D141" i="3" s="1"/>
  <c r="D154" i="3" a="1"/>
  <c r="D154" i="3" s="1"/>
  <c r="E166" i="3" a="1"/>
  <c r="E166" i="3" s="1"/>
  <c r="D139" i="3" a="1"/>
  <c r="D139" i="3" s="1"/>
  <c r="D17" i="4" a="1"/>
  <c r="D17" i="4" s="1"/>
  <c r="E33" i="4" a="1"/>
  <c r="E33" i="4" s="1"/>
  <c r="D67" i="4" a="1"/>
  <c r="D67" i="4" s="1"/>
  <c r="D88" i="4" a="1"/>
  <c r="D88" i="4" s="1"/>
  <c r="E105" i="4" a="1"/>
  <c r="E105" i="4" s="1"/>
  <c r="F20" i="3" a="1"/>
  <c r="F20" i="3" s="1"/>
  <c r="D26" i="4" a="1"/>
  <c r="D26" i="4" s="1"/>
  <c r="E34" i="4" a="1"/>
  <c r="E34" i="4" s="1"/>
  <c r="E42" i="4" a="1"/>
  <c r="E42" i="4" s="1"/>
  <c r="E50" i="4" a="1"/>
  <c r="E50" i="4" s="1"/>
  <c r="E96" i="4" a="1"/>
  <c r="E96" i="4" s="1"/>
  <c r="D117" i="4" a="1"/>
  <c r="D117" i="4" s="1"/>
  <c r="E125" i="4" a="1"/>
  <c r="E125" i="4" s="1"/>
  <c r="D134" i="4" a="1"/>
  <c r="D134" i="4" s="1"/>
  <c r="E151" i="4" a="1"/>
  <c r="E151" i="4" s="1"/>
  <c r="F14" i="3" a="1"/>
  <c r="F14" i="3" s="1"/>
  <c r="F33" i="3" a="1"/>
  <c r="F33" i="3" s="1"/>
  <c r="E66" i="3" a="1"/>
  <c r="E66" i="3" s="1"/>
  <c r="F78" i="3" a="1"/>
  <c r="F78" i="3" s="1"/>
  <c r="F85" i="3" a="1"/>
  <c r="F85" i="3" s="1"/>
  <c r="E154" i="3" a="1"/>
  <c r="E154" i="3" s="1"/>
  <c r="E21" i="3" a="1"/>
  <c r="E21" i="3" s="1"/>
  <c r="D60" i="3" a="1"/>
  <c r="D60" i="3" s="1"/>
  <c r="D79" i="3" a="1"/>
  <c r="D79" i="3" s="1"/>
  <c r="D103" i="3" a="1"/>
  <c r="D103" i="3" s="1"/>
  <c r="E134" i="3" a="1"/>
  <c r="E134" i="3" s="1"/>
  <c r="E35" i="4" a="1"/>
  <c r="E35" i="4" s="1"/>
  <c r="D52" i="4" a="1"/>
  <c r="D52" i="4" s="1"/>
  <c r="E90" i="4" a="1"/>
  <c r="E90" i="4" s="1"/>
  <c r="D99" i="4" a="1"/>
  <c r="D99" i="4" s="1"/>
  <c r="E144" i="4" a="1"/>
  <c r="E144" i="4" s="1"/>
  <c r="D22" i="3" a="1"/>
  <c r="D22" i="3" s="1"/>
  <c r="D35" i="3" a="1"/>
  <c r="D35" i="3" s="1"/>
  <c r="D48" i="3" a="1"/>
  <c r="D48" i="3" s="1"/>
  <c r="F79" i="3" a="1"/>
  <c r="F79" i="3" s="1"/>
  <c r="E145" i="3" a="1"/>
  <c r="E145" i="3" s="1"/>
  <c r="D12" i="4" a="1"/>
  <c r="D12" i="4" s="1"/>
  <c r="E28" i="4" a="1"/>
  <c r="E28" i="4" s="1"/>
  <c r="D61" i="4" a="1"/>
  <c r="D61" i="4" s="1"/>
  <c r="E73" i="4" a="1"/>
  <c r="E73" i="4" s="1"/>
  <c r="D118" i="4" a="1"/>
  <c r="D118" i="4" s="1"/>
  <c r="E136" i="4" a="1"/>
  <c r="E136" i="4" s="1"/>
  <c r="D145" i="4" a="1"/>
  <c r="D145" i="4" s="1"/>
  <c r="E153" i="4" a="1"/>
  <c r="E153" i="4" s="1"/>
  <c r="F35" i="3" a="1"/>
  <c r="F35" i="3" s="1"/>
  <c r="F48" i="3" a="1"/>
  <c r="F48" i="3" s="1"/>
  <c r="F61" i="3" a="1"/>
  <c r="F61" i="3" s="1"/>
  <c r="F68" i="3" a="1"/>
  <c r="F68" i="3" s="1"/>
  <c r="E95" i="3" a="1"/>
  <c r="E95" i="3" s="1"/>
  <c r="F145" i="3" a="1"/>
  <c r="F145" i="3" s="1"/>
  <c r="D161" i="5" a="1"/>
  <c r="D161" i="5" s="1"/>
  <c r="D166" i="5" a="1"/>
  <c r="D166" i="5" s="1"/>
  <c r="D163" i="5" a="1"/>
  <c r="D163" i="5" s="1"/>
  <c r="D160" i="5" a="1"/>
  <c r="D160" i="5" s="1"/>
  <c r="D165" i="5" a="1"/>
  <c r="D165" i="5" s="1"/>
  <c r="D162" i="5" a="1"/>
  <c r="D162" i="5" s="1"/>
  <c r="D167" i="5" a="1"/>
  <c r="D167" i="5" s="1"/>
  <c r="D159" i="5" a="1"/>
  <c r="D159" i="5" s="1"/>
  <c r="D148" i="5" a="1"/>
  <c r="D148" i="5" s="1"/>
  <c r="D140" i="5" a="1"/>
  <c r="D140" i="5" s="1"/>
  <c r="D132" i="5" a="1"/>
  <c r="D132" i="5" s="1"/>
  <c r="D124" i="5" a="1"/>
  <c r="D124" i="5" s="1"/>
  <c r="D113" i="5" a="1"/>
  <c r="D113" i="5" s="1"/>
  <c r="D152" i="5" a="1"/>
  <c r="D152" i="5" s="1"/>
  <c r="D157" i="5" a="1"/>
  <c r="D157" i="5" s="1"/>
  <c r="D156" i="5" a="1"/>
  <c r="D156" i="5" s="1"/>
  <c r="D150" i="5" a="1"/>
  <c r="D150" i="5" s="1"/>
  <c r="D145" i="5" a="1"/>
  <c r="D145" i="5" s="1"/>
  <c r="D93" i="5" a="1"/>
  <c r="D93" i="5" s="1"/>
  <c r="D143" i="5" a="1"/>
  <c r="D143" i="5" s="1"/>
  <c r="D138" i="5" a="1"/>
  <c r="D138" i="5" s="1"/>
  <c r="D133" i="5" a="1"/>
  <c r="D133" i="5" s="1"/>
  <c r="D111" i="5" a="1"/>
  <c r="D111" i="5" s="1"/>
  <c r="D151" i="5" a="1"/>
  <c r="D151" i="5" s="1"/>
  <c r="D141" i="5" a="1"/>
  <c r="D141" i="5" s="1"/>
  <c r="D122" i="5" a="1"/>
  <c r="D122" i="5" s="1"/>
  <c r="D87" i="5" a="1"/>
  <c r="D87" i="5" s="1"/>
  <c r="D79" i="5" a="1"/>
  <c r="D79" i="5" s="1"/>
  <c r="D67" i="5" a="1"/>
  <c r="D67" i="5" s="1"/>
  <c r="D59" i="5" a="1"/>
  <c r="D59" i="5" s="1"/>
  <c r="D49" i="5" a="1"/>
  <c r="D49" i="5" s="1"/>
  <c r="D118" i="5" a="1"/>
  <c r="D118" i="5" s="1"/>
  <c r="D107" i="5" a="1"/>
  <c r="D107" i="5" s="1"/>
  <c r="D136" i="5" a="1"/>
  <c r="D136" i="5" s="1"/>
  <c r="D135" i="5" a="1"/>
  <c r="D135" i="5" s="1"/>
  <c r="D105" i="5" a="1"/>
  <c r="D105" i="5" s="1"/>
  <c r="D97" i="5" a="1"/>
  <c r="D97" i="5" s="1"/>
  <c r="D134" i="5" a="1"/>
  <c r="D134" i="5" s="1"/>
  <c r="D92" i="5" a="1"/>
  <c r="D92" i="5" s="1"/>
  <c r="D86" i="5" a="1"/>
  <c r="D86" i="5" s="1"/>
  <c r="D78" i="5" a="1"/>
  <c r="D78" i="5" s="1"/>
  <c r="D66" i="5" a="1"/>
  <c r="D66" i="5" s="1"/>
  <c r="D58" i="5" a="1"/>
  <c r="D58" i="5" s="1"/>
  <c r="D154" i="5" a="1"/>
  <c r="D154" i="5" s="1"/>
  <c r="D158" i="5" a="1"/>
  <c r="D158" i="5" s="1"/>
  <c r="D131" i="5" a="1"/>
  <c r="D131" i="5" s="1"/>
  <c r="D130" i="5" a="1"/>
  <c r="D130" i="5" s="1"/>
  <c r="D103" i="5" a="1"/>
  <c r="D103" i="5" s="1"/>
  <c r="D96" i="5" a="1"/>
  <c r="D96" i="5" s="1"/>
  <c r="D91" i="5" a="1"/>
  <c r="D91" i="5" s="1"/>
  <c r="D149" i="5" a="1"/>
  <c r="D149" i="5" s="1"/>
  <c r="D147" i="5" a="1"/>
  <c r="D147" i="5" s="1"/>
  <c r="D146" i="5" a="1"/>
  <c r="D146" i="5" s="1"/>
  <c r="D144" i="5" a="1"/>
  <c r="D144" i="5" s="1"/>
  <c r="D101" i="5" a="1"/>
  <c r="D101" i="5" s="1"/>
  <c r="D90" i="5" a="1"/>
  <c r="D90" i="5" s="1"/>
  <c r="D82" i="5" a="1"/>
  <c r="D82" i="5" s="1"/>
  <c r="D126" i="5" a="1"/>
  <c r="D126" i="5" s="1"/>
  <c r="D37" i="5" a="1"/>
  <c r="D37" i="5" s="1"/>
  <c r="D108" i="5" a="1"/>
  <c r="D108" i="5" s="1"/>
  <c r="D94" i="5" a="1"/>
  <c r="D94" i="5" s="1"/>
  <c r="D54" i="5" a="1"/>
  <c r="D54" i="5" s="1"/>
  <c r="D45" i="5" a="1"/>
  <c r="D45" i="5" s="1"/>
  <c r="D129" i="5" a="1"/>
  <c r="D129" i="5" s="1"/>
  <c r="D116" i="5" a="1"/>
  <c r="D116" i="5" s="1"/>
  <c r="D100" i="5" a="1"/>
  <c r="D100" i="5" s="1"/>
  <c r="D85" i="5" a="1"/>
  <c r="D85" i="5" s="1"/>
  <c r="D53" i="5" a="1"/>
  <c r="D53" i="5" s="1"/>
  <c r="D42" i="5" a="1"/>
  <c r="D42" i="5" s="1"/>
  <c r="D34" i="5" a="1"/>
  <c r="D34" i="5" s="1"/>
  <c r="D76" i="5" a="1"/>
  <c r="D76" i="5" s="1"/>
  <c r="D75" i="5" a="1"/>
  <c r="D75" i="5" s="1"/>
  <c r="D52" i="5" a="1"/>
  <c r="D52" i="5" s="1"/>
  <c r="D114" i="5" a="1"/>
  <c r="D114" i="5" s="1"/>
  <c r="D106" i="5" a="1"/>
  <c r="D106" i="5" s="1"/>
  <c r="D77" i="5" a="1"/>
  <c r="D77" i="5" s="1"/>
  <c r="D70" i="5" a="1"/>
  <c r="D70" i="5" s="1"/>
  <c r="D69" i="5" a="1"/>
  <c r="D69" i="5" s="1"/>
  <c r="D68" i="5" a="1"/>
  <c r="D68" i="5" s="1"/>
  <c r="D139" i="5" a="1"/>
  <c r="D139" i="5" s="1"/>
  <c r="D127" i="5" a="1"/>
  <c r="D127" i="5" s="1"/>
  <c r="D98" i="5" a="1"/>
  <c r="D98" i="5" s="1"/>
  <c r="D95" i="5" a="1"/>
  <c r="D95" i="5" s="1"/>
  <c r="D44" i="5" a="1"/>
  <c r="D44" i="5" s="1"/>
  <c r="D137" i="5" a="1"/>
  <c r="D137" i="5" s="1"/>
  <c r="D153" i="5" a="1"/>
  <c r="D153" i="5" s="1"/>
  <c r="D117" i="5" a="1"/>
  <c r="D117" i="5" s="1"/>
  <c r="D112" i="5" a="1"/>
  <c r="D112" i="5" s="1"/>
  <c r="D88" i="5" a="1"/>
  <c r="D88" i="5" s="1"/>
  <c r="D164" i="5" a="1"/>
  <c r="D164" i="5" s="1"/>
  <c r="D125" i="5" a="1"/>
  <c r="D125" i="5" s="1"/>
  <c r="D104" i="5" a="1"/>
  <c r="D104" i="5" s="1"/>
  <c r="D81" i="5" a="1"/>
  <c r="D81" i="5" s="1"/>
  <c r="D62" i="5" a="1"/>
  <c r="D62" i="5" s="1"/>
  <c r="D61" i="5" a="1"/>
  <c r="D61" i="5" s="1"/>
  <c r="D60" i="5" a="1"/>
  <c r="D60" i="5" s="1"/>
  <c r="D155" i="5" a="1"/>
  <c r="D155" i="5" s="1"/>
  <c r="D115" i="5" a="1"/>
  <c r="D115" i="5" s="1"/>
  <c r="D89" i="5" a="1"/>
  <c r="D89" i="5" s="1"/>
  <c r="D57" i="5" a="1"/>
  <c r="D57" i="5" s="1"/>
  <c r="D32" i="5" a="1"/>
  <c r="D32" i="5" s="1"/>
  <c r="D31" i="5" a="1"/>
  <c r="D31" i="5" s="1"/>
  <c r="D110" i="5" a="1"/>
  <c r="D110" i="5" s="1"/>
  <c r="D27" i="5" a="1"/>
  <c r="D27" i="5" s="1"/>
  <c r="D19" i="5" a="1"/>
  <c r="D19" i="5" s="1"/>
  <c r="D11" i="5" a="1"/>
  <c r="D11" i="5" s="1"/>
  <c r="D128" i="5" a="1"/>
  <c r="D128" i="5" s="1"/>
  <c r="D55" i="5" a="1"/>
  <c r="D55" i="5" s="1"/>
  <c r="D30" i="5" a="1"/>
  <c r="D30" i="5" s="1"/>
  <c r="D24" i="5" a="1"/>
  <c r="D24" i="5" s="1"/>
  <c r="D16" i="5" a="1"/>
  <c r="D16" i="5" s="1"/>
  <c r="D109" i="5" a="1"/>
  <c r="D109" i="5" s="1"/>
  <c r="D65" i="5" a="1"/>
  <c r="D65" i="5" s="1"/>
  <c r="D48" i="5" a="1"/>
  <c r="D48" i="5" s="1"/>
  <c r="D21" i="5" a="1"/>
  <c r="D21" i="5" s="1"/>
  <c r="D13" i="5" a="1"/>
  <c r="D13" i="5" s="1"/>
  <c r="D102" i="5" a="1"/>
  <c r="D102" i="5" s="1"/>
  <c r="D39" i="5" a="1"/>
  <c r="D39" i="5" s="1"/>
  <c r="D29" i="5" a="1"/>
  <c r="D29" i="5" s="1"/>
  <c r="D26" i="5" a="1"/>
  <c r="D26" i="5" s="1"/>
  <c r="D80" i="5" a="1"/>
  <c r="D80" i="5" s="1"/>
  <c r="D40" i="5" a="1"/>
  <c r="D40" i="5" s="1"/>
  <c r="D38" i="5" a="1"/>
  <c r="D38" i="5" s="1"/>
  <c r="D36" i="5" a="1"/>
  <c r="D36" i="5" s="1"/>
  <c r="D41" i="5" a="1"/>
  <c r="D41" i="5" s="1"/>
  <c r="D23" i="5" a="1"/>
  <c r="D23" i="5" s="1"/>
  <c r="D15" i="5" a="1"/>
  <c r="D15" i="5" s="1"/>
  <c r="D64" i="5" a="1"/>
  <c r="D64" i="5" s="1"/>
  <c r="D46" i="5" a="1"/>
  <c r="D46" i="5" s="1"/>
  <c r="D35" i="5" a="1"/>
  <c r="D35" i="5" s="1"/>
  <c r="D142" i="5" a="1"/>
  <c r="D142" i="5" s="1"/>
  <c r="D123" i="5" a="1"/>
  <c r="D123" i="5" s="1"/>
  <c r="D84" i="5" a="1"/>
  <c r="D84" i="5" s="1"/>
  <c r="D56" i="5" a="1"/>
  <c r="D56" i="5" s="1"/>
  <c r="D28" i="5" a="1"/>
  <c r="D28" i="5" s="1"/>
  <c r="D20" i="5" a="1"/>
  <c r="D20" i="5" s="1"/>
  <c r="D99" i="5" a="1"/>
  <c r="D99" i="5" s="1"/>
  <c r="D33" i="5" a="1"/>
  <c r="D33" i="5" s="1"/>
  <c r="D83" i="5" a="1"/>
  <c r="D83" i="5" s="1"/>
  <c r="D43" i="5" a="1"/>
  <c r="D43" i="5" s="1"/>
  <c r="D18" i="5" a="1"/>
  <c r="D18" i="5" s="1"/>
  <c r="D12" i="5" a="1"/>
  <c r="D12" i="5" s="1"/>
  <c r="D47" i="5" a="1"/>
  <c r="D47" i="5" s="1"/>
  <c r="D17" i="5" a="1"/>
  <c r="D17" i="5" s="1"/>
  <c r="D25" i="5" a="1"/>
  <c r="D25" i="5" s="1"/>
  <c r="D10" i="5" a="1"/>
  <c r="D10" i="5" s="1"/>
  <c r="D63" i="5" a="1"/>
  <c r="D63" i="5" s="1"/>
  <c r="D14" i="5" a="1"/>
  <c r="D14" i="5" s="1"/>
  <c r="D22" i="5" a="1"/>
  <c r="D22" i="5" s="1"/>
  <c r="D9" i="5" a="1"/>
  <c r="D9" i="5" s="1"/>
  <c r="D34" i="3" a="1"/>
  <c r="D34" i="3" s="1"/>
  <c r="D68" i="3" a="1"/>
  <c r="D68" i="3" s="1"/>
  <c r="E86" i="3" a="1"/>
  <c r="E86" i="3" s="1"/>
  <c r="E123" i="3" a="1"/>
  <c r="E123" i="3" s="1"/>
  <c r="F155" i="3" a="1"/>
  <c r="F155" i="3" s="1"/>
  <c r="D44" i="4" a="1"/>
  <c r="D44" i="4" s="1"/>
  <c r="E60" i="4" a="1"/>
  <c r="E60" i="4" s="1"/>
  <c r="E81" i="4" a="1"/>
  <c r="E81" i="4" s="1"/>
  <c r="E107" i="4" a="1"/>
  <c r="E107" i="4" s="1"/>
  <c r="D127" i="4" a="1"/>
  <c r="D127" i="4" s="1"/>
  <c r="E135" i="4" a="1"/>
  <c r="E135" i="4" s="1"/>
  <c r="E16" i="3" a="1"/>
  <c r="E16" i="3" s="1"/>
  <c r="F41" i="3" a="1"/>
  <c r="F41" i="3" s="1"/>
  <c r="E68" i="3" a="1"/>
  <c r="E68" i="3" s="1"/>
  <c r="E111" i="3" a="1"/>
  <c r="E111" i="3" s="1"/>
  <c r="F123" i="3" a="1"/>
  <c r="F123" i="3" s="1"/>
  <c r="D20" i="4" a="1"/>
  <c r="D20" i="4" s="1"/>
  <c r="E44" i="4" a="1"/>
  <c r="E44" i="4" s="1"/>
  <c r="D53" i="4" a="1"/>
  <c r="D53" i="4" s="1"/>
  <c r="D82" i="4" a="1"/>
  <c r="D82" i="4" s="1"/>
  <c r="D91" i="4" a="1"/>
  <c r="D91" i="4" s="1"/>
  <c r="D111" i="4" a="1"/>
  <c r="D111" i="4" s="1"/>
  <c r="E119" i="4" a="1"/>
  <c r="E119" i="4" s="1"/>
  <c r="E127" i="4" a="1"/>
  <c r="E127" i="4" s="1"/>
  <c r="D11" i="3" a="1"/>
  <c r="D11" i="3" s="1"/>
  <c r="D17" i="3" a="1"/>
  <c r="D17" i="3" s="1"/>
  <c r="F22" i="3" a="1"/>
  <c r="F22" i="3" s="1"/>
  <c r="E29" i="3" a="1"/>
  <c r="E29" i="3" s="1"/>
  <c r="E42" i="3" a="1"/>
  <c r="E42" i="3" s="1"/>
  <c r="D80" i="3" a="1"/>
  <c r="D80" i="3" s="1"/>
  <c r="F95" i="3" a="1"/>
  <c r="F95" i="3" s="1"/>
  <c r="D104" i="3" a="1"/>
  <c r="D104" i="3" s="1"/>
  <c r="D112" i="3" a="1"/>
  <c r="D112" i="3" s="1"/>
  <c r="F125" i="3" a="1"/>
  <c r="F125" i="3" s="1"/>
  <c r="E135" i="3" a="1"/>
  <c r="E135" i="3" s="1"/>
  <c r="E31" i="4" a="1"/>
  <c r="E31" i="4" s="1"/>
  <c r="E40" i="4" a="1"/>
  <c r="E40" i="4" s="1"/>
  <c r="E49" i="4" a="1"/>
  <c r="E49" i="4" s="1"/>
  <c r="E72" i="4" a="1"/>
  <c r="E72" i="4" s="1"/>
  <c r="E113" i="4" a="1"/>
  <c r="E113" i="4" s="1"/>
  <c r="E152" i="4" a="1"/>
  <c r="E152" i="4" s="1"/>
  <c r="E162" i="3" a="1"/>
  <c r="E162" i="3" s="1"/>
  <c r="E22" i="4" a="1"/>
  <c r="E22" i="4" s="1"/>
  <c r="E54" i="4" a="1"/>
  <c r="E54" i="4" s="1"/>
  <c r="E82" i="4" a="1"/>
  <c r="E82" i="4" s="1"/>
  <c r="E87" i="4" a="1"/>
  <c r="E87" i="4" s="1"/>
  <c r="E118" i="4" a="1"/>
  <c r="E118" i="4" s="1"/>
  <c r="E31" i="3" a="1"/>
  <c r="E31" i="3" s="1"/>
  <c r="E57" i="3" a="1"/>
  <c r="E57" i="3" s="1"/>
  <c r="E70" i="3" a="1"/>
  <c r="E70" i="3" s="1"/>
  <c r="E87" i="3" a="1"/>
  <c r="E87" i="3" s="1"/>
  <c r="E94" i="3" a="1"/>
  <c r="E94" i="3" s="1"/>
  <c r="E101" i="3" a="1"/>
  <c r="E101" i="3" s="1"/>
  <c r="E128" i="3" a="1"/>
  <c r="E128" i="3" s="1"/>
  <c r="E137" i="3" a="1"/>
  <c r="E137" i="3" s="1"/>
  <c r="N163" i="5" a="1"/>
  <c r="N163" i="5" s="1"/>
  <c r="N160" i="5" a="1"/>
  <c r="N160" i="5" s="1"/>
  <c r="N165" i="5" a="1"/>
  <c r="N165" i="5" s="1"/>
  <c r="N157" i="5" a="1"/>
  <c r="N157" i="5" s="1"/>
  <c r="N162" i="5" a="1"/>
  <c r="N162" i="5" s="1"/>
  <c r="N167" i="5" a="1"/>
  <c r="N167" i="5" s="1"/>
  <c r="N164" i="5" a="1"/>
  <c r="N164" i="5" s="1"/>
  <c r="N161" i="5" a="1"/>
  <c r="N161" i="5" s="1"/>
  <c r="N150" i="5" a="1"/>
  <c r="N150" i="5" s="1"/>
  <c r="N142" i="5" a="1"/>
  <c r="N142" i="5" s="1"/>
  <c r="N134" i="5" a="1"/>
  <c r="N134" i="5" s="1"/>
  <c r="N126" i="5" a="1"/>
  <c r="N126" i="5" s="1"/>
  <c r="N115" i="5" a="1"/>
  <c r="N115" i="5" s="1"/>
  <c r="N130" i="5" a="1"/>
  <c r="N130" i="5" s="1"/>
  <c r="N125" i="5" a="1"/>
  <c r="N125" i="5" s="1"/>
  <c r="N117" i="5" a="1"/>
  <c r="N117" i="5" s="1"/>
  <c r="N112" i="5" a="1"/>
  <c r="N112" i="5" s="1"/>
  <c r="N105" i="5" a="1"/>
  <c r="N105" i="5" s="1"/>
  <c r="N95" i="5" a="1"/>
  <c r="N95" i="5" s="1"/>
  <c r="N107" i="5" a="1"/>
  <c r="N107" i="5" s="1"/>
  <c r="N100" i="5" a="1"/>
  <c r="N100" i="5" s="1"/>
  <c r="N154" i="5" a="1"/>
  <c r="N154" i="5" s="1"/>
  <c r="N153" i="5" a="1"/>
  <c r="N153" i="5" s="1"/>
  <c r="N149" i="5" a="1"/>
  <c r="N149" i="5" s="1"/>
  <c r="N148" i="5" a="1"/>
  <c r="N148" i="5" s="1"/>
  <c r="N146" i="5" a="1"/>
  <c r="N146" i="5" s="1"/>
  <c r="N123" i="5" a="1"/>
  <c r="N123" i="5" s="1"/>
  <c r="N89" i="5" a="1"/>
  <c r="N89" i="5" s="1"/>
  <c r="N81" i="5" a="1"/>
  <c r="N81" i="5" s="1"/>
  <c r="N69" i="5" a="1"/>
  <c r="N69" i="5" s="1"/>
  <c r="N61" i="5" a="1"/>
  <c r="N61" i="5" s="1"/>
  <c r="N53" i="5" a="1"/>
  <c r="N53" i="5" s="1"/>
  <c r="N158" i="5" a="1"/>
  <c r="N158" i="5" s="1"/>
  <c r="N155" i="5" a="1"/>
  <c r="N155" i="5" s="1"/>
  <c r="N141" i="5" a="1"/>
  <c r="N141" i="5" s="1"/>
  <c r="N122" i="5" a="1"/>
  <c r="N122" i="5" s="1"/>
  <c r="N99" i="5" a="1"/>
  <c r="N99" i="5" s="1"/>
  <c r="N93" i="5" a="1"/>
  <c r="N93" i="5" s="1"/>
  <c r="N156" i="5" a="1"/>
  <c r="N156" i="5" s="1"/>
  <c r="N152" i="5" a="1"/>
  <c r="N152" i="5" s="1"/>
  <c r="N136" i="5" a="1"/>
  <c r="N136" i="5" s="1"/>
  <c r="N114" i="5" a="1"/>
  <c r="N114" i="5" s="1"/>
  <c r="N97" i="5" a="1"/>
  <c r="N97" i="5" s="1"/>
  <c r="N135" i="5" a="1"/>
  <c r="N135" i="5" s="1"/>
  <c r="N113" i="5" a="1"/>
  <c r="N113" i="5" s="1"/>
  <c r="N88" i="5" a="1"/>
  <c r="N88" i="5" s="1"/>
  <c r="N80" i="5" a="1"/>
  <c r="N80" i="5" s="1"/>
  <c r="N68" i="5" a="1"/>
  <c r="N68" i="5" s="1"/>
  <c r="N60" i="5" a="1"/>
  <c r="N60" i="5" s="1"/>
  <c r="N133" i="5" a="1"/>
  <c r="N133" i="5" s="1"/>
  <c r="N132" i="5" a="1"/>
  <c r="N132" i="5" s="1"/>
  <c r="N159" i="5" a="1"/>
  <c r="N159" i="5" s="1"/>
  <c r="N131" i="5" a="1"/>
  <c r="N131" i="5" s="1"/>
  <c r="N111" i="5" a="1"/>
  <c r="N111" i="5" s="1"/>
  <c r="N103" i="5" a="1"/>
  <c r="N103" i="5" s="1"/>
  <c r="N144" i="5" a="1"/>
  <c r="N144" i="5" s="1"/>
  <c r="N108" i="5" a="1"/>
  <c r="N108" i="5" s="1"/>
  <c r="N94" i="5" a="1"/>
  <c r="N94" i="5" s="1"/>
  <c r="N84" i="5" a="1"/>
  <c r="N84" i="5" s="1"/>
  <c r="N76" i="5" a="1"/>
  <c r="N76" i="5" s="1"/>
  <c r="N137" i="5" a="1"/>
  <c r="N137" i="5" s="1"/>
  <c r="N104" i="5" a="1"/>
  <c r="N104" i="5" s="1"/>
  <c r="N54" i="5" a="1"/>
  <c r="N54" i="5" s="1"/>
  <c r="N45" i="5" a="1"/>
  <c r="N45" i="5" s="1"/>
  <c r="N39" i="5" a="1"/>
  <c r="N39" i="5" s="1"/>
  <c r="N31" i="5" a="1"/>
  <c r="N31" i="5" s="1"/>
  <c r="N96" i="5" a="1"/>
  <c r="N96" i="5" s="1"/>
  <c r="N83" i="5" a="1"/>
  <c r="N83" i="5" s="1"/>
  <c r="N110" i="5" a="1"/>
  <c r="N110" i="5" s="1"/>
  <c r="N90" i="5" a="1"/>
  <c r="N90" i="5" s="1"/>
  <c r="N36" i="5" a="1"/>
  <c r="N36" i="5" s="1"/>
  <c r="N166" i="5" a="1"/>
  <c r="N166" i="5" s="1"/>
  <c r="N52" i="5" a="1"/>
  <c r="N52" i="5" s="1"/>
  <c r="N44" i="5" a="1"/>
  <c r="N44" i="5" s="1"/>
  <c r="N128" i="5" a="1"/>
  <c r="N128" i="5" s="1"/>
  <c r="N102" i="5" a="1"/>
  <c r="N102" i="5" s="1"/>
  <c r="N85" i="5" a="1"/>
  <c r="N85" i="5" s="1"/>
  <c r="N75" i="5" a="1"/>
  <c r="N75" i="5" s="1"/>
  <c r="N70" i="5" a="1"/>
  <c r="N70" i="5" s="1"/>
  <c r="N140" i="5" a="1"/>
  <c r="N140" i="5" s="1"/>
  <c r="N118" i="5" a="1"/>
  <c r="N118" i="5" s="1"/>
  <c r="N77" i="5" a="1"/>
  <c r="N77" i="5" s="1"/>
  <c r="N49" i="5" a="1"/>
  <c r="N49" i="5" s="1"/>
  <c r="N138" i="5" a="1"/>
  <c r="N138" i="5" s="1"/>
  <c r="N116" i="5" a="1"/>
  <c r="N116" i="5" s="1"/>
  <c r="N79" i="5" a="1"/>
  <c r="N79" i="5" s="1"/>
  <c r="N64" i="5" a="1"/>
  <c r="N64" i="5" s="1"/>
  <c r="N63" i="5" a="1"/>
  <c r="N63" i="5" s="1"/>
  <c r="N62" i="5" a="1"/>
  <c r="N62" i="5" s="1"/>
  <c r="N47" i="5" a="1"/>
  <c r="N47" i="5" s="1"/>
  <c r="N129" i="5" a="1"/>
  <c r="N129" i="5" s="1"/>
  <c r="N124" i="5" a="1"/>
  <c r="N124" i="5" s="1"/>
  <c r="N87" i="5" a="1"/>
  <c r="N87" i="5" s="1"/>
  <c r="N40" i="5" a="1"/>
  <c r="N40" i="5" s="1"/>
  <c r="N59" i="5" a="1"/>
  <c r="N59" i="5" s="1"/>
  <c r="N58" i="5" a="1"/>
  <c r="N58" i="5" s="1"/>
  <c r="N57" i="5" a="1"/>
  <c r="N57" i="5" s="1"/>
  <c r="N151" i="5" a="1"/>
  <c r="N151" i="5" s="1"/>
  <c r="N139" i="5" a="1"/>
  <c r="N139" i="5" s="1"/>
  <c r="N109" i="5" a="1"/>
  <c r="N109" i="5" s="1"/>
  <c r="N82" i="5" a="1"/>
  <c r="N82" i="5" s="1"/>
  <c r="N91" i="5" a="1"/>
  <c r="N91" i="5" s="1"/>
  <c r="N86" i="5" a="1"/>
  <c r="N86" i="5" s="1"/>
  <c r="N65" i="5" a="1"/>
  <c r="N65" i="5" s="1"/>
  <c r="N42" i="5" a="1"/>
  <c r="N42" i="5" s="1"/>
  <c r="N46" i="5" a="1"/>
  <c r="N46" i="5" s="1"/>
  <c r="N43" i="5" a="1"/>
  <c r="N43" i="5" s="1"/>
  <c r="N21" i="5" a="1"/>
  <c r="N21" i="5" s="1"/>
  <c r="N13" i="5" a="1"/>
  <c r="N13" i="5" s="1"/>
  <c r="N147" i="5" a="1"/>
  <c r="N147" i="5" s="1"/>
  <c r="N30" i="5" a="1"/>
  <c r="N30" i="5" s="1"/>
  <c r="N127" i="5" a="1"/>
  <c r="N127" i="5" s="1"/>
  <c r="N26" i="5" a="1"/>
  <c r="N26" i="5" s="1"/>
  <c r="N18" i="5" a="1"/>
  <c r="N18" i="5" s="1"/>
  <c r="N10" i="5" a="1"/>
  <c r="N10" i="5" s="1"/>
  <c r="N145" i="5" a="1"/>
  <c r="N145" i="5" s="1"/>
  <c r="N29" i="5" a="1"/>
  <c r="N29" i="5" s="1"/>
  <c r="N23" i="5" a="1"/>
  <c r="N23" i="5" s="1"/>
  <c r="N15" i="5" a="1"/>
  <c r="N15" i="5" s="1"/>
  <c r="N56" i="5" a="1"/>
  <c r="N56" i="5" s="1"/>
  <c r="N101" i="5" a="1"/>
  <c r="N101" i="5" s="1"/>
  <c r="N20" i="5" a="1"/>
  <c r="N20" i="5" s="1"/>
  <c r="N143" i="5" a="1"/>
  <c r="N143" i="5" s="1"/>
  <c r="N67" i="5" a="1"/>
  <c r="N67" i="5" s="1"/>
  <c r="N38" i="5" a="1"/>
  <c r="N38" i="5" s="1"/>
  <c r="N28" i="5" a="1"/>
  <c r="N28" i="5" s="1"/>
  <c r="N106" i="5" a="1"/>
  <c r="N106" i="5" s="1"/>
  <c r="N25" i="5" a="1"/>
  <c r="N25" i="5" s="1"/>
  <c r="N17" i="5" a="1"/>
  <c r="N17" i="5" s="1"/>
  <c r="N9" i="5" a="1"/>
  <c r="N9" i="5" s="1"/>
  <c r="N37" i="5" a="1"/>
  <c r="N37" i="5" s="1"/>
  <c r="N35" i="5" a="1"/>
  <c r="N35" i="5" s="1"/>
  <c r="N22" i="5" a="1"/>
  <c r="N22" i="5" s="1"/>
  <c r="N78" i="5" a="1"/>
  <c r="N78" i="5" s="1"/>
  <c r="N66" i="5" a="1"/>
  <c r="N66" i="5" s="1"/>
  <c r="N41" i="5" a="1"/>
  <c r="N41" i="5" s="1"/>
  <c r="N55" i="5" a="1"/>
  <c r="N55" i="5" s="1"/>
  <c r="N98" i="5" a="1"/>
  <c r="N98" i="5" s="1"/>
  <c r="N92" i="5" a="1"/>
  <c r="N92" i="5" s="1"/>
  <c r="N48" i="5" a="1"/>
  <c r="N48" i="5" s="1"/>
  <c r="N34" i="5" a="1"/>
  <c r="N34" i="5" s="1"/>
  <c r="N33" i="5" a="1"/>
  <c r="N33" i="5" s="1"/>
  <c r="N32" i="5" a="1"/>
  <c r="N32" i="5" s="1"/>
  <c r="N14" i="5" a="1"/>
  <c r="N14" i="5" s="1"/>
  <c r="N16" i="5" a="1"/>
  <c r="N16" i="5" s="1"/>
  <c r="N24" i="5" a="1"/>
  <c r="N24" i="5" s="1"/>
  <c r="N19" i="5" a="1"/>
  <c r="N19" i="5" s="1"/>
  <c r="N11" i="5" a="1"/>
  <c r="N11" i="5" s="1"/>
  <c r="N27" i="5" a="1"/>
  <c r="N27" i="5" s="1"/>
  <c r="E150" i="4" a="1"/>
  <c r="E150" i="4" s="1"/>
  <c r="E133" i="4" a="1"/>
  <c r="E133" i="4" s="1"/>
  <c r="E116" i="4" a="1"/>
  <c r="E116" i="4" s="1"/>
  <c r="E97" i="4" a="1"/>
  <c r="E97" i="4" s="1"/>
  <c r="E84" i="4" a="1"/>
  <c r="E84" i="4" s="1"/>
  <c r="E63" i="4" a="1"/>
  <c r="E63" i="4" s="1"/>
  <c r="E140" i="4" a="1"/>
  <c r="E140" i="4" s="1"/>
  <c r="E123" i="4" a="1"/>
  <c r="E123" i="4" s="1"/>
  <c r="E108" i="4" a="1"/>
  <c r="E108" i="4" s="1"/>
  <c r="E91" i="4" a="1"/>
  <c r="E91" i="4" s="1"/>
  <c r="E74" i="4" a="1"/>
  <c r="E74" i="4" s="1"/>
  <c r="E17" i="4" a="1"/>
  <c r="E17" i="4" s="1"/>
  <c r="E77" i="4" a="1"/>
  <c r="E77" i="4" s="1"/>
  <c r="E163" i="3" a="1"/>
  <c r="E163" i="3" s="1"/>
  <c r="E155" i="3" a="1"/>
  <c r="E155" i="3" s="1"/>
  <c r="E147" i="3" a="1"/>
  <c r="E147" i="3" s="1"/>
  <c r="E168" i="3" a="1"/>
  <c r="E168" i="3" s="1"/>
  <c r="E160" i="3" a="1"/>
  <c r="E160" i="3" s="1"/>
  <c r="E161" i="3" a="1"/>
  <c r="E161" i="3" s="1"/>
  <c r="E153" i="3" a="1"/>
  <c r="E153" i="3" s="1"/>
  <c r="E141" i="3" a="1"/>
  <c r="E141" i="3" s="1"/>
  <c r="E131" i="3" a="1"/>
  <c r="E131" i="3" s="1"/>
  <c r="E118" i="3" a="1"/>
  <c r="E118" i="3" s="1"/>
  <c r="E157" i="3" a="1"/>
  <c r="E157" i="3" s="1"/>
  <c r="E103" i="3" a="1"/>
  <c r="E103" i="3" s="1"/>
  <c r="E93" i="3" a="1"/>
  <c r="E93" i="3" s="1"/>
  <c r="E72" i="3" a="1"/>
  <c r="E72" i="3" s="1"/>
  <c r="E55" i="3" a="1"/>
  <c r="E55" i="3" s="1"/>
  <c r="E35" i="3" a="1"/>
  <c r="E35" i="3" s="1"/>
  <c r="E18" i="3" a="1"/>
  <c r="E18" i="3" s="1"/>
  <c r="E133" i="3" a="1"/>
  <c r="E133" i="3" s="1"/>
  <c r="E119" i="3" a="1"/>
  <c r="E119" i="3" s="1"/>
  <c r="E169" i="3" a="1"/>
  <c r="E169" i="3" s="1"/>
  <c r="E143" i="3" a="1"/>
  <c r="E143" i="3" s="1"/>
  <c r="E132" i="3" a="1"/>
  <c r="E132" i="3" s="1"/>
  <c r="E125" i="3" a="1"/>
  <c r="E125" i="3" s="1"/>
  <c r="E105" i="3" a="1"/>
  <c r="E105" i="3" s="1"/>
  <c r="E92" i="3" a="1"/>
  <c r="E92" i="3" s="1"/>
  <c r="E71" i="3" a="1"/>
  <c r="E71" i="3" s="1"/>
  <c r="E51" i="3" a="1"/>
  <c r="E51" i="3" s="1"/>
  <c r="E34" i="3" a="1"/>
  <c r="E34" i="3" s="1"/>
  <c r="E14" i="3" a="1"/>
  <c r="E14" i="3" s="1"/>
  <c r="E44" i="3" a="1"/>
  <c r="E44" i="3" s="1"/>
  <c r="E73" i="3" a="1"/>
  <c r="E73" i="3" s="1"/>
  <c r="E90" i="3" a="1"/>
  <c r="E90" i="3" s="1"/>
  <c r="E151" i="3" a="1"/>
  <c r="E151" i="3" s="1"/>
  <c r="E13" i="4" a="1"/>
  <c r="E13" i="4" s="1"/>
  <c r="E27" i="4" a="1"/>
  <c r="E27" i="4" s="1"/>
  <c r="E36" i="4" a="1"/>
  <c r="E36" i="4" s="1"/>
  <c r="E45" i="4" a="1"/>
  <c r="E45" i="4" s="1"/>
  <c r="E59" i="4" a="1"/>
  <c r="E59" i="4" s="1"/>
  <c r="E92" i="4" a="1"/>
  <c r="E92" i="4" s="1"/>
  <c r="E102" i="4" a="1"/>
  <c r="E102" i="4" s="1"/>
  <c r="E138" i="4" a="1"/>
  <c r="E138" i="4" s="1"/>
  <c r="E143" i="4" a="1"/>
  <c r="E143" i="4" s="1"/>
  <c r="E15" i="3" a="1"/>
  <c r="E15" i="3" s="1"/>
  <c r="E28" i="3" a="1"/>
  <c r="E28" i="3" s="1"/>
  <c r="E41" i="3" a="1"/>
  <c r="E41" i="3" s="1"/>
  <c r="E54" i="3" a="1"/>
  <c r="E54" i="3" s="1"/>
  <c r="E67" i="3" a="1"/>
  <c r="E67" i="3" s="1"/>
  <c r="E84" i="3" a="1"/>
  <c r="E84" i="3" s="1"/>
  <c r="E124" i="3" a="1"/>
  <c r="E124" i="3" s="1"/>
  <c r="E32" i="4" a="1"/>
  <c r="E32" i="4" s="1"/>
  <c r="E41" i="4" a="1"/>
  <c r="E41" i="4" s="1"/>
  <c r="E55" i="4" a="1"/>
  <c r="E55" i="4" s="1"/>
  <c r="E78" i="4" a="1"/>
  <c r="E78" i="4" s="1"/>
  <c r="E83" i="4" a="1"/>
  <c r="E83" i="4" s="1"/>
  <c r="E93" i="4" a="1"/>
  <c r="E93" i="4" s="1"/>
  <c r="E114" i="4" a="1"/>
  <c r="E114" i="4" s="1"/>
  <c r="E124" i="4" a="1"/>
  <c r="E124" i="4" s="1"/>
  <c r="E129" i="4" a="1"/>
  <c r="E129" i="4" s="1"/>
  <c r="E25" i="3" a="1"/>
  <c r="E25" i="3" s="1"/>
  <c r="E61" i="3" a="1"/>
  <c r="E61" i="3" s="1"/>
  <c r="E78" i="3" a="1"/>
  <c r="E78" i="3" s="1"/>
  <c r="E91" i="3" a="1"/>
  <c r="E91" i="3" s="1"/>
  <c r="E98" i="3" a="1"/>
  <c r="E98" i="3" s="1"/>
  <c r="E102" i="3" a="1"/>
  <c r="E102" i="3" s="1"/>
  <c r="E129" i="3" a="1"/>
  <c r="E129" i="3" s="1"/>
  <c r="E14" i="4" a="1"/>
  <c r="E14" i="4" s="1"/>
  <c r="E46" i="4" a="1"/>
  <c r="E46" i="4" s="1"/>
  <c r="E88" i="4" a="1"/>
  <c r="E88" i="4" s="1"/>
  <c r="E98" i="4" a="1"/>
  <c r="E98" i="4" s="1"/>
  <c r="E134" i="4" a="1"/>
  <c r="E134" i="4" s="1"/>
  <c r="E139" i="4" a="1"/>
  <c r="E139" i="4" s="1"/>
  <c r="E9" i="3" a="1"/>
  <c r="E9" i="3" s="1"/>
  <c r="E22" i="3" a="1"/>
  <c r="E22" i="3" s="1"/>
  <c r="E48" i="3" a="1"/>
  <c r="E48" i="3" s="1"/>
  <c r="E58" i="3" a="1"/>
  <c r="E58" i="3" s="1"/>
  <c r="E88" i="3" a="1"/>
  <c r="E88" i="3" s="1"/>
  <c r="E138" i="3" a="1"/>
  <c r="E138" i="3" s="1"/>
  <c r="E38" i="4" a="1"/>
  <c r="E38" i="4" s="1"/>
  <c r="E61" i="4" a="1"/>
  <c r="E61" i="4" s="1"/>
  <c r="E66" i="4" a="1"/>
  <c r="E66" i="4" s="1"/>
  <c r="E99" i="4" a="1"/>
  <c r="E99" i="4" s="1"/>
  <c r="E104" i="4" a="1"/>
  <c r="E104" i="4" s="1"/>
  <c r="E111" i="4" a="1"/>
  <c r="E111" i="4" s="1"/>
  <c r="E145" i="4" a="1"/>
  <c r="E145" i="4" s="1"/>
  <c r="E155" i="4" a="1"/>
  <c r="E155" i="4" s="1"/>
  <c r="E10" i="3" a="1"/>
  <c r="E10" i="3" s="1"/>
  <c r="E23" i="3" a="1"/>
  <c r="E23" i="3" s="1"/>
  <c r="E36" i="3" a="1"/>
  <c r="E36" i="3" s="1"/>
  <c r="E65" i="3" a="1"/>
  <c r="E65" i="3" s="1"/>
  <c r="E79" i="3" a="1"/>
  <c r="E79" i="3" s="1"/>
  <c r="E107" i="3" a="1"/>
  <c r="E107" i="3" s="1"/>
  <c r="E126" i="3" a="1"/>
  <c r="E126" i="3" s="1"/>
  <c r="E139" i="3" a="1"/>
  <c r="E139" i="3" s="1"/>
  <c r="E159" i="3" a="1"/>
  <c r="E159" i="3" s="1"/>
  <c r="N12" i="5" a="1"/>
  <c r="N12" i="5" s="1"/>
  <c r="E11" i="4" a="1"/>
  <c r="E11" i="4" s="1"/>
  <c r="E20" i="4" a="1"/>
  <c r="E20" i="4" s="1"/>
  <c r="E29" i="4" a="1"/>
  <c r="E29" i="4" s="1"/>
  <c r="E43" i="4" a="1"/>
  <c r="E43" i="4" s="1"/>
  <c r="E52" i="4" a="1"/>
  <c r="E52" i="4" s="1"/>
  <c r="E75" i="4" a="1"/>
  <c r="E75" i="4" s="1"/>
  <c r="E80" i="4" a="1"/>
  <c r="E80" i="4" s="1"/>
  <c r="E85" i="4" a="1"/>
  <c r="E85" i="4" s="1"/>
  <c r="E121" i="4" a="1"/>
  <c r="E121" i="4" s="1"/>
  <c r="E20" i="3" a="1"/>
  <c r="E20" i="3" s="1"/>
  <c r="E49" i="3" a="1"/>
  <c r="E49" i="3" s="1"/>
  <c r="E62" i="3" a="1"/>
  <c r="E62" i="3" s="1"/>
  <c r="E122" i="3" a="1"/>
  <c r="E122" i="3" s="1"/>
  <c r="E144" i="3" a="1"/>
  <c r="E144" i="3" s="1"/>
  <c r="E150" i="3" a="1"/>
  <c r="E150" i="3" s="1"/>
  <c r="E165" i="3" a="1"/>
  <c r="E165" i="3" s="1"/>
  <c r="F168" i="3" a="1"/>
  <c r="F168" i="3" s="1"/>
  <c r="F160" i="3" a="1"/>
  <c r="F160" i="3" s="1"/>
  <c r="F152" i="3" a="1"/>
  <c r="F152" i="3" s="1"/>
  <c r="F144" i="3" a="1"/>
  <c r="F144" i="3" s="1"/>
  <c r="F165" i="3" a="1"/>
  <c r="F165" i="3" s="1"/>
  <c r="F169" i="3" a="1"/>
  <c r="F169" i="3" s="1"/>
  <c r="F134" i="3" a="1"/>
  <c r="F134" i="3" s="1"/>
  <c r="F124" i="3" a="1"/>
  <c r="F124" i="3" s="1"/>
  <c r="F93" i="3" a="1"/>
  <c r="F93" i="3" s="1"/>
  <c r="F28" i="3" a="1"/>
  <c r="F28" i="3" s="1"/>
  <c r="F45" i="3" a="1"/>
  <c r="F45" i="3" s="1"/>
  <c r="F62" i="3" a="1"/>
  <c r="F62" i="3" s="1"/>
  <c r="F65" i="3" a="1"/>
  <c r="F65" i="3" s="1"/>
  <c r="F86" i="3" a="1"/>
  <c r="F86" i="3" s="1"/>
  <c r="F98" i="3" a="1"/>
  <c r="F98" i="3" s="1"/>
  <c r="F111" i="3" a="1"/>
  <c r="F111" i="3" s="1"/>
  <c r="F139" i="3" a="1"/>
  <c r="F139" i="3" s="1"/>
  <c r="F151" i="3" a="1"/>
  <c r="F151" i="3" s="1"/>
  <c r="F163" i="5" a="1"/>
  <c r="F163" i="5" s="1"/>
  <c r="F165" i="5" a="1"/>
  <c r="F165" i="5" s="1"/>
  <c r="F162" i="5" a="1"/>
  <c r="F162" i="5" s="1"/>
  <c r="F167" i="5" a="1"/>
  <c r="F167" i="5" s="1"/>
  <c r="F164" i="5" a="1"/>
  <c r="F164" i="5" s="1"/>
  <c r="F161" i="5" a="1"/>
  <c r="F161" i="5" s="1"/>
  <c r="F150" i="5" a="1"/>
  <c r="F150" i="5" s="1"/>
  <c r="F142" i="5" a="1"/>
  <c r="F142" i="5" s="1"/>
  <c r="F134" i="5" a="1"/>
  <c r="F134" i="5" s="1"/>
  <c r="F126" i="5" a="1"/>
  <c r="F126" i="5" s="1"/>
  <c r="F115" i="5" a="1"/>
  <c r="F115" i="5" s="1"/>
  <c r="F166" i="5" a="1"/>
  <c r="F166" i="5" s="1"/>
  <c r="F149" i="5" a="1"/>
  <c r="F149" i="5" s="1"/>
  <c r="F144" i="5" a="1"/>
  <c r="F144" i="5" s="1"/>
  <c r="F139" i="5" a="1"/>
  <c r="F139" i="5" s="1"/>
  <c r="F98" i="5" a="1"/>
  <c r="F98" i="5" s="1"/>
  <c r="F95" i="5" a="1"/>
  <c r="F95" i="5" s="1"/>
  <c r="F152" i="5" a="1"/>
  <c r="F152" i="5" s="1"/>
  <c r="F137" i="5" a="1"/>
  <c r="F137" i="5" s="1"/>
  <c r="F132" i="5" a="1"/>
  <c r="F132" i="5" s="1"/>
  <c r="F127" i="5" a="1"/>
  <c r="F127" i="5" s="1"/>
  <c r="F138" i="5" a="1"/>
  <c r="F138" i="5" s="1"/>
  <c r="F106" i="5" a="1"/>
  <c r="F106" i="5" s="1"/>
  <c r="F89" i="5" a="1"/>
  <c r="F89" i="5" s="1"/>
  <c r="F81" i="5" a="1"/>
  <c r="F81" i="5" s="1"/>
  <c r="F69" i="5" a="1"/>
  <c r="F69" i="5" s="1"/>
  <c r="F61" i="5" a="1"/>
  <c r="F61" i="5" s="1"/>
  <c r="F53" i="5" a="1"/>
  <c r="F53" i="5" s="1"/>
  <c r="F153" i="5" a="1"/>
  <c r="F153" i="5" s="1"/>
  <c r="F136" i="5" a="1"/>
  <c r="F136" i="5" s="1"/>
  <c r="F114" i="5" a="1"/>
  <c r="F114" i="5" s="1"/>
  <c r="F131" i="5" a="1"/>
  <c r="F131" i="5" s="1"/>
  <c r="F96" i="5" a="1"/>
  <c r="F96" i="5" s="1"/>
  <c r="F91" i="5" a="1"/>
  <c r="F91" i="5" s="1"/>
  <c r="F111" i="5" a="1"/>
  <c r="F111" i="5" s="1"/>
  <c r="F103" i="5" a="1"/>
  <c r="F103" i="5" s="1"/>
  <c r="F88" i="5" a="1"/>
  <c r="F88" i="5" s="1"/>
  <c r="F80" i="5" a="1"/>
  <c r="F80" i="5" s="1"/>
  <c r="F68" i="5" a="1"/>
  <c r="F68" i="5" s="1"/>
  <c r="F60" i="5" a="1"/>
  <c r="F60" i="5" s="1"/>
  <c r="F160" i="5" a="1"/>
  <c r="F160" i="5" s="1"/>
  <c r="F128" i="5" a="1"/>
  <c r="F128" i="5" s="1"/>
  <c r="F102" i="5" a="1"/>
  <c r="F102" i="5" s="1"/>
  <c r="F155" i="5" a="1"/>
  <c r="F155" i="5" s="1"/>
  <c r="F156" i="5" a="1"/>
  <c r="F156" i="5" s="1"/>
  <c r="F140" i="5" a="1"/>
  <c r="F140" i="5" s="1"/>
  <c r="F118" i="5" a="1"/>
  <c r="F118" i="5" s="1"/>
  <c r="F107" i="5" a="1"/>
  <c r="F107" i="5" s="1"/>
  <c r="F99" i="5" a="1"/>
  <c r="F99" i="5" s="1"/>
  <c r="F84" i="5" a="1"/>
  <c r="F84" i="5" s="1"/>
  <c r="F76" i="5" a="1"/>
  <c r="F76" i="5" s="1"/>
  <c r="F154" i="5" a="1"/>
  <c r="F154" i="5" s="1"/>
  <c r="F124" i="5" a="1"/>
  <c r="F124" i="5" s="1"/>
  <c r="F116" i="5" a="1"/>
  <c r="F116" i="5" s="1"/>
  <c r="F100" i="5" a="1"/>
  <c r="F100" i="5" s="1"/>
  <c r="F52" i="5" a="1"/>
  <c r="F52" i="5" s="1"/>
  <c r="F39" i="5" a="1"/>
  <c r="F39" i="5" s="1"/>
  <c r="F31" i="5" a="1"/>
  <c r="F31" i="5" s="1"/>
  <c r="F129" i="5" a="1"/>
  <c r="F129" i="5" s="1"/>
  <c r="F86" i="5" a="1"/>
  <c r="F86" i="5" s="1"/>
  <c r="F77" i="5" a="1"/>
  <c r="F77" i="5" s="1"/>
  <c r="F75" i="5" a="1"/>
  <c r="F75" i="5" s="1"/>
  <c r="F70" i="5" a="1"/>
  <c r="F70" i="5" s="1"/>
  <c r="F147" i="5" a="1"/>
  <c r="F147" i="5" s="1"/>
  <c r="F145" i="5" a="1"/>
  <c r="F145" i="5" s="1"/>
  <c r="F143" i="5" a="1"/>
  <c r="F143" i="5" s="1"/>
  <c r="F78" i="5" a="1"/>
  <c r="F78" i="5" s="1"/>
  <c r="F44" i="5" a="1"/>
  <c r="F44" i="5" s="1"/>
  <c r="F36" i="5" a="1"/>
  <c r="F36" i="5" s="1"/>
  <c r="F151" i="5" a="1"/>
  <c r="F151" i="5" s="1"/>
  <c r="F67" i="5" a="1"/>
  <c r="F67" i="5" s="1"/>
  <c r="F66" i="5" a="1"/>
  <c r="F66" i="5" s="1"/>
  <c r="F65" i="5" a="1"/>
  <c r="F65" i="5" s="1"/>
  <c r="F49" i="5" a="1"/>
  <c r="F49" i="5" s="1"/>
  <c r="F141" i="5" a="1"/>
  <c r="F141" i="5" s="1"/>
  <c r="F122" i="5" a="1"/>
  <c r="F122" i="5" s="1"/>
  <c r="F109" i="5" a="1"/>
  <c r="F109" i="5" s="1"/>
  <c r="F92" i="5" a="1"/>
  <c r="F92" i="5" s="1"/>
  <c r="F87" i="5" a="1"/>
  <c r="F87" i="5" s="1"/>
  <c r="F79" i="5" a="1"/>
  <c r="F79" i="5" s="1"/>
  <c r="F48" i="5" a="1"/>
  <c r="F48" i="5" s="1"/>
  <c r="F159" i="5" a="1"/>
  <c r="F159" i="5" s="1"/>
  <c r="F101" i="5" a="1"/>
  <c r="F101" i="5" s="1"/>
  <c r="F64" i="5" a="1"/>
  <c r="F64" i="5" s="1"/>
  <c r="F63" i="5" a="1"/>
  <c r="F63" i="5" s="1"/>
  <c r="F62" i="5" a="1"/>
  <c r="F62" i="5" s="1"/>
  <c r="F125" i="5" a="1"/>
  <c r="F125" i="5" s="1"/>
  <c r="F117" i="5" a="1"/>
  <c r="F117" i="5" s="1"/>
  <c r="F135" i="5" a="1"/>
  <c r="F135" i="5" s="1"/>
  <c r="F130" i="5" a="1"/>
  <c r="F130" i="5" s="1"/>
  <c r="F104" i="5" a="1"/>
  <c r="F104" i="5" s="1"/>
  <c r="F82" i="5" a="1"/>
  <c r="F82" i="5" s="1"/>
  <c r="F158" i="5" a="1"/>
  <c r="F158" i="5" s="1"/>
  <c r="F148" i="5" a="1"/>
  <c r="F148" i="5" s="1"/>
  <c r="F146" i="5" a="1"/>
  <c r="F146" i="5" s="1"/>
  <c r="F123" i="5" a="1"/>
  <c r="F123" i="5" s="1"/>
  <c r="F110" i="5" a="1"/>
  <c r="F110" i="5" s="1"/>
  <c r="F93" i="5" a="1"/>
  <c r="F93" i="5" s="1"/>
  <c r="F90" i="5" a="1"/>
  <c r="F90" i="5" s="1"/>
  <c r="F56" i="5" a="1"/>
  <c r="F56" i="5" s="1"/>
  <c r="F40" i="5" a="1"/>
  <c r="F40" i="5" s="1"/>
  <c r="F83" i="5" a="1"/>
  <c r="F83" i="5" s="1"/>
  <c r="F55" i="5" a="1"/>
  <c r="F55" i="5" s="1"/>
  <c r="F157" i="5" a="1"/>
  <c r="F157" i="5" s="1"/>
  <c r="F108" i="5" a="1"/>
  <c r="F108" i="5" s="1"/>
  <c r="F97" i="5" a="1"/>
  <c r="F97" i="5" s="1"/>
  <c r="F21" i="5" a="1"/>
  <c r="F21" i="5" s="1"/>
  <c r="F13" i="5" a="1"/>
  <c r="F13" i="5" s="1"/>
  <c r="F57" i="5" a="1"/>
  <c r="F57" i="5" s="1"/>
  <c r="F45" i="5" a="1"/>
  <c r="F45" i="5" s="1"/>
  <c r="F29" i="5" a="1"/>
  <c r="F29" i="5" s="1"/>
  <c r="F26" i="5" a="1"/>
  <c r="F26" i="5" s="1"/>
  <c r="F18" i="5" a="1"/>
  <c r="F18" i="5" s="1"/>
  <c r="F10" i="5" a="1"/>
  <c r="F10" i="5" s="1"/>
  <c r="F38" i="5" a="1"/>
  <c r="F38" i="5" s="1"/>
  <c r="F23" i="5" a="1"/>
  <c r="F23" i="5" s="1"/>
  <c r="F15" i="5" a="1"/>
  <c r="F15" i="5" s="1"/>
  <c r="F41" i="5" a="1"/>
  <c r="F41" i="5" s="1"/>
  <c r="F37" i="5" a="1"/>
  <c r="F37" i="5" s="1"/>
  <c r="F35" i="5" a="1"/>
  <c r="F35" i="5" s="1"/>
  <c r="F85" i="5" a="1"/>
  <c r="F85" i="5" s="1"/>
  <c r="F59" i="5" a="1"/>
  <c r="F59" i="5" s="1"/>
  <c r="F46" i="5" a="1"/>
  <c r="F46" i="5" s="1"/>
  <c r="F28" i="5" a="1"/>
  <c r="F28" i="5" s="1"/>
  <c r="F20" i="5" a="1"/>
  <c r="F20" i="5" s="1"/>
  <c r="F54" i="5" a="1"/>
  <c r="F54" i="5" s="1"/>
  <c r="F133" i="5" a="1"/>
  <c r="F133" i="5" s="1"/>
  <c r="F113" i="5" a="1"/>
  <c r="F113" i="5" s="1"/>
  <c r="F34" i="5" a="1"/>
  <c r="F34" i="5" s="1"/>
  <c r="F33" i="5" a="1"/>
  <c r="F33" i="5" s="1"/>
  <c r="F25" i="5" a="1"/>
  <c r="F25" i="5" s="1"/>
  <c r="F17" i="5" a="1"/>
  <c r="F17" i="5" s="1"/>
  <c r="F9" i="5" a="1"/>
  <c r="F9" i="5" s="1"/>
  <c r="F42" i="5" a="1"/>
  <c r="F42" i="5" s="1"/>
  <c r="F94" i="5" a="1"/>
  <c r="F94" i="5" s="1"/>
  <c r="F43" i="5" a="1"/>
  <c r="F43" i="5" s="1"/>
  <c r="F22" i="5" a="1"/>
  <c r="F22" i="5" s="1"/>
  <c r="F112" i="5" a="1"/>
  <c r="F112" i="5" s="1"/>
  <c r="F58" i="5" a="1"/>
  <c r="F58" i="5" s="1"/>
  <c r="F47" i="5" a="1"/>
  <c r="F47" i="5" s="1"/>
  <c r="F105" i="5" a="1"/>
  <c r="F105" i="5" s="1"/>
  <c r="F27" i="5" a="1"/>
  <c r="F27" i="5" s="1"/>
  <c r="F14" i="5" a="1"/>
  <c r="F14" i="5" s="1"/>
  <c r="F30" i="5" a="1"/>
  <c r="F30" i="5" s="1"/>
  <c r="F16" i="5" a="1"/>
  <c r="F16" i="5" s="1"/>
  <c r="F32" i="5" a="1"/>
  <c r="F32" i="5" s="1"/>
  <c r="F11" i="5" a="1"/>
  <c r="F11" i="5" s="1"/>
  <c r="F12" i="3" a="1"/>
  <c r="F12" i="3" s="1"/>
  <c r="F29" i="3" a="1"/>
  <c r="F29" i="3" s="1"/>
  <c r="F46" i="3" a="1"/>
  <c r="F46" i="3" s="1"/>
  <c r="F49" i="3" a="1"/>
  <c r="F49" i="3" s="1"/>
  <c r="F66" i="3" a="1"/>
  <c r="F66" i="3" s="1"/>
  <c r="F87" i="3" a="1"/>
  <c r="F87" i="3" s="1"/>
  <c r="F119" i="3" a="1"/>
  <c r="F119" i="3" s="1"/>
  <c r="F126" i="3" a="1"/>
  <c r="F126" i="3" s="1"/>
  <c r="F140" i="3" a="1"/>
  <c r="F140" i="3" s="1"/>
  <c r="F166" i="3" a="1"/>
  <c r="F166" i="3" s="1"/>
  <c r="F19" i="5" a="1"/>
  <c r="F19" i="5" s="1"/>
  <c r="F24" i="5" a="1"/>
  <c r="F24" i="5" s="1"/>
  <c r="F12" i="5" a="1"/>
  <c r="F12" i="5" s="1"/>
  <c r="M33" i="5" a="1"/>
  <c r="M33" i="5" s="1"/>
  <c r="L35" i="5" a="1"/>
  <c r="L35" i="5" s="1"/>
  <c r="K36" i="5" a="1"/>
  <c r="K36" i="5" s="1"/>
  <c r="J37" i="5" a="1"/>
  <c r="J37" i="5" s="1"/>
  <c r="K38" i="5" a="1"/>
  <c r="K38" i="5" s="1"/>
  <c r="J39" i="5" a="1"/>
  <c r="J39" i="5" s="1"/>
  <c r="L40" i="5" a="1"/>
  <c r="L40" i="5" s="1"/>
  <c r="E44" i="5" a="1"/>
  <c r="E44" i="5" s="1"/>
  <c r="M55" i="5" a="1"/>
  <c r="M55" i="5" s="1"/>
  <c r="L60" i="5" a="1"/>
  <c r="L60" i="5" s="1"/>
  <c r="J63" i="5" a="1"/>
  <c r="J63" i="5" s="1"/>
  <c r="J66" i="5" a="1"/>
  <c r="J66" i="5" s="1"/>
  <c r="I70" i="5" a="1"/>
  <c r="I70" i="5" s="1"/>
  <c r="J78" i="5" a="1"/>
  <c r="J78" i="5" s="1"/>
  <c r="K87" i="5" a="1"/>
  <c r="K87" i="5" s="1"/>
  <c r="J111" i="5" a="1"/>
  <c r="J111" i="5" s="1"/>
  <c r="G118" i="5" a="1"/>
  <c r="G118" i="5" s="1"/>
  <c r="E131" i="5" a="1"/>
  <c r="E131" i="5" s="1"/>
  <c r="I29" i="5" a="1"/>
  <c r="I29" i="5" s="1"/>
  <c r="G30" i="5" a="1"/>
  <c r="G30" i="5" s="1"/>
  <c r="G31" i="5" a="1"/>
  <c r="G31" i="5" s="1"/>
  <c r="J45" i="5" a="1"/>
  <c r="J45" i="5" s="1"/>
  <c r="H49" i="5" a="1"/>
  <c r="H49" i="5" s="1"/>
  <c r="H53" i="5" a="1"/>
  <c r="H53" i="5" s="1"/>
  <c r="H105" i="5" a="1"/>
  <c r="H105" i="5" s="1"/>
  <c r="K111" i="5" a="1"/>
  <c r="K111" i="5" s="1"/>
  <c r="L122" i="5" a="1"/>
  <c r="L122" i="5" s="1"/>
  <c r="K39" i="5" a="1"/>
  <c r="K39" i="5" s="1"/>
  <c r="M40" i="5" a="1"/>
  <c r="M40" i="5" s="1"/>
  <c r="H44" i="5" a="1"/>
  <c r="H44" i="5" s="1"/>
  <c r="H47" i="5" a="1"/>
  <c r="H47" i="5" s="1"/>
  <c r="J53" i="5" a="1"/>
  <c r="J53" i="5" s="1"/>
  <c r="K58" i="5" a="1"/>
  <c r="K58" i="5" s="1"/>
  <c r="K63" i="5" a="1"/>
  <c r="K63" i="5" s="1"/>
  <c r="M70" i="5" a="1"/>
  <c r="M70" i="5" s="1"/>
  <c r="E88" i="5" a="1"/>
  <c r="E88" i="5" s="1"/>
  <c r="H93" i="5" a="1"/>
  <c r="H93" i="5" s="1"/>
  <c r="M122" i="5" a="1"/>
  <c r="M122" i="5" s="1"/>
  <c r="M141" i="5" a="1"/>
  <c r="M141" i="5" s="1"/>
  <c r="E152" i="5" a="1"/>
  <c r="E152" i="5" s="1"/>
  <c r="M17" i="5" a="1"/>
  <c r="M17" i="5" s="1"/>
  <c r="J18" i="5" a="1"/>
  <c r="J18" i="5" s="1"/>
  <c r="G19" i="5" a="1"/>
  <c r="G19" i="5" s="1"/>
  <c r="L20" i="5" a="1"/>
  <c r="L20" i="5" s="1"/>
  <c r="I21" i="5" a="1"/>
  <c r="I21" i="5" s="1"/>
  <c r="K23" i="5" a="1"/>
  <c r="K23" i="5" s="1"/>
  <c r="H24" i="5" a="1"/>
  <c r="H24" i="5" s="1"/>
  <c r="E25" i="5" a="1"/>
  <c r="E25" i="5" s="1"/>
  <c r="M25" i="5" a="1"/>
  <c r="M25" i="5" s="1"/>
  <c r="J26" i="5" a="1"/>
  <c r="J26" i="5" s="1"/>
  <c r="G27" i="5" a="1"/>
  <c r="G27" i="5" s="1"/>
  <c r="J29" i="5" a="1"/>
  <c r="J29" i="5" s="1"/>
  <c r="H31" i="5" a="1"/>
  <c r="H31" i="5" s="1"/>
  <c r="E33" i="5" a="1"/>
  <c r="E33" i="5" s="1"/>
  <c r="K47" i="5" a="1"/>
  <c r="K47" i="5" s="1"/>
  <c r="I49" i="5" a="1"/>
  <c r="I49" i="5" s="1"/>
  <c r="E61" i="5" a="1"/>
  <c r="E61" i="5" s="1"/>
  <c r="H67" i="5" a="1"/>
  <c r="H67" i="5" s="1"/>
  <c r="G75" i="5" a="1"/>
  <c r="G75" i="5" s="1"/>
  <c r="G100" i="5" a="1"/>
  <c r="G100" i="5" s="1"/>
  <c r="M28" i="5" a="1"/>
  <c r="M28" i="5" s="1"/>
  <c r="J30" i="5" a="1"/>
  <c r="J30" i="5" s="1"/>
  <c r="G32" i="5" a="1"/>
  <c r="G32" i="5" s="1"/>
  <c r="M36" i="5" a="1"/>
  <c r="M36" i="5" s="1"/>
  <c r="M38" i="5" a="1"/>
  <c r="M38" i="5" s="1"/>
  <c r="L39" i="5" a="1"/>
  <c r="L39" i="5" s="1"/>
  <c r="I44" i="5" a="1"/>
  <c r="I44" i="5" s="1"/>
  <c r="J49" i="5" a="1"/>
  <c r="J49" i="5" s="1"/>
  <c r="E54" i="5" a="1"/>
  <c r="E54" i="5" s="1"/>
  <c r="G56" i="5" a="1"/>
  <c r="G56" i="5" s="1"/>
  <c r="M58" i="5" a="1"/>
  <c r="M58" i="5" s="1"/>
  <c r="J61" i="5" a="1"/>
  <c r="J61" i="5" s="1"/>
  <c r="J67" i="5" a="1"/>
  <c r="J67" i="5" s="1"/>
  <c r="I75" i="5" a="1"/>
  <c r="I75" i="5" s="1"/>
  <c r="M88" i="5" a="1"/>
  <c r="M88" i="5" s="1"/>
  <c r="G94" i="5" a="1"/>
  <c r="G94" i="5" s="1"/>
  <c r="I100" i="5" a="1"/>
  <c r="I100" i="5" s="1"/>
  <c r="G124" i="5" a="1"/>
  <c r="G124" i="5" s="1"/>
  <c r="E142" i="5" a="1"/>
  <c r="E142" i="5" s="1"/>
  <c r="I154" i="5" a="1"/>
  <c r="I154" i="5" s="1"/>
  <c r="K10" i="5" a="1"/>
  <c r="K10" i="5" s="1"/>
  <c r="H11" i="5" a="1"/>
  <c r="H11" i="5" s="1"/>
  <c r="E12" i="5" a="1"/>
  <c r="E12" i="5" s="1"/>
  <c r="M12" i="5" a="1"/>
  <c r="M12" i="5" s="1"/>
  <c r="J13" i="5" a="1"/>
  <c r="J13" i="5" s="1"/>
  <c r="G14" i="5" a="1"/>
  <c r="G14" i="5" s="1"/>
  <c r="L15" i="5" a="1"/>
  <c r="L15" i="5" s="1"/>
  <c r="I16" i="5" a="1"/>
  <c r="I16" i="5" s="1"/>
  <c r="K18" i="5" a="1"/>
  <c r="K18" i="5" s="1"/>
  <c r="H19" i="5" a="1"/>
  <c r="H19" i="5" s="1"/>
  <c r="E20" i="5" a="1"/>
  <c r="E20" i="5" s="1"/>
  <c r="M20" i="5" a="1"/>
  <c r="M20" i="5" s="1"/>
  <c r="J21" i="5" a="1"/>
  <c r="J21" i="5" s="1"/>
  <c r="G22" i="5" a="1"/>
  <c r="G22" i="5" s="1"/>
  <c r="L23" i="5" a="1"/>
  <c r="L23" i="5" s="1"/>
  <c r="I24" i="5" a="1"/>
  <c r="I24" i="5" s="1"/>
  <c r="K26" i="5" a="1"/>
  <c r="K26" i="5" s="1"/>
  <c r="H27" i="5" a="1"/>
  <c r="H27" i="5" s="1"/>
  <c r="E28" i="5" a="1"/>
  <c r="E28" i="5" s="1"/>
  <c r="L29" i="5" a="1"/>
  <c r="L29" i="5" s="1"/>
  <c r="I31" i="5" a="1"/>
  <c r="I31" i="5" s="1"/>
  <c r="L47" i="5" a="1"/>
  <c r="L47" i="5" s="1"/>
  <c r="I64" i="5" a="1"/>
  <c r="I64" i="5" s="1"/>
  <c r="K79" i="5" a="1"/>
  <c r="K79" i="5" s="1"/>
  <c r="G84" i="5" a="1"/>
  <c r="G84" i="5" s="1"/>
  <c r="K100" i="5" a="1"/>
  <c r="K100" i="5" s="1"/>
  <c r="E166" i="5" a="1"/>
  <c r="E166" i="5" s="1"/>
  <c r="E163" i="5" a="1"/>
  <c r="E163" i="5" s="1"/>
  <c r="E160" i="5" a="1"/>
  <c r="E160" i="5" s="1"/>
  <c r="E165" i="5" a="1"/>
  <c r="E165" i="5" s="1"/>
  <c r="E162" i="5" a="1"/>
  <c r="E162" i="5" s="1"/>
  <c r="E167" i="5" a="1"/>
  <c r="E167" i="5" s="1"/>
  <c r="E164" i="5" a="1"/>
  <c r="E164" i="5" s="1"/>
  <c r="E145" i="5" a="1"/>
  <c r="E145" i="5" s="1"/>
  <c r="E137" i="5" a="1"/>
  <c r="E137" i="5" s="1"/>
  <c r="E129" i="5" a="1"/>
  <c r="E129" i="5" s="1"/>
  <c r="E118" i="5" a="1"/>
  <c r="E118" i="5" s="1"/>
  <c r="E125" i="5" a="1"/>
  <c r="E125" i="5" s="1"/>
  <c r="E117" i="5" a="1"/>
  <c r="E117" i="5" s="1"/>
  <c r="E159" i="5" a="1"/>
  <c r="E159" i="5" s="1"/>
  <c r="E157" i="5" a="1"/>
  <c r="E157" i="5" s="1"/>
  <c r="E156" i="5" a="1"/>
  <c r="E156" i="5" s="1"/>
  <c r="E150" i="5" a="1"/>
  <c r="E150" i="5" s="1"/>
  <c r="E140" i="5" a="1"/>
  <c r="E140" i="5" s="1"/>
  <c r="E139" i="5" a="1"/>
  <c r="E139" i="5" s="1"/>
  <c r="E99" i="5" a="1"/>
  <c r="E99" i="5" s="1"/>
  <c r="E84" i="5" a="1"/>
  <c r="E84" i="5" s="1"/>
  <c r="E76" i="5" a="1"/>
  <c r="E76" i="5" s="1"/>
  <c r="E64" i="5" a="1"/>
  <c r="E64" i="5" s="1"/>
  <c r="E56" i="5" a="1"/>
  <c r="E56" i="5" s="1"/>
  <c r="E138" i="5" a="1"/>
  <c r="E138" i="5" s="1"/>
  <c r="E116" i="5" a="1"/>
  <c r="E116" i="5" s="1"/>
  <c r="E93" i="5" a="1"/>
  <c r="E93" i="5" s="1"/>
  <c r="E112" i="5" a="1"/>
  <c r="E112" i="5" s="1"/>
  <c r="E154" i="5" a="1"/>
  <c r="E154" i="5" s="1"/>
  <c r="E133" i="5" a="1"/>
  <c r="E133" i="5" s="1"/>
  <c r="E132" i="5" a="1"/>
  <c r="E132" i="5" s="1"/>
  <c r="E104" i="5" a="1"/>
  <c r="E104" i="5" s="1"/>
  <c r="E83" i="5" a="1"/>
  <c r="E83" i="5" s="1"/>
  <c r="E75" i="5" a="1"/>
  <c r="E75" i="5" s="1"/>
  <c r="E63" i="5" a="1"/>
  <c r="E63" i="5" s="1"/>
  <c r="E158" i="5" a="1"/>
  <c r="E158" i="5" s="1"/>
  <c r="E130" i="5" a="1"/>
  <c r="E130" i="5" s="1"/>
  <c r="E110" i="5" a="1"/>
  <c r="E110" i="5" s="1"/>
  <c r="E151" i="5" a="1"/>
  <c r="E151" i="5" s="1"/>
  <c r="E123" i="5" a="1"/>
  <c r="E123" i="5" s="1"/>
  <c r="E122" i="5" a="1"/>
  <c r="E122" i="5" s="1"/>
  <c r="E87" i="5" a="1"/>
  <c r="E87" i="5" s="1"/>
  <c r="E79" i="5" a="1"/>
  <c r="E79" i="5" s="1"/>
  <c r="E136" i="5" a="1"/>
  <c r="E136" i="5" s="1"/>
  <c r="E108" i="5" a="1"/>
  <c r="E108" i="5" s="1"/>
  <c r="E97" i="5" a="1"/>
  <c r="E97" i="5" s="1"/>
  <c r="E94" i="5" a="1"/>
  <c r="E94" i="5" s="1"/>
  <c r="E91" i="5" a="1"/>
  <c r="E91" i="5" s="1"/>
  <c r="E85" i="5" a="1"/>
  <c r="E85" i="5" s="1"/>
  <c r="E53" i="5" a="1"/>
  <c r="E53" i="5" s="1"/>
  <c r="E42" i="5" a="1"/>
  <c r="E42" i="5" s="1"/>
  <c r="E34" i="5" a="1"/>
  <c r="E34" i="5" s="1"/>
  <c r="E111" i="5" a="1"/>
  <c r="E111" i="5" s="1"/>
  <c r="E100" i="5" a="1"/>
  <c r="E100" i="5" s="1"/>
  <c r="E124" i="5" a="1"/>
  <c r="E124" i="5" s="1"/>
  <c r="E103" i="5" a="1"/>
  <c r="E103" i="5" s="1"/>
  <c r="E52" i="5" a="1"/>
  <c r="E52" i="5" s="1"/>
  <c r="E39" i="5" a="1"/>
  <c r="E39" i="5" s="1"/>
  <c r="E31" i="5" a="1"/>
  <c r="E31" i="5" s="1"/>
  <c r="E147" i="5" a="1"/>
  <c r="E147" i="5" s="1"/>
  <c r="E134" i="5" a="1"/>
  <c r="E134" i="5" s="1"/>
  <c r="E86" i="5" a="1"/>
  <c r="E86" i="5" s="1"/>
  <c r="E77" i="5" a="1"/>
  <c r="E77" i="5" s="1"/>
  <c r="E70" i="5" a="1"/>
  <c r="E70" i="5" s="1"/>
  <c r="E69" i="5" a="1"/>
  <c r="E69" i="5" s="1"/>
  <c r="E68" i="5" a="1"/>
  <c r="E68" i="5" s="1"/>
  <c r="E149" i="5" a="1"/>
  <c r="E149" i="5" s="1"/>
  <c r="E143" i="5" a="1"/>
  <c r="E143" i="5" s="1"/>
  <c r="E127" i="5" a="1"/>
  <c r="E127" i="5" s="1"/>
  <c r="E114" i="5" a="1"/>
  <c r="E114" i="5" s="1"/>
  <c r="E106" i="5" a="1"/>
  <c r="E106" i="5" s="1"/>
  <c r="E95" i="5" a="1"/>
  <c r="E95" i="5" s="1"/>
  <c r="E78" i="5" a="1"/>
  <c r="E78" i="5" s="1"/>
  <c r="E141" i="5" a="1"/>
  <c r="E141" i="5" s="1"/>
  <c r="E98" i="5" a="1"/>
  <c r="E98" i="5" s="1"/>
  <c r="E80" i="5" a="1"/>
  <c r="E80" i="5" s="1"/>
  <c r="E67" i="5" a="1"/>
  <c r="E67" i="5" s="1"/>
  <c r="E66" i="5" a="1"/>
  <c r="E66" i="5" s="1"/>
  <c r="E65" i="5" a="1"/>
  <c r="E65" i="5" s="1"/>
  <c r="E49" i="5" a="1"/>
  <c r="E49" i="5" s="1"/>
  <c r="E109" i="5" a="1"/>
  <c r="E109" i="5" s="1"/>
  <c r="E92" i="5" a="1"/>
  <c r="E92" i="5" s="1"/>
  <c r="E48" i="5" a="1"/>
  <c r="E48" i="5" s="1"/>
  <c r="E41" i="5" a="1"/>
  <c r="E41" i="5" s="1"/>
  <c r="E153" i="5" a="1"/>
  <c r="E153" i="5" s="1"/>
  <c r="E89" i="5" a="1"/>
  <c r="E89" i="5" s="1"/>
  <c r="E59" i="5" a="1"/>
  <c r="E59" i="5" s="1"/>
  <c r="E58" i="5" a="1"/>
  <c r="E58" i="5" s="1"/>
  <c r="E57" i="5" a="1"/>
  <c r="E57" i="5" s="1"/>
  <c r="E47" i="5" a="1"/>
  <c r="E47" i="5" s="1"/>
  <c r="E155" i="5" a="1"/>
  <c r="E155" i="5" s="1"/>
  <c r="E135" i="5" a="1"/>
  <c r="E135" i="5" s="1"/>
  <c r="E115" i="5" a="1"/>
  <c r="E115" i="5" s="1"/>
  <c r="E107" i="5" a="1"/>
  <c r="E107" i="5" s="1"/>
  <c r="E96" i="5" a="1"/>
  <c r="E96" i="5" s="1"/>
  <c r="E82" i="5" a="1"/>
  <c r="E82" i="5" s="1"/>
  <c r="E43" i="5" a="1"/>
  <c r="E43" i="5" s="1"/>
  <c r="E146" i="5" a="1"/>
  <c r="E146" i="5" s="1"/>
  <c r="E144" i="5" a="1"/>
  <c r="E144" i="5" s="1"/>
  <c r="E128" i="5" a="1"/>
  <c r="E128" i="5" s="1"/>
  <c r="E126" i="5" a="1"/>
  <c r="E126" i="5" s="1"/>
  <c r="E113" i="5" a="1"/>
  <c r="E113" i="5" s="1"/>
  <c r="E105" i="5" a="1"/>
  <c r="E105" i="5" s="1"/>
  <c r="K30" i="5" a="1"/>
  <c r="K30" i="5" s="1"/>
  <c r="H32" i="5" a="1"/>
  <c r="H32" i="5" s="1"/>
  <c r="E35" i="5" a="1"/>
  <c r="E35" i="5" s="1"/>
  <c r="E37" i="5" a="1"/>
  <c r="E37" i="5" s="1"/>
  <c r="G42" i="5" a="1"/>
  <c r="G42" i="5" s="1"/>
  <c r="H43" i="5" a="1"/>
  <c r="H43" i="5" s="1"/>
  <c r="K44" i="5" a="1"/>
  <c r="K44" i="5" s="1"/>
  <c r="M49" i="5" a="1"/>
  <c r="M49" i="5" s="1"/>
  <c r="L56" i="5" a="1"/>
  <c r="L56" i="5" s="1"/>
  <c r="L61" i="5" a="1"/>
  <c r="L61" i="5" s="1"/>
  <c r="L75" i="5" a="1"/>
  <c r="L75" i="5" s="1"/>
  <c r="K84" i="5" a="1"/>
  <c r="K84" i="5" s="1"/>
  <c r="E101" i="5" a="1"/>
  <c r="E101" i="5" s="1"/>
  <c r="K113" i="5" a="1"/>
  <c r="K113" i="5" s="1"/>
  <c r="K124" i="5" a="1"/>
  <c r="K124" i="5" s="1"/>
  <c r="J134" i="5" a="1"/>
  <c r="J134" i="5" s="1"/>
  <c r="L18" i="5" a="1"/>
  <c r="L18" i="5" s="1"/>
  <c r="I19" i="5" a="1"/>
  <c r="I19" i="5" s="1"/>
  <c r="K21" i="5" a="1"/>
  <c r="K21" i="5" s="1"/>
  <c r="H22" i="5" a="1"/>
  <c r="H22" i="5" s="1"/>
  <c r="E23" i="5" a="1"/>
  <c r="E23" i="5" s="1"/>
  <c r="M23" i="5" a="1"/>
  <c r="M23" i="5" s="1"/>
  <c r="J24" i="5" a="1"/>
  <c r="J24" i="5" s="1"/>
  <c r="G25" i="5" a="1"/>
  <c r="G25" i="5" s="1"/>
  <c r="L26" i="5" a="1"/>
  <c r="L26" i="5" s="1"/>
  <c r="I27" i="5" a="1"/>
  <c r="I27" i="5" s="1"/>
  <c r="M29" i="5" a="1"/>
  <c r="M29" i="5" s="1"/>
  <c r="J31" i="5" a="1"/>
  <c r="J31" i="5" s="1"/>
  <c r="M47" i="5" a="1"/>
  <c r="M47" i="5" s="1"/>
  <c r="K64" i="5" a="1"/>
  <c r="K64" i="5" s="1"/>
  <c r="H68" i="5" a="1"/>
  <c r="H68" i="5" s="1"/>
  <c r="M89" i="5" a="1"/>
  <c r="M89" i="5" s="1"/>
  <c r="J114" i="5" a="1"/>
  <c r="J114" i="5" s="1"/>
  <c r="K134" i="5" a="1"/>
  <c r="K134" i="5" s="1"/>
  <c r="G160" i="5" a="1"/>
  <c r="G160" i="5" s="1"/>
  <c r="G165" i="5" a="1"/>
  <c r="G165" i="5" s="1"/>
  <c r="G162" i="5" a="1"/>
  <c r="G162" i="5" s="1"/>
  <c r="G167" i="5" a="1"/>
  <c r="G167" i="5" s="1"/>
  <c r="G159" i="5" a="1"/>
  <c r="G159" i="5" s="1"/>
  <c r="G164" i="5" a="1"/>
  <c r="G164" i="5" s="1"/>
  <c r="G166" i="5" a="1"/>
  <c r="G166" i="5" s="1"/>
  <c r="G157" i="5" a="1"/>
  <c r="G157" i="5" s="1"/>
  <c r="G156" i="5" a="1"/>
  <c r="G156" i="5" s="1"/>
  <c r="G147" i="5" a="1"/>
  <c r="G147" i="5" s="1"/>
  <c r="G139" i="5" a="1"/>
  <c r="G139" i="5" s="1"/>
  <c r="G131" i="5" a="1"/>
  <c r="G131" i="5" s="1"/>
  <c r="G123" i="5" a="1"/>
  <c r="G123" i="5" s="1"/>
  <c r="G163" i="5" a="1"/>
  <c r="G163" i="5" s="1"/>
  <c r="G116" i="5" a="1"/>
  <c r="G116" i="5" s="1"/>
  <c r="G108" i="5" a="1"/>
  <c r="G108" i="5" s="1"/>
  <c r="G101" i="5" a="1"/>
  <c r="G101" i="5" s="1"/>
  <c r="G92" i="5" a="1"/>
  <c r="G92" i="5" s="1"/>
  <c r="G154" i="5" a="1"/>
  <c r="G154" i="5" s="1"/>
  <c r="G103" i="5" a="1"/>
  <c r="G103" i="5" s="1"/>
  <c r="G149" i="5" a="1"/>
  <c r="G149" i="5" s="1"/>
  <c r="G153" i="5" a="1"/>
  <c r="G153" i="5" s="1"/>
  <c r="G114" i="5" a="1"/>
  <c r="G114" i="5" s="1"/>
  <c r="G113" i="5" a="1"/>
  <c r="G113" i="5" s="1"/>
  <c r="G105" i="5" a="1"/>
  <c r="G105" i="5" s="1"/>
  <c r="G97" i="5" a="1"/>
  <c r="G97" i="5" s="1"/>
  <c r="G86" i="5" a="1"/>
  <c r="G86" i="5" s="1"/>
  <c r="G78" i="5" a="1"/>
  <c r="G78" i="5" s="1"/>
  <c r="G66" i="5" a="1"/>
  <c r="G66" i="5" s="1"/>
  <c r="G58" i="5" a="1"/>
  <c r="G58" i="5" s="1"/>
  <c r="G48" i="5" a="1"/>
  <c r="G48" i="5" s="1"/>
  <c r="G161" i="5" a="1"/>
  <c r="G161" i="5" s="1"/>
  <c r="G135" i="5" a="1"/>
  <c r="G135" i="5" s="1"/>
  <c r="G130" i="5" a="1"/>
  <c r="G130" i="5" s="1"/>
  <c r="G158" i="5" a="1"/>
  <c r="G158" i="5" s="1"/>
  <c r="G129" i="5" a="1"/>
  <c r="G129" i="5" s="1"/>
  <c r="G128" i="5" a="1"/>
  <c r="G128" i="5" s="1"/>
  <c r="G110" i="5" a="1"/>
  <c r="G110" i="5" s="1"/>
  <c r="G102" i="5" a="1"/>
  <c r="G102" i="5" s="1"/>
  <c r="G85" i="5" a="1"/>
  <c r="G85" i="5" s="1"/>
  <c r="G77" i="5" a="1"/>
  <c r="G77" i="5" s="1"/>
  <c r="G65" i="5" a="1"/>
  <c r="G65" i="5" s="1"/>
  <c r="G57" i="5" a="1"/>
  <c r="G57" i="5" s="1"/>
  <c r="G127" i="5" a="1"/>
  <c r="G127" i="5" s="1"/>
  <c r="G126" i="5" a="1"/>
  <c r="G126" i="5" s="1"/>
  <c r="G109" i="5" a="1"/>
  <c r="G109" i="5" s="1"/>
  <c r="G90" i="5" a="1"/>
  <c r="G90" i="5" s="1"/>
  <c r="G155" i="5" a="1"/>
  <c r="G155" i="5" s="1"/>
  <c r="G148" i="5" a="1"/>
  <c r="G148" i="5" s="1"/>
  <c r="G146" i="5" a="1"/>
  <c r="G146" i="5" s="1"/>
  <c r="G145" i="5" a="1"/>
  <c r="G145" i="5" s="1"/>
  <c r="G144" i="5" a="1"/>
  <c r="G144" i="5" s="1"/>
  <c r="G125" i="5" a="1"/>
  <c r="G125" i="5" s="1"/>
  <c r="G143" i="5" a="1"/>
  <c r="G143" i="5" s="1"/>
  <c r="G138" i="5" a="1"/>
  <c r="G138" i="5" s="1"/>
  <c r="G106" i="5" a="1"/>
  <c r="G106" i="5" s="1"/>
  <c r="G89" i="5" a="1"/>
  <c r="G89" i="5" s="1"/>
  <c r="G81" i="5" a="1"/>
  <c r="G81" i="5" s="1"/>
  <c r="G111" i="5" a="1"/>
  <c r="G111" i="5" s="1"/>
  <c r="G76" i="5" a="1"/>
  <c r="G76" i="5" s="1"/>
  <c r="G44" i="5" a="1"/>
  <c r="G44" i="5" s="1"/>
  <c r="G36" i="5" a="1"/>
  <c r="G36" i="5" s="1"/>
  <c r="G134" i="5" a="1"/>
  <c r="G134" i="5" s="1"/>
  <c r="G69" i="5" a="1"/>
  <c r="G69" i="5" s="1"/>
  <c r="G68" i="5" a="1"/>
  <c r="G68" i="5" s="1"/>
  <c r="G67" i="5" a="1"/>
  <c r="G67" i="5" s="1"/>
  <c r="G49" i="5" a="1"/>
  <c r="G49" i="5" s="1"/>
  <c r="G151" i="5" a="1"/>
  <c r="G151" i="5" s="1"/>
  <c r="G141" i="5" a="1"/>
  <c r="G141" i="5" s="1"/>
  <c r="G87" i="5" a="1"/>
  <c r="G87" i="5" s="1"/>
  <c r="G79" i="5" a="1"/>
  <c r="G79" i="5" s="1"/>
  <c r="G41" i="5" a="1"/>
  <c r="G41" i="5" s="1"/>
  <c r="G33" i="5" a="1"/>
  <c r="G33" i="5" s="1"/>
  <c r="G122" i="5" a="1"/>
  <c r="G122" i="5" s="1"/>
  <c r="G95" i="5" a="1"/>
  <c r="G95" i="5" s="1"/>
  <c r="G80" i="5" a="1"/>
  <c r="G80" i="5" s="1"/>
  <c r="G64" i="5" a="1"/>
  <c r="G64" i="5" s="1"/>
  <c r="G63" i="5" a="1"/>
  <c r="G63" i="5" s="1"/>
  <c r="G62" i="5" a="1"/>
  <c r="G62" i="5" s="1"/>
  <c r="G132" i="5" a="1"/>
  <c r="G132" i="5" s="1"/>
  <c r="G98" i="5" a="1"/>
  <c r="G98" i="5" s="1"/>
  <c r="G137" i="5" a="1"/>
  <c r="G137" i="5" s="1"/>
  <c r="G112" i="5" a="1"/>
  <c r="G112" i="5" s="1"/>
  <c r="G88" i="5" a="1"/>
  <c r="G88" i="5" s="1"/>
  <c r="G61" i="5" a="1"/>
  <c r="G61" i="5" s="1"/>
  <c r="G60" i="5" a="1"/>
  <c r="G60" i="5" s="1"/>
  <c r="G59" i="5" a="1"/>
  <c r="G59" i="5" s="1"/>
  <c r="G47" i="5" a="1"/>
  <c r="G47" i="5" s="1"/>
  <c r="G117" i="5" a="1"/>
  <c r="G117" i="5" s="1"/>
  <c r="G104" i="5" a="1"/>
  <c r="G104" i="5" s="1"/>
  <c r="G43" i="5" a="1"/>
  <c r="G43" i="5" s="1"/>
  <c r="G107" i="5" a="1"/>
  <c r="G107" i="5" s="1"/>
  <c r="G96" i="5" a="1"/>
  <c r="G96" i="5" s="1"/>
  <c r="G115" i="5" a="1"/>
  <c r="G115" i="5" s="1"/>
  <c r="G99" i="5" a="1"/>
  <c r="G99" i="5" s="1"/>
  <c r="G93" i="5" a="1"/>
  <c r="G93" i="5" s="1"/>
  <c r="G83" i="5" a="1"/>
  <c r="G83" i="5" s="1"/>
  <c r="G55" i="5" a="1"/>
  <c r="G55" i="5" s="1"/>
  <c r="G46" i="5" a="1"/>
  <c r="G46" i="5" s="1"/>
  <c r="G150" i="5" a="1"/>
  <c r="G150" i="5" s="1"/>
  <c r="G142" i="5" a="1"/>
  <c r="G142" i="5" s="1"/>
  <c r="G133" i="5" a="1"/>
  <c r="G133" i="5" s="1"/>
  <c r="G152" i="5" a="1"/>
  <c r="G152" i="5" s="1"/>
  <c r="G140" i="5" a="1"/>
  <c r="G140" i="5" s="1"/>
  <c r="G54" i="5" a="1"/>
  <c r="G54" i="5" s="1"/>
  <c r="G136" i="5" a="1"/>
  <c r="G136" i="5" s="1"/>
  <c r="G28" i="5" a="1"/>
  <c r="G28" i="5" s="1"/>
  <c r="L30" i="5" a="1"/>
  <c r="L30" i="5" s="1"/>
  <c r="I32" i="5" a="1"/>
  <c r="I32" i="5" s="1"/>
  <c r="I33" i="5" a="1"/>
  <c r="I33" i="5" s="1"/>
  <c r="E36" i="5" a="1"/>
  <c r="E36" i="5" s="1"/>
  <c r="E38" i="5" a="1"/>
  <c r="E38" i="5" s="1"/>
  <c r="E40" i="5" a="1"/>
  <c r="E40" i="5" s="1"/>
  <c r="K43" i="5" a="1"/>
  <c r="K43" i="5" s="1"/>
  <c r="L44" i="5" a="1"/>
  <c r="L44" i="5" s="1"/>
  <c r="G52" i="5" a="1"/>
  <c r="G52" i="5" s="1"/>
  <c r="I54" i="5" a="1"/>
  <c r="I54" i="5" s="1"/>
  <c r="K59" i="5" a="1"/>
  <c r="K59" i="5" s="1"/>
  <c r="J68" i="5" a="1"/>
  <c r="J68" i="5" s="1"/>
  <c r="M95" i="5" a="1"/>
  <c r="M95" i="5" s="1"/>
  <c r="M114" i="5" a="1"/>
  <c r="M114" i="5" s="1"/>
  <c r="L134" i="5" a="1"/>
  <c r="L134" i="5" s="1"/>
  <c r="K145" i="5" a="1"/>
  <c r="K145" i="5" s="1"/>
  <c r="H165" i="5" a="1"/>
  <c r="H165" i="5" s="1"/>
  <c r="H162" i="5" a="1"/>
  <c r="H162" i="5" s="1"/>
  <c r="H167" i="5" a="1"/>
  <c r="H167" i="5" s="1"/>
  <c r="H159" i="5" a="1"/>
  <c r="H159" i="5" s="1"/>
  <c r="H164" i="5" a="1"/>
  <c r="H164" i="5" s="1"/>
  <c r="H161" i="5" a="1"/>
  <c r="H161" i="5" s="1"/>
  <c r="H166" i="5" a="1"/>
  <c r="H166" i="5" s="1"/>
  <c r="H163" i="5" a="1"/>
  <c r="H163" i="5" s="1"/>
  <c r="H155" i="5" a="1"/>
  <c r="H155" i="5" s="1"/>
  <c r="H154" i="5" a="1"/>
  <c r="H154" i="5" s="1"/>
  <c r="H153" i="5" a="1"/>
  <c r="H153" i="5" s="1"/>
  <c r="H144" i="5" a="1"/>
  <c r="H144" i="5" s="1"/>
  <c r="H136" i="5" a="1"/>
  <c r="H136" i="5" s="1"/>
  <c r="H128" i="5" a="1"/>
  <c r="H128" i="5" s="1"/>
  <c r="H117" i="5" a="1"/>
  <c r="H117" i="5" s="1"/>
  <c r="H148" i="5" a="1"/>
  <c r="H148" i="5" s="1"/>
  <c r="H143" i="5" a="1"/>
  <c r="H143" i="5" s="1"/>
  <c r="H138" i="5" a="1"/>
  <c r="H138" i="5" s="1"/>
  <c r="H133" i="5" a="1"/>
  <c r="H133" i="5" s="1"/>
  <c r="H111" i="5" a="1"/>
  <c r="H111" i="5" s="1"/>
  <c r="H104" i="5" a="1"/>
  <c r="H104" i="5" s="1"/>
  <c r="H131" i="5" a="1"/>
  <c r="H131" i="5" s="1"/>
  <c r="H126" i="5" a="1"/>
  <c r="H126" i="5" s="1"/>
  <c r="H118" i="5" a="1"/>
  <c r="H118" i="5" s="1"/>
  <c r="H106" i="5" a="1"/>
  <c r="H106" i="5" s="1"/>
  <c r="H99" i="5" a="1"/>
  <c r="H99" i="5" s="1"/>
  <c r="H158" i="5" a="1"/>
  <c r="H158" i="5" s="1"/>
  <c r="H134" i="5" a="1"/>
  <c r="H134" i="5" s="1"/>
  <c r="H112" i="5" a="1"/>
  <c r="H112" i="5" s="1"/>
  <c r="H83" i="5" a="1"/>
  <c r="H83" i="5" s="1"/>
  <c r="H75" i="5" a="1"/>
  <c r="H75" i="5" s="1"/>
  <c r="H63" i="5" a="1"/>
  <c r="H63" i="5" s="1"/>
  <c r="H55" i="5" a="1"/>
  <c r="H55" i="5" s="1"/>
  <c r="H157" i="5" a="1"/>
  <c r="H157" i="5" s="1"/>
  <c r="H95" i="5" a="1"/>
  <c r="H95" i="5" s="1"/>
  <c r="H127" i="5" a="1"/>
  <c r="H127" i="5" s="1"/>
  <c r="H109" i="5" a="1"/>
  <c r="H109" i="5" s="1"/>
  <c r="H90" i="5" a="1"/>
  <c r="H90" i="5" s="1"/>
  <c r="H82" i="5" a="1"/>
  <c r="H82" i="5" s="1"/>
  <c r="H70" i="5" a="1"/>
  <c r="H70" i="5" s="1"/>
  <c r="H62" i="5" a="1"/>
  <c r="H62" i="5" s="1"/>
  <c r="H147" i="5" a="1"/>
  <c r="H147" i="5" s="1"/>
  <c r="H146" i="5" a="1"/>
  <c r="H146" i="5" s="1"/>
  <c r="H94" i="5" a="1"/>
  <c r="H94" i="5" s="1"/>
  <c r="H150" i="5" a="1"/>
  <c r="H150" i="5" s="1"/>
  <c r="H149" i="5" a="1"/>
  <c r="H149" i="5" s="1"/>
  <c r="H142" i="5" a="1"/>
  <c r="H142" i="5" s="1"/>
  <c r="H124" i="5" a="1"/>
  <c r="H124" i="5" s="1"/>
  <c r="H123" i="5" a="1"/>
  <c r="H123" i="5" s="1"/>
  <c r="H108" i="5" a="1"/>
  <c r="H108" i="5" s="1"/>
  <c r="H100" i="5" a="1"/>
  <c r="H100" i="5" s="1"/>
  <c r="H151" i="5" a="1"/>
  <c r="H151" i="5" s="1"/>
  <c r="H141" i="5" a="1"/>
  <c r="H141" i="5" s="1"/>
  <c r="H114" i="5" a="1"/>
  <c r="H114" i="5" s="1"/>
  <c r="H86" i="5" a="1"/>
  <c r="H86" i="5" s="1"/>
  <c r="H78" i="5" a="1"/>
  <c r="H78" i="5" s="1"/>
  <c r="H129" i="5" a="1"/>
  <c r="H129" i="5" s="1"/>
  <c r="H103" i="5" a="1"/>
  <c r="H103" i="5" s="1"/>
  <c r="H79" i="5" a="1"/>
  <c r="H79" i="5" s="1"/>
  <c r="H41" i="5" a="1"/>
  <c r="H41" i="5" s="1"/>
  <c r="H33" i="5" a="1"/>
  <c r="H33" i="5" s="1"/>
  <c r="H160" i="5" a="1"/>
  <c r="H160" i="5" s="1"/>
  <c r="H145" i="5" a="1"/>
  <c r="H145" i="5" s="1"/>
  <c r="H122" i="5" a="1"/>
  <c r="H122" i="5" s="1"/>
  <c r="H87" i="5" a="1"/>
  <c r="H87" i="5" s="1"/>
  <c r="H80" i="5" a="1"/>
  <c r="H80" i="5" s="1"/>
  <c r="H66" i="5" a="1"/>
  <c r="H66" i="5" s="1"/>
  <c r="H65" i="5" a="1"/>
  <c r="H65" i="5" s="1"/>
  <c r="H64" i="5" a="1"/>
  <c r="H64" i="5" s="1"/>
  <c r="H156" i="5" a="1"/>
  <c r="H156" i="5" s="1"/>
  <c r="H48" i="5" a="1"/>
  <c r="H48" i="5" s="1"/>
  <c r="H38" i="5" a="1"/>
  <c r="H38" i="5" s="1"/>
  <c r="H30" i="5" a="1"/>
  <c r="H30" i="5" s="1"/>
  <c r="H139" i="5" a="1"/>
  <c r="H139" i="5" s="1"/>
  <c r="H132" i="5" a="1"/>
  <c r="H132" i="5" s="1"/>
  <c r="H98" i="5" a="1"/>
  <c r="H98" i="5" s="1"/>
  <c r="H92" i="5" a="1"/>
  <c r="H92" i="5" s="1"/>
  <c r="H88" i="5" a="1"/>
  <c r="H88" i="5" s="1"/>
  <c r="H61" i="5" a="1"/>
  <c r="H61" i="5" s="1"/>
  <c r="H60" i="5" a="1"/>
  <c r="H60" i="5" s="1"/>
  <c r="H59" i="5" a="1"/>
  <c r="H59" i="5" s="1"/>
  <c r="H137" i="5" a="1"/>
  <c r="H137" i="5" s="1"/>
  <c r="H101" i="5" a="1"/>
  <c r="H101" i="5" s="1"/>
  <c r="H81" i="5" a="1"/>
  <c r="H81" i="5" s="1"/>
  <c r="H125" i="5" a="1"/>
  <c r="H125" i="5" s="1"/>
  <c r="H58" i="5" a="1"/>
  <c r="H58" i="5" s="1"/>
  <c r="H57" i="5" a="1"/>
  <c r="H57" i="5" s="1"/>
  <c r="H130" i="5" a="1"/>
  <c r="H130" i="5" s="1"/>
  <c r="H107" i="5" a="1"/>
  <c r="H107" i="5" s="1"/>
  <c r="H89" i="5" a="1"/>
  <c r="H89" i="5" s="1"/>
  <c r="H56" i="5" a="1"/>
  <c r="H56" i="5" s="1"/>
  <c r="H40" i="5" a="1"/>
  <c r="H40" i="5" s="1"/>
  <c r="H135" i="5" a="1"/>
  <c r="H135" i="5" s="1"/>
  <c r="H115" i="5" a="1"/>
  <c r="H115" i="5" s="1"/>
  <c r="H110" i="5" a="1"/>
  <c r="H110" i="5" s="1"/>
  <c r="H54" i="5" a="1"/>
  <c r="H54" i="5" s="1"/>
  <c r="H152" i="5" a="1"/>
  <c r="H152" i="5" s="1"/>
  <c r="H140" i="5" a="1"/>
  <c r="H140" i="5" s="1"/>
  <c r="H102" i="5" a="1"/>
  <c r="H102" i="5" s="1"/>
  <c r="H84" i="5" a="1"/>
  <c r="H84" i="5" s="1"/>
  <c r="H42" i="5" a="1"/>
  <c r="H42" i="5" s="1"/>
  <c r="H113" i="5" a="1"/>
  <c r="H113" i="5" s="1"/>
  <c r="H76" i="5" a="1"/>
  <c r="H76" i="5" s="1"/>
  <c r="H9" i="5" a="1"/>
  <c r="H9" i="5" s="1"/>
  <c r="E10" i="5" a="1"/>
  <c r="E10" i="5" s="1"/>
  <c r="M10" i="5" a="1"/>
  <c r="M10" i="5" s="1"/>
  <c r="J11" i="5" a="1"/>
  <c r="J11" i="5" s="1"/>
  <c r="G12" i="5" a="1"/>
  <c r="G12" i="5" s="1"/>
  <c r="L13" i="5" a="1"/>
  <c r="L13" i="5" s="1"/>
  <c r="I14" i="5" a="1"/>
  <c r="I14" i="5" s="1"/>
  <c r="K16" i="5" a="1"/>
  <c r="K16" i="5" s="1"/>
  <c r="H17" i="5" a="1"/>
  <c r="H17" i="5" s="1"/>
  <c r="E18" i="5" a="1"/>
  <c r="E18" i="5" s="1"/>
  <c r="M18" i="5" a="1"/>
  <c r="M18" i="5" s="1"/>
  <c r="J19" i="5" a="1"/>
  <c r="J19" i="5" s="1"/>
  <c r="G20" i="5" a="1"/>
  <c r="G20" i="5" s="1"/>
  <c r="L21" i="5" a="1"/>
  <c r="L21" i="5" s="1"/>
  <c r="I22" i="5" a="1"/>
  <c r="I22" i="5" s="1"/>
  <c r="K24" i="5" a="1"/>
  <c r="K24" i="5" s="1"/>
  <c r="H25" i="5" a="1"/>
  <c r="H25" i="5" s="1"/>
  <c r="E26" i="5" a="1"/>
  <c r="E26" i="5" s="1"/>
  <c r="M26" i="5" a="1"/>
  <c r="M26" i="5" s="1"/>
  <c r="J27" i="5" a="1"/>
  <c r="J27" i="5" s="1"/>
  <c r="E29" i="5" a="1"/>
  <c r="E29" i="5" s="1"/>
  <c r="K31" i="5" a="1"/>
  <c r="K31" i="5" s="1"/>
  <c r="H34" i="5" a="1"/>
  <c r="H34" i="5" s="1"/>
  <c r="I42" i="5" a="1"/>
  <c r="I42" i="5" s="1"/>
  <c r="H46" i="5" a="1"/>
  <c r="H46" i="5" s="1"/>
  <c r="E62" i="5" a="1"/>
  <c r="E62" i="5" s="1"/>
  <c r="I76" i="5" a="1"/>
  <c r="I76" i="5" s="1"/>
  <c r="L80" i="5" a="1"/>
  <c r="L80" i="5" s="1"/>
  <c r="E90" i="5" a="1"/>
  <c r="E90" i="5" s="1"/>
  <c r="E102" i="5" a="1"/>
  <c r="E102" i="5" s="1"/>
  <c r="I162" i="5" a="1"/>
  <c r="I162" i="5" s="1"/>
  <c r="I167" i="5" a="1"/>
  <c r="I167" i="5" s="1"/>
  <c r="I164" i="5" a="1"/>
  <c r="I164" i="5" s="1"/>
  <c r="I161" i="5" a="1"/>
  <c r="I161" i="5" s="1"/>
  <c r="I166" i="5" a="1"/>
  <c r="I166" i="5" s="1"/>
  <c r="I163" i="5" a="1"/>
  <c r="I163" i="5" s="1"/>
  <c r="I160" i="5" a="1"/>
  <c r="I160" i="5" s="1"/>
  <c r="I152" i="5" a="1"/>
  <c r="I152" i="5" s="1"/>
  <c r="I149" i="5" a="1"/>
  <c r="I149" i="5" s="1"/>
  <c r="I141" i="5" a="1"/>
  <c r="I141" i="5" s="1"/>
  <c r="I133" i="5" a="1"/>
  <c r="I133" i="5" s="1"/>
  <c r="I125" i="5" a="1"/>
  <c r="I125" i="5" s="1"/>
  <c r="I114" i="5" a="1"/>
  <c r="I114" i="5" s="1"/>
  <c r="I107" i="5" a="1"/>
  <c r="I107" i="5" s="1"/>
  <c r="I94" i="5" a="1"/>
  <c r="I94" i="5" s="1"/>
  <c r="I155" i="5" a="1"/>
  <c r="I155" i="5" s="1"/>
  <c r="I150" i="5" a="1"/>
  <c r="I150" i="5" s="1"/>
  <c r="I109" i="5" a="1"/>
  <c r="I109" i="5" s="1"/>
  <c r="I148" i="5" a="1"/>
  <c r="I148" i="5" s="1"/>
  <c r="I157" i="5" a="1"/>
  <c r="I157" i="5" s="1"/>
  <c r="I132" i="5" a="1"/>
  <c r="I132" i="5" s="1"/>
  <c r="I96" i="5" a="1"/>
  <c r="I96" i="5" s="1"/>
  <c r="I91" i="5" a="1"/>
  <c r="I91" i="5" s="1"/>
  <c r="I88" i="5" a="1"/>
  <c r="I88" i="5" s="1"/>
  <c r="I80" i="5" a="1"/>
  <c r="I80" i="5" s="1"/>
  <c r="I68" i="5" a="1"/>
  <c r="I68" i="5" s="1"/>
  <c r="I60" i="5" a="1"/>
  <c r="I60" i="5" s="1"/>
  <c r="I52" i="5" a="1"/>
  <c r="I52" i="5" s="1"/>
  <c r="I165" i="5" a="1"/>
  <c r="I165" i="5" s="1"/>
  <c r="I131" i="5" a="1"/>
  <c r="I131" i="5" s="1"/>
  <c r="I130" i="5" a="1"/>
  <c r="I130" i="5" s="1"/>
  <c r="I111" i="5" a="1"/>
  <c r="I111" i="5" s="1"/>
  <c r="I103" i="5" a="1"/>
  <c r="I103" i="5" s="1"/>
  <c r="I158" i="5" a="1"/>
  <c r="I158" i="5" s="1"/>
  <c r="I126" i="5" a="1"/>
  <c r="I126" i="5" s="1"/>
  <c r="I101" i="5" a="1"/>
  <c r="I101" i="5" s="1"/>
  <c r="I147" i="5" a="1"/>
  <c r="I147" i="5" s="1"/>
  <c r="I146" i="5" a="1"/>
  <c r="I146" i="5" s="1"/>
  <c r="I145" i="5" a="1"/>
  <c r="I145" i="5" s="1"/>
  <c r="I144" i="5" a="1"/>
  <c r="I144" i="5" s="1"/>
  <c r="I87" i="5" a="1"/>
  <c r="I87" i="5" s="1"/>
  <c r="I79" i="5" a="1"/>
  <c r="I79" i="5" s="1"/>
  <c r="I67" i="5" a="1"/>
  <c r="I67" i="5" s="1"/>
  <c r="I59" i="5" a="1"/>
  <c r="I59" i="5" s="1"/>
  <c r="I151" i="5" a="1"/>
  <c r="I151" i="5" s="1"/>
  <c r="I123" i="5" a="1"/>
  <c r="I123" i="5" s="1"/>
  <c r="I122" i="5" a="1"/>
  <c r="I122" i="5" s="1"/>
  <c r="I140" i="5" a="1"/>
  <c r="I140" i="5" s="1"/>
  <c r="I99" i="5" a="1"/>
  <c r="I99" i="5" s="1"/>
  <c r="I156" i="5" a="1"/>
  <c r="I156" i="5" s="1"/>
  <c r="I139" i="5" a="1"/>
  <c r="I139" i="5" s="1"/>
  <c r="I134" i="5" a="1"/>
  <c r="I134" i="5" s="1"/>
  <c r="I113" i="5" a="1"/>
  <c r="I113" i="5" s="1"/>
  <c r="I112" i="5" a="1"/>
  <c r="I112" i="5" s="1"/>
  <c r="I97" i="5" a="1"/>
  <c r="I97" i="5" s="1"/>
  <c r="I83" i="5" a="1"/>
  <c r="I83" i="5" s="1"/>
  <c r="I106" i="5" a="1"/>
  <c r="I106" i="5" s="1"/>
  <c r="I48" i="5" a="1"/>
  <c r="I48" i="5" s="1"/>
  <c r="I38" i="5" a="1"/>
  <c r="I38" i="5" s="1"/>
  <c r="I30" i="5" a="1"/>
  <c r="I30" i="5" s="1"/>
  <c r="I143" i="5" a="1"/>
  <c r="I143" i="5" s="1"/>
  <c r="I98" i="5" a="1"/>
  <c r="I98" i="5" s="1"/>
  <c r="I95" i="5" a="1"/>
  <c r="I95" i="5" s="1"/>
  <c r="I63" i="5" a="1"/>
  <c r="I63" i="5" s="1"/>
  <c r="I62" i="5" a="1"/>
  <c r="I62" i="5" s="1"/>
  <c r="I61" i="5" a="1"/>
  <c r="I61" i="5" s="1"/>
  <c r="I127" i="5" a="1"/>
  <c r="I127" i="5" s="1"/>
  <c r="I92" i="5" a="1"/>
  <c r="I92" i="5" s="1"/>
  <c r="I81" i="5" a="1"/>
  <c r="I81" i="5" s="1"/>
  <c r="I47" i="5" a="1"/>
  <c r="I47" i="5" s="1"/>
  <c r="I43" i="5" a="1"/>
  <c r="I43" i="5" s="1"/>
  <c r="I35" i="5" a="1"/>
  <c r="I35" i="5" s="1"/>
  <c r="I137" i="5" a="1"/>
  <c r="I137" i="5" s="1"/>
  <c r="I117" i="5" a="1"/>
  <c r="I117" i="5" s="1"/>
  <c r="I58" i="5" a="1"/>
  <c r="I58" i="5" s="1"/>
  <c r="I57" i="5" a="1"/>
  <c r="I57" i="5" s="1"/>
  <c r="I159" i="5" a="1"/>
  <c r="I159" i="5" s="1"/>
  <c r="I153" i="5" a="1"/>
  <c r="I153" i="5" s="1"/>
  <c r="I89" i="5" a="1"/>
  <c r="I89" i="5" s="1"/>
  <c r="I56" i="5" a="1"/>
  <c r="I56" i="5" s="1"/>
  <c r="I104" i="5" a="1"/>
  <c r="I104" i="5" s="1"/>
  <c r="I82" i="5" a="1"/>
  <c r="I82" i="5" s="1"/>
  <c r="I46" i="5" a="1"/>
  <c r="I46" i="5" s="1"/>
  <c r="I135" i="5" a="1"/>
  <c r="I135" i="5" s="1"/>
  <c r="I93" i="5" a="1"/>
  <c r="I93" i="5" s="1"/>
  <c r="I110" i="5" a="1"/>
  <c r="I110" i="5" s="1"/>
  <c r="I90" i="5" a="1"/>
  <c r="I90" i="5" s="1"/>
  <c r="I142" i="5" a="1"/>
  <c r="I142" i="5" s="1"/>
  <c r="I128" i="5" a="1"/>
  <c r="I128" i="5" s="1"/>
  <c r="I102" i="5" a="1"/>
  <c r="I102" i="5" s="1"/>
  <c r="I84" i="5" a="1"/>
  <c r="I84" i="5" s="1"/>
  <c r="I138" i="5" a="1"/>
  <c r="I138" i="5" s="1"/>
  <c r="I118" i="5" a="1"/>
  <c r="I118" i="5" s="1"/>
  <c r="I53" i="5" a="1"/>
  <c r="I53" i="5" s="1"/>
  <c r="I105" i="5" a="1"/>
  <c r="I105" i="5" s="1"/>
  <c r="I85" i="5" a="1"/>
  <c r="I85" i="5" s="1"/>
  <c r="I124" i="5" a="1"/>
  <c r="I124" i="5" s="1"/>
  <c r="I86" i="5" a="1"/>
  <c r="I86" i="5" s="1"/>
  <c r="H28" i="5" a="1"/>
  <c r="H28" i="5" s="1"/>
  <c r="M30" i="5" a="1"/>
  <c r="M30" i="5" s="1"/>
  <c r="J33" i="5" a="1"/>
  <c r="J33" i="5" s="1"/>
  <c r="G35" i="5" a="1"/>
  <c r="G35" i="5" s="1"/>
  <c r="H36" i="5" a="1"/>
  <c r="H36" i="5" s="1"/>
  <c r="G37" i="5" a="1"/>
  <c r="G37" i="5" s="1"/>
  <c r="G39" i="5" a="1"/>
  <c r="G39" i="5" s="1"/>
  <c r="I41" i="5" a="1"/>
  <c r="I41" i="5" s="1"/>
  <c r="L43" i="5" a="1"/>
  <c r="L43" i="5" s="1"/>
  <c r="E45" i="5" a="1"/>
  <c r="E45" i="5" s="1"/>
  <c r="H52" i="5" a="1"/>
  <c r="H52" i="5" s="1"/>
  <c r="M59" i="5" a="1"/>
  <c r="M59" i="5" s="1"/>
  <c r="J62" i="5" a="1"/>
  <c r="J62" i="5" s="1"/>
  <c r="I65" i="5" a="1"/>
  <c r="I65" i="5" s="1"/>
  <c r="M68" i="5" a="1"/>
  <c r="M68" i="5" s="1"/>
  <c r="E81" i="5" a="1"/>
  <c r="E81" i="5" s="1"/>
  <c r="H96" i="5" a="1"/>
  <c r="H96" i="5" s="1"/>
  <c r="I115" i="5" a="1"/>
  <c r="I115" i="5" s="1"/>
  <c r="I136" i="5" a="1"/>
  <c r="I136" i="5" s="1"/>
  <c r="E161" i="5" a="1"/>
  <c r="E161" i="5" s="1"/>
  <c r="J167" i="5" a="1"/>
  <c r="J167" i="5" s="1"/>
  <c r="J164" i="5" a="1"/>
  <c r="J164" i="5" s="1"/>
  <c r="J161" i="5" a="1"/>
  <c r="J161" i="5" s="1"/>
  <c r="J166" i="5" a="1"/>
  <c r="J166" i="5" s="1"/>
  <c r="J158" i="5" a="1"/>
  <c r="J158" i="5" s="1"/>
  <c r="J163" i="5" a="1"/>
  <c r="J163" i="5" s="1"/>
  <c r="J165" i="5" a="1"/>
  <c r="J165" i="5" s="1"/>
  <c r="J146" i="5" a="1"/>
  <c r="J146" i="5" s="1"/>
  <c r="J138" i="5" a="1"/>
  <c r="J138" i="5" s="1"/>
  <c r="J130" i="5" a="1"/>
  <c r="J130" i="5" s="1"/>
  <c r="J122" i="5" a="1"/>
  <c r="J122" i="5" s="1"/>
  <c r="J162" i="5" a="1"/>
  <c r="J162" i="5" s="1"/>
  <c r="J142" i="5" a="1"/>
  <c r="J142" i="5" s="1"/>
  <c r="J137" i="5" a="1"/>
  <c r="J137" i="5" s="1"/>
  <c r="J132" i="5" a="1"/>
  <c r="J132" i="5" s="1"/>
  <c r="J127" i="5" a="1"/>
  <c r="J127" i="5" s="1"/>
  <c r="J91" i="5" a="1"/>
  <c r="J91" i="5" s="1"/>
  <c r="J156" i="5" a="1"/>
  <c r="J156" i="5" s="1"/>
  <c r="J125" i="5" a="1"/>
  <c r="J125" i="5" s="1"/>
  <c r="J117" i="5" a="1"/>
  <c r="J117" i="5" s="1"/>
  <c r="J112" i="5" a="1"/>
  <c r="J112" i="5" s="1"/>
  <c r="J85" i="5" a="1"/>
  <c r="J85" i="5" s="1"/>
  <c r="J77" i="5" a="1"/>
  <c r="J77" i="5" s="1"/>
  <c r="J65" i="5" a="1"/>
  <c r="J65" i="5" s="1"/>
  <c r="J57" i="5" a="1"/>
  <c r="J57" i="5" s="1"/>
  <c r="J129" i="5" a="1"/>
  <c r="J129" i="5" s="1"/>
  <c r="J110" i="5" a="1"/>
  <c r="J110" i="5" s="1"/>
  <c r="J95" i="5" a="1"/>
  <c r="J95" i="5" s="1"/>
  <c r="J160" i="5" a="1"/>
  <c r="J160" i="5" s="1"/>
  <c r="J155" i="5" a="1"/>
  <c r="J155" i="5" s="1"/>
  <c r="J147" i="5" a="1"/>
  <c r="J147" i="5" s="1"/>
  <c r="J145" i="5" a="1"/>
  <c r="J145" i="5" s="1"/>
  <c r="J143" i="5" a="1"/>
  <c r="J143" i="5" s="1"/>
  <c r="J124" i="5" a="1"/>
  <c r="J124" i="5" s="1"/>
  <c r="J108" i="5" a="1"/>
  <c r="J108" i="5" s="1"/>
  <c r="J94" i="5" a="1"/>
  <c r="J94" i="5" s="1"/>
  <c r="J151" i="5" a="1"/>
  <c r="J151" i="5" s="1"/>
  <c r="J149" i="5" a="1"/>
  <c r="J149" i="5" s="1"/>
  <c r="J148" i="5" a="1"/>
  <c r="J148" i="5" s="1"/>
  <c r="J123" i="5" a="1"/>
  <c r="J123" i="5" s="1"/>
  <c r="J100" i="5" a="1"/>
  <c r="J100" i="5" s="1"/>
  <c r="J84" i="5" a="1"/>
  <c r="J84" i="5" s="1"/>
  <c r="J76" i="5" a="1"/>
  <c r="J76" i="5" s="1"/>
  <c r="J64" i="5" a="1"/>
  <c r="J64" i="5" s="1"/>
  <c r="J152" i="5" a="1"/>
  <c r="J152" i="5" s="1"/>
  <c r="J140" i="5" a="1"/>
  <c r="J140" i="5" s="1"/>
  <c r="J139" i="5" a="1"/>
  <c r="J139" i="5" s="1"/>
  <c r="J118" i="5" a="1"/>
  <c r="J118" i="5" s="1"/>
  <c r="J107" i="5" a="1"/>
  <c r="J107" i="5" s="1"/>
  <c r="J99" i="5" a="1"/>
  <c r="J99" i="5" s="1"/>
  <c r="J93" i="5" a="1"/>
  <c r="J93" i="5" s="1"/>
  <c r="J116" i="5" a="1"/>
  <c r="J116" i="5" s="1"/>
  <c r="J106" i="5" a="1"/>
  <c r="J106" i="5" s="1"/>
  <c r="J98" i="5" a="1"/>
  <c r="J98" i="5" s="1"/>
  <c r="J157" i="5" a="1"/>
  <c r="J157" i="5" s="1"/>
  <c r="J133" i="5" a="1"/>
  <c r="J133" i="5" s="1"/>
  <c r="J96" i="5" a="1"/>
  <c r="J96" i="5" s="1"/>
  <c r="J88" i="5" a="1"/>
  <c r="J88" i="5" s="1"/>
  <c r="J80" i="5" a="1"/>
  <c r="J80" i="5" s="1"/>
  <c r="J92" i="5" a="1"/>
  <c r="J92" i="5" s="1"/>
  <c r="J43" i="5" a="1"/>
  <c r="J43" i="5" s="1"/>
  <c r="J35" i="5" a="1"/>
  <c r="J35" i="5" s="1"/>
  <c r="J141" i="5" a="1"/>
  <c r="J141" i="5" s="1"/>
  <c r="J109" i="5" a="1"/>
  <c r="J109" i="5" s="1"/>
  <c r="J81" i="5" a="1"/>
  <c r="J81" i="5" s="1"/>
  <c r="J60" i="5" a="1"/>
  <c r="J60" i="5" s="1"/>
  <c r="J59" i="5" a="1"/>
  <c r="J59" i="5" s="1"/>
  <c r="J58" i="5" a="1"/>
  <c r="J58" i="5" s="1"/>
  <c r="J47" i="5" a="1"/>
  <c r="J47" i="5" s="1"/>
  <c r="J101" i="5" a="1"/>
  <c r="J101" i="5" s="1"/>
  <c r="J56" i="5" a="1"/>
  <c r="J56" i="5" s="1"/>
  <c r="J40" i="5" a="1"/>
  <c r="J40" i="5" s="1"/>
  <c r="J32" i="5" a="1"/>
  <c r="J32" i="5" s="1"/>
  <c r="J159" i="5" a="1"/>
  <c r="J159" i="5" s="1"/>
  <c r="J153" i="5" a="1"/>
  <c r="J153" i="5" s="1"/>
  <c r="J89" i="5" a="1"/>
  <c r="J89" i="5" s="1"/>
  <c r="J82" i="5" a="1"/>
  <c r="J82" i="5" s="1"/>
  <c r="J46" i="5" a="1"/>
  <c r="J46" i="5" s="1"/>
  <c r="J104" i="5" a="1"/>
  <c r="J104" i="5" s="1"/>
  <c r="J135" i="5" a="1"/>
  <c r="J135" i="5" s="1"/>
  <c r="J55" i="5" a="1"/>
  <c r="J55" i="5" s="1"/>
  <c r="J115" i="5" a="1"/>
  <c r="J115" i="5" s="1"/>
  <c r="J83" i="5" a="1"/>
  <c r="J83" i="5" s="1"/>
  <c r="J54" i="5" a="1"/>
  <c r="J54" i="5" s="1"/>
  <c r="J42" i="5" a="1"/>
  <c r="J42" i="5" s="1"/>
  <c r="J128" i="5" a="1"/>
  <c r="J128" i="5" s="1"/>
  <c r="J144" i="5" a="1"/>
  <c r="J144" i="5" s="1"/>
  <c r="J102" i="5" a="1"/>
  <c r="J102" i="5" s="1"/>
  <c r="J150" i="5" a="1"/>
  <c r="J150" i="5" s="1"/>
  <c r="J113" i="5" a="1"/>
  <c r="J113" i="5" s="1"/>
  <c r="J105" i="5" a="1"/>
  <c r="J105" i="5" s="1"/>
  <c r="J44" i="5" a="1"/>
  <c r="J44" i="5" s="1"/>
  <c r="J136" i="5" a="1"/>
  <c r="J136" i="5" s="1"/>
  <c r="J131" i="5" a="1"/>
  <c r="J131" i="5" s="1"/>
  <c r="J126" i="5" a="1"/>
  <c r="J126" i="5" s="1"/>
  <c r="J97" i="5" a="1"/>
  <c r="J97" i="5" s="1"/>
  <c r="J75" i="5" a="1"/>
  <c r="J75" i="5" s="1"/>
  <c r="J70" i="5" a="1"/>
  <c r="J70" i="5" s="1"/>
  <c r="J69" i="5" a="1"/>
  <c r="J69" i="5" s="1"/>
  <c r="J52" i="5" a="1"/>
  <c r="J52" i="5" s="1"/>
  <c r="J154" i="5" a="1"/>
  <c r="J154" i="5" s="1"/>
  <c r="J103" i="5" a="1"/>
  <c r="J103" i="5" s="1"/>
  <c r="J79" i="5" a="1"/>
  <c r="J79" i="5" s="1"/>
  <c r="I9" i="5" a="1"/>
  <c r="I9" i="5" s="1"/>
  <c r="K11" i="5" a="1"/>
  <c r="K11" i="5" s="1"/>
  <c r="H12" i="5" a="1"/>
  <c r="H12" i="5" s="1"/>
  <c r="E13" i="5" a="1"/>
  <c r="E13" i="5" s="1"/>
  <c r="J14" i="5" a="1"/>
  <c r="J14" i="5" s="1"/>
  <c r="G15" i="5" a="1"/>
  <c r="G15" i="5" s="1"/>
  <c r="L16" i="5" a="1"/>
  <c r="L16" i="5" s="1"/>
  <c r="I17" i="5" a="1"/>
  <c r="I17" i="5" s="1"/>
  <c r="K19" i="5" a="1"/>
  <c r="K19" i="5" s="1"/>
  <c r="H20" i="5" a="1"/>
  <c r="H20" i="5" s="1"/>
  <c r="E21" i="5" a="1"/>
  <c r="E21" i="5" s="1"/>
  <c r="M21" i="5" a="1"/>
  <c r="M21" i="5" s="1"/>
  <c r="J22" i="5" a="1"/>
  <c r="J22" i="5" s="1"/>
  <c r="G23" i="5" a="1"/>
  <c r="G23" i="5" s="1"/>
  <c r="L24" i="5" a="1"/>
  <c r="L24" i="5" s="1"/>
  <c r="I25" i="5" a="1"/>
  <c r="I25" i="5" s="1"/>
  <c r="L31" i="5" a="1"/>
  <c r="L31" i="5" s="1"/>
  <c r="L32" i="5" a="1"/>
  <c r="L32" i="5" s="1"/>
  <c r="I34" i="5" a="1"/>
  <c r="I34" i="5" s="1"/>
  <c r="G40" i="5" a="1"/>
  <c r="G40" i="5" s="1"/>
  <c r="M46" i="5" a="1"/>
  <c r="M46" i="5" s="1"/>
  <c r="J48" i="5" a="1"/>
  <c r="J48" i="5" s="1"/>
  <c r="H69" i="5" a="1"/>
  <c r="H69" i="5" s="1"/>
  <c r="H77" i="5" a="1"/>
  <c r="H77" i="5" s="1"/>
  <c r="L81" i="5" a="1"/>
  <c r="L81" i="5" s="1"/>
  <c r="G91" i="5" a="1"/>
  <c r="G91" i="5" s="1"/>
  <c r="H116" i="5" a="1"/>
  <c r="H116" i="5" s="1"/>
  <c r="L147" i="5" a="1"/>
  <c r="L147" i="5" s="1"/>
  <c r="M161" i="5" a="1"/>
  <c r="M161" i="5" s="1"/>
  <c r="K164" i="5" a="1"/>
  <c r="K164" i="5" s="1"/>
  <c r="K161" i="5" a="1"/>
  <c r="K161" i="5" s="1"/>
  <c r="K166" i="5" a="1"/>
  <c r="K166" i="5" s="1"/>
  <c r="K158" i="5" a="1"/>
  <c r="K158" i="5" s="1"/>
  <c r="K163" i="5" a="1"/>
  <c r="K163" i="5" s="1"/>
  <c r="K160" i="5" a="1"/>
  <c r="K160" i="5" s="1"/>
  <c r="K165" i="5" a="1"/>
  <c r="K165" i="5" s="1"/>
  <c r="K162" i="5" a="1"/>
  <c r="K162" i="5" s="1"/>
  <c r="K143" i="5" a="1"/>
  <c r="K143" i="5" s="1"/>
  <c r="K135" i="5" a="1"/>
  <c r="K135" i="5" s="1"/>
  <c r="K127" i="5" a="1"/>
  <c r="K127" i="5" s="1"/>
  <c r="K116" i="5" a="1"/>
  <c r="K116" i="5" s="1"/>
  <c r="K96" i="5" a="1"/>
  <c r="K96" i="5" s="1"/>
  <c r="K167" i="5" a="1"/>
  <c r="K167" i="5" s="1"/>
  <c r="K157" i="5" a="1"/>
  <c r="K157" i="5" s="1"/>
  <c r="K149" i="5" a="1"/>
  <c r="K149" i="5" s="1"/>
  <c r="K144" i="5" a="1"/>
  <c r="K144" i="5" s="1"/>
  <c r="K147" i="5" a="1"/>
  <c r="K147" i="5" s="1"/>
  <c r="K154" i="5" a="1"/>
  <c r="K154" i="5" s="1"/>
  <c r="K128" i="5" a="1"/>
  <c r="K128" i="5" s="1"/>
  <c r="K110" i="5" a="1"/>
  <c r="K110" i="5" s="1"/>
  <c r="K102" i="5" a="1"/>
  <c r="K102" i="5" s="1"/>
  <c r="K95" i="5" a="1"/>
  <c r="K95" i="5" s="1"/>
  <c r="K82" i="5" a="1"/>
  <c r="K82" i="5" s="1"/>
  <c r="K70" i="5" a="1"/>
  <c r="K70" i="5" s="1"/>
  <c r="K62" i="5" a="1"/>
  <c r="K62" i="5" s="1"/>
  <c r="K54" i="5" a="1"/>
  <c r="K54" i="5" s="1"/>
  <c r="K109" i="5" a="1"/>
  <c r="K109" i="5" s="1"/>
  <c r="K101" i="5" a="1"/>
  <c r="K101" i="5" s="1"/>
  <c r="K90" i="5" a="1"/>
  <c r="K90" i="5" s="1"/>
  <c r="K151" i="5" a="1"/>
  <c r="K151" i="5" s="1"/>
  <c r="K150" i="5" a="1"/>
  <c r="K150" i="5" s="1"/>
  <c r="K142" i="5" a="1"/>
  <c r="K142" i="5" s="1"/>
  <c r="K141" i="5" a="1"/>
  <c r="K141" i="5" s="1"/>
  <c r="K123" i="5" a="1"/>
  <c r="K123" i="5" s="1"/>
  <c r="K140" i="5" a="1"/>
  <c r="K140" i="5" s="1"/>
  <c r="K122" i="5" a="1"/>
  <c r="K122" i="5" s="1"/>
  <c r="K118" i="5" a="1"/>
  <c r="K118" i="5" s="1"/>
  <c r="K107" i="5" a="1"/>
  <c r="K107" i="5" s="1"/>
  <c r="K99" i="5" a="1"/>
  <c r="K99" i="5" s="1"/>
  <c r="K93" i="5" a="1"/>
  <c r="K93" i="5" s="1"/>
  <c r="K89" i="5" a="1"/>
  <c r="K89" i="5" s="1"/>
  <c r="K81" i="5" a="1"/>
  <c r="K81" i="5" s="1"/>
  <c r="K69" i="5" a="1"/>
  <c r="K69" i="5" s="1"/>
  <c r="K61" i="5" a="1"/>
  <c r="K61" i="5" s="1"/>
  <c r="K138" i="5" a="1"/>
  <c r="K138" i="5" s="1"/>
  <c r="K98" i="5" a="1"/>
  <c r="K98" i="5" s="1"/>
  <c r="K156" i="5" a="1"/>
  <c r="K156" i="5" s="1"/>
  <c r="K137" i="5" a="1"/>
  <c r="K137" i="5" s="1"/>
  <c r="K136" i="5" a="1"/>
  <c r="K136" i="5" s="1"/>
  <c r="K115" i="5" a="1"/>
  <c r="K115" i="5" s="1"/>
  <c r="K92" i="5" a="1"/>
  <c r="K92" i="5" s="1"/>
  <c r="K131" i="5" a="1"/>
  <c r="K131" i="5" s="1"/>
  <c r="K103" i="5" a="1"/>
  <c r="K103" i="5" s="1"/>
  <c r="K85" i="5" a="1"/>
  <c r="K85" i="5" s="1"/>
  <c r="K77" i="5" a="1"/>
  <c r="K77" i="5" s="1"/>
  <c r="K88" i="5" a="1"/>
  <c r="K88" i="5" s="1"/>
  <c r="K40" i="5" a="1"/>
  <c r="K40" i="5" s="1"/>
  <c r="K32" i="5" a="1"/>
  <c r="K32" i="5" s="1"/>
  <c r="K139" i="5" a="1"/>
  <c r="K139" i="5" s="1"/>
  <c r="K132" i="5" a="1"/>
  <c r="K132" i="5" s="1"/>
  <c r="K57" i="5" a="1"/>
  <c r="K57" i="5" s="1"/>
  <c r="K56" i="5" a="1"/>
  <c r="K56" i="5" s="1"/>
  <c r="K159" i="5" a="1"/>
  <c r="K159" i="5" s="1"/>
  <c r="K153" i="5" a="1"/>
  <c r="K153" i="5" s="1"/>
  <c r="K117" i="5" a="1"/>
  <c r="K117" i="5" s="1"/>
  <c r="K112" i="5" a="1"/>
  <c r="K112" i="5" s="1"/>
  <c r="K46" i="5" a="1"/>
  <c r="K46" i="5" s="1"/>
  <c r="K37" i="5" a="1"/>
  <c r="K37" i="5" s="1"/>
  <c r="K29" i="5" a="1"/>
  <c r="K29" i="5" s="1"/>
  <c r="K125" i="5" a="1"/>
  <c r="K125" i="5" s="1"/>
  <c r="K104" i="5" a="1"/>
  <c r="K104" i="5" s="1"/>
  <c r="K55" i="5" a="1"/>
  <c r="K55" i="5" s="1"/>
  <c r="K130" i="5" a="1"/>
  <c r="K130" i="5" s="1"/>
  <c r="K83" i="5" a="1"/>
  <c r="K83" i="5" s="1"/>
  <c r="K45" i="5" a="1"/>
  <c r="K45" i="5" s="1"/>
  <c r="K53" i="5" a="1"/>
  <c r="K53" i="5" s="1"/>
  <c r="K155" i="5" a="1"/>
  <c r="K155" i="5" s="1"/>
  <c r="K146" i="5" a="1"/>
  <c r="K146" i="5" s="1"/>
  <c r="K133" i="5" a="1"/>
  <c r="K133" i="5" s="1"/>
  <c r="K148" i="5" a="1"/>
  <c r="K148" i="5" s="1"/>
  <c r="K105" i="5" a="1"/>
  <c r="K105" i="5" s="1"/>
  <c r="K152" i="5" a="1"/>
  <c r="K152" i="5" s="1"/>
  <c r="K126" i="5" a="1"/>
  <c r="K126" i="5" s="1"/>
  <c r="K97" i="5" a="1"/>
  <c r="K97" i="5" s="1"/>
  <c r="K75" i="5" a="1"/>
  <c r="K75" i="5" s="1"/>
  <c r="K52" i="5" a="1"/>
  <c r="K52" i="5" s="1"/>
  <c r="K108" i="5" a="1"/>
  <c r="K108" i="5" s="1"/>
  <c r="K94" i="5" a="1"/>
  <c r="K94" i="5" s="1"/>
  <c r="K76" i="5" a="1"/>
  <c r="K76" i="5" s="1"/>
  <c r="K49" i="5" a="1"/>
  <c r="K49" i="5" s="1"/>
  <c r="K41" i="5" a="1"/>
  <c r="K41" i="5" s="1"/>
  <c r="K91" i="5" a="1"/>
  <c r="K91" i="5" s="1"/>
  <c r="K86" i="5" a="1"/>
  <c r="K86" i="5" s="1"/>
  <c r="K78" i="5" a="1"/>
  <c r="K78" i="5" s="1"/>
  <c r="K68" i="5" a="1"/>
  <c r="K68" i="5" s="1"/>
  <c r="K67" i="5" a="1"/>
  <c r="K67" i="5" s="1"/>
  <c r="K66" i="5" a="1"/>
  <c r="K66" i="5" s="1"/>
  <c r="K114" i="5" a="1"/>
  <c r="K114" i="5" s="1"/>
  <c r="K106" i="5" a="1"/>
  <c r="K106" i="5" s="1"/>
  <c r="K80" i="5" a="1"/>
  <c r="K80" i="5" s="1"/>
  <c r="I28" i="5" a="1"/>
  <c r="I28" i="5" s="1"/>
  <c r="K33" i="5" a="1"/>
  <c r="K33" i="5" s="1"/>
  <c r="H35" i="5" a="1"/>
  <c r="H35" i="5" s="1"/>
  <c r="I36" i="5" a="1"/>
  <c r="I36" i="5" s="1"/>
  <c r="H37" i="5" a="1"/>
  <c r="H37" i="5" s="1"/>
  <c r="G38" i="5" a="1"/>
  <c r="G38" i="5" s="1"/>
  <c r="H39" i="5" a="1"/>
  <c r="H39" i="5" s="1"/>
  <c r="J41" i="5" a="1"/>
  <c r="J41" i="5" s="1"/>
  <c r="K42" i="5" a="1"/>
  <c r="K42" i="5" s="1"/>
  <c r="L57" i="5" a="1"/>
  <c r="L57" i="5" s="1"/>
  <c r="K65" i="5" a="1"/>
  <c r="K65" i="5" s="1"/>
  <c r="I69" i="5" a="1"/>
  <c r="I69" i="5" s="1"/>
  <c r="I77" i="5" a="1"/>
  <c r="I77" i="5" s="1"/>
  <c r="M81" i="5" a="1"/>
  <c r="M81" i="5" s="1"/>
  <c r="H91" i="5" a="1"/>
  <c r="H91" i="5" s="1"/>
  <c r="H97" i="5" a="1"/>
  <c r="H97" i="5" s="1"/>
  <c r="I116" i="5" a="1"/>
  <c r="I116" i="5" s="1"/>
  <c r="L161" i="5" a="1"/>
  <c r="L161" i="5" s="1"/>
  <c r="L166" i="5" a="1"/>
  <c r="L166" i="5" s="1"/>
  <c r="L163" i="5" a="1"/>
  <c r="L163" i="5" s="1"/>
  <c r="L160" i="5" a="1"/>
  <c r="L160" i="5" s="1"/>
  <c r="L165" i="5" a="1"/>
  <c r="L165" i="5" s="1"/>
  <c r="L162" i="5" a="1"/>
  <c r="L162" i="5" s="1"/>
  <c r="L167" i="5" a="1"/>
  <c r="L167" i="5" s="1"/>
  <c r="L159" i="5" a="1"/>
  <c r="L159" i="5" s="1"/>
  <c r="L148" i="5" a="1"/>
  <c r="L148" i="5" s="1"/>
  <c r="L140" i="5" a="1"/>
  <c r="L140" i="5" s="1"/>
  <c r="L132" i="5" a="1"/>
  <c r="L132" i="5" s="1"/>
  <c r="L124" i="5" a="1"/>
  <c r="L124" i="5" s="1"/>
  <c r="L113" i="5" a="1"/>
  <c r="L113" i="5" s="1"/>
  <c r="L155" i="5" a="1"/>
  <c r="L155" i="5" s="1"/>
  <c r="L153" i="5" a="1"/>
  <c r="L153" i="5" s="1"/>
  <c r="L151" i="5" a="1"/>
  <c r="L151" i="5" s="1"/>
  <c r="L136" i="5" a="1"/>
  <c r="L136" i="5" s="1"/>
  <c r="L131" i="5" a="1"/>
  <c r="L131" i="5" s="1"/>
  <c r="L126" i="5" a="1"/>
  <c r="L126" i="5" s="1"/>
  <c r="L118" i="5" a="1"/>
  <c r="L118" i="5" s="1"/>
  <c r="L99" i="5" a="1"/>
  <c r="L99" i="5" s="1"/>
  <c r="L93" i="5" a="1"/>
  <c r="L93" i="5" s="1"/>
  <c r="L116" i="5" a="1"/>
  <c r="L116" i="5" s="1"/>
  <c r="L101" i="5" a="1"/>
  <c r="L101" i="5" s="1"/>
  <c r="L127" i="5" a="1"/>
  <c r="L127" i="5" s="1"/>
  <c r="L109" i="5" a="1"/>
  <c r="L109" i="5" s="1"/>
  <c r="L87" i="5" a="1"/>
  <c r="L87" i="5" s="1"/>
  <c r="L79" i="5" a="1"/>
  <c r="L79" i="5" s="1"/>
  <c r="L67" i="5" a="1"/>
  <c r="L67" i="5" s="1"/>
  <c r="L59" i="5" a="1"/>
  <c r="L59" i="5" s="1"/>
  <c r="L49" i="5" a="1"/>
  <c r="L49" i="5" s="1"/>
  <c r="L145" i="5" a="1"/>
  <c r="L145" i="5" s="1"/>
  <c r="L125" i="5" a="1"/>
  <c r="L125" i="5" s="1"/>
  <c r="L94" i="5" a="1"/>
  <c r="L94" i="5" s="1"/>
  <c r="L152" i="5" a="1"/>
  <c r="L152" i="5" s="1"/>
  <c r="L139" i="5" a="1"/>
  <c r="L139" i="5" s="1"/>
  <c r="L138" i="5" a="1"/>
  <c r="L138" i="5" s="1"/>
  <c r="L117" i="5" a="1"/>
  <c r="L117" i="5" s="1"/>
  <c r="L106" i="5" a="1"/>
  <c r="L106" i="5" s="1"/>
  <c r="L98" i="5" a="1"/>
  <c r="L98" i="5" s="1"/>
  <c r="L86" i="5" a="1"/>
  <c r="L86" i="5" s="1"/>
  <c r="L78" i="5" a="1"/>
  <c r="L78" i="5" s="1"/>
  <c r="L66" i="5" a="1"/>
  <c r="L66" i="5" s="1"/>
  <c r="L58" i="5" a="1"/>
  <c r="L58" i="5" s="1"/>
  <c r="L156" i="5" a="1"/>
  <c r="L156" i="5" s="1"/>
  <c r="L114" i="5" a="1"/>
  <c r="L114" i="5" s="1"/>
  <c r="L105" i="5" a="1"/>
  <c r="L105" i="5" s="1"/>
  <c r="L97" i="5" a="1"/>
  <c r="L97" i="5" s="1"/>
  <c r="L92" i="5" a="1"/>
  <c r="L92" i="5" s="1"/>
  <c r="L135" i="5" a="1"/>
  <c r="L135" i="5" s="1"/>
  <c r="L154" i="5" a="1"/>
  <c r="L154" i="5" s="1"/>
  <c r="L129" i="5" a="1"/>
  <c r="L129" i="5" s="1"/>
  <c r="L110" i="5" a="1"/>
  <c r="L110" i="5" s="1"/>
  <c r="L102" i="5" a="1"/>
  <c r="L102" i="5" s="1"/>
  <c r="L95" i="5" a="1"/>
  <c r="L95" i="5" s="1"/>
  <c r="L82" i="5" a="1"/>
  <c r="L82" i="5" s="1"/>
  <c r="L141" i="5" a="1"/>
  <c r="L141" i="5" s="1"/>
  <c r="L112" i="5" a="1"/>
  <c r="L112" i="5" s="1"/>
  <c r="L46" i="5" a="1"/>
  <c r="L46" i="5" s="1"/>
  <c r="L37" i="5" a="1"/>
  <c r="L37" i="5" s="1"/>
  <c r="L137" i="5" a="1"/>
  <c r="L137" i="5" s="1"/>
  <c r="L104" i="5" a="1"/>
  <c r="L104" i="5" s="1"/>
  <c r="L89" i="5" a="1"/>
  <c r="L89" i="5" s="1"/>
  <c r="L55" i="5" a="1"/>
  <c r="L55" i="5" s="1"/>
  <c r="L42" i="5" a="1"/>
  <c r="L42" i="5" s="1"/>
  <c r="L34" i="5" a="1"/>
  <c r="L34" i="5" s="1"/>
  <c r="L130" i="5" a="1"/>
  <c r="L130" i="5" s="1"/>
  <c r="L96" i="5" a="1"/>
  <c r="L96" i="5" s="1"/>
  <c r="L83" i="5" a="1"/>
  <c r="L83" i="5" s="1"/>
  <c r="L45" i="5" a="1"/>
  <c r="L45" i="5" s="1"/>
  <c r="L115" i="5" a="1"/>
  <c r="L115" i="5" s="1"/>
  <c r="L107" i="5" a="1"/>
  <c r="L107" i="5" s="1"/>
  <c r="L54" i="5" a="1"/>
  <c r="L54" i="5" s="1"/>
  <c r="L133" i="5" a="1"/>
  <c r="L133" i="5" s="1"/>
  <c r="L123" i="5" a="1"/>
  <c r="L123" i="5" s="1"/>
  <c r="L90" i="5" a="1"/>
  <c r="L90" i="5" s="1"/>
  <c r="L84" i="5" a="1"/>
  <c r="L84" i="5" s="1"/>
  <c r="L53" i="5" a="1"/>
  <c r="L53" i="5" s="1"/>
  <c r="L146" i="5" a="1"/>
  <c r="L146" i="5" s="1"/>
  <c r="L144" i="5" a="1"/>
  <c r="L144" i="5" s="1"/>
  <c r="L128" i="5" a="1"/>
  <c r="L128" i="5" s="1"/>
  <c r="L158" i="5" a="1"/>
  <c r="L158" i="5" s="1"/>
  <c r="L150" i="5" a="1"/>
  <c r="L150" i="5" s="1"/>
  <c r="L142" i="5" a="1"/>
  <c r="L142" i="5" s="1"/>
  <c r="L164" i="5" a="1"/>
  <c r="L164" i="5" s="1"/>
  <c r="L85" i="5" a="1"/>
  <c r="L85" i="5" s="1"/>
  <c r="L76" i="5" a="1"/>
  <c r="L76" i="5" s="1"/>
  <c r="L108" i="5" a="1"/>
  <c r="L108" i="5" s="1"/>
  <c r="L91" i="5" a="1"/>
  <c r="L91" i="5" s="1"/>
  <c r="L70" i="5" a="1"/>
  <c r="L70" i="5" s="1"/>
  <c r="L69" i="5" a="1"/>
  <c r="L69" i="5" s="1"/>
  <c r="L68" i="5" a="1"/>
  <c r="L68" i="5" s="1"/>
  <c r="L111" i="5" a="1"/>
  <c r="L111" i="5" s="1"/>
  <c r="L100" i="5" a="1"/>
  <c r="L100" i="5" s="1"/>
  <c r="L77" i="5" a="1"/>
  <c r="L77" i="5" s="1"/>
  <c r="L48" i="5" a="1"/>
  <c r="L48" i="5" s="1"/>
  <c r="L157" i="5" a="1"/>
  <c r="L157" i="5" s="1"/>
  <c r="L65" i="5" a="1"/>
  <c r="L65" i="5" s="1"/>
  <c r="L64" i="5" a="1"/>
  <c r="L64" i="5" s="1"/>
  <c r="L63" i="5" a="1"/>
  <c r="L63" i="5" s="1"/>
  <c r="L143" i="5" a="1"/>
  <c r="L143" i="5" s="1"/>
  <c r="L88" i="5" a="1"/>
  <c r="L88" i="5" s="1"/>
  <c r="J9" i="5" a="1"/>
  <c r="J9" i="5" s="1"/>
  <c r="G10" i="5" a="1"/>
  <c r="G10" i="5" s="1"/>
  <c r="L11" i="5" a="1"/>
  <c r="L11" i="5" s="1"/>
  <c r="I12" i="5" a="1"/>
  <c r="I12" i="5" s="1"/>
  <c r="K14" i="5" a="1"/>
  <c r="K14" i="5" s="1"/>
  <c r="H15" i="5" a="1"/>
  <c r="H15" i="5" s="1"/>
  <c r="E16" i="5" a="1"/>
  <c r="E16" i="5" s="1"/>
  <c r="M16" i="5" a="1"/>
  <c r="M16" i="5" s="1"/>
  <c r="J17" i="5" a="1"/>
  <c r="J17" i="5" s="1"/>
  <c r="G18" i="5" a="1"/>
  <c r="G18" i="5" s="1"/>
  <c r="L19" i="5" a="1"/>
  <c r="L19" i="5" s="1"/>
  <c r="I20" i="5" a="1"/>
  <c r="I20" i="5" s="1"/>
  <c r="K22" i="5" a="1"/>
  <c r="K22" i="5" s="1"/>
  <c r="H23" i="5" a="1"/>
  <c r="H23" i="5" s="1"/>
  <c r="E24" i="5" a="1"/>
  <c r="E24" i="5" s="1"/>
  <c r="M24" i="5" a="1"/>
  <c r="M24" i="5" s="1"/>
  <c r="J25" i="5" a="1"/>
  <c r="J25" i="5" s="1"/>
  <c r="G26" i="5" a="1"/>
  <c r="G26" i="5" s="1"/>
  <c r="L27" i="5" a="1"/>
  <c r="L27" i="5" s="1"/>
  <c r="G29" i="5" a="1"/>
  <c r="G29" i="5" s="1"/>
  <c r="E30" i="5" a="1"/>
  <c r="E30" i="5" s="1"/>
  <c r="J34" i="5" a="1"/>
  <c r="J34" i="5" s="1"/>
  <c r="G45" i="5" a="1"/>
  <c r="G45" i="5" s="1"/>
  <c r="K48" i="5" a="1"/>
  <c r="K48" i="5" s="1"/>
  <c r="L52" i="5" a="1"/>
  <c r="L52" i="5" s="1"/>
  <c r="E55" i="5" a="1"/>
  <c r="E55" i="5" s="1"/>
  <c r="E60" i="5" a="1"/>
  <c r="E60" i="5" s="1"/>
  <c r="J86" i="5" a="1"/>
  <c r="J86" i="5" s="1"/>
  <c r="L103" i="5" a="1"/>
  <c r="L103" i="5" s="1"/>
  <c r="I129" i="5" a="1"/>
  <c r="I129" i="5" s="1"/>
  <c r="E148" i="5" a="1"/>
  <c r="E148" i="5" s="1"/>
  <c r="M166" i="5" a="1"/>
  <c r="M166" i="5" s="1"/>
  <c r="M163" i="5" a="1"/>
  <c r="M163" i="5" s="1"/>
  <c r="M160" i="5" a="1"/>
  <c r="M160" i="5" s="1"/>
  <c r="M165" i="5" a="1"/>
  <c r="M165" i="5" s="1"/>
  <c r="M162" i="5" a="1"/>
  <c r="M162" i="5" s="1"/>
  <c r="M167" i="5" a="1"/>
  <c r="M167" i="5" s="1"/>
  <c r="M164" i="5" a="1"/>
  <c r="M164" i="5" s="1"/>
  <c r="M145" i="5" a="1"/>
  <c r="M145" i="5" s="1"/>
  <c r="M137" i="5" a="1"/>
  <c r="M137" i="5" s="1"/>
  <c r="M129" i="5" a="1"/>
  <c r="M129" i="5" s="1"/>
  <c r="M118" i="5" a="1"/>
  <c r="M118" i="5" s="1"/>
  <c r="M152" i="5" a="1"/>
  <c r="M152" i="5" s="1"/>
  <c r="M159" i="5" a="1"/>
  <c r="M159" i="5" s="1"/>
  <c r="M154" i="5" a="1"/>
  <c r="M154" i="5" s="1"/>
  <c r="M150" i="5" a="1"/>
  <c r="M150" i="5" s="1"/>
  <c r="M109" i="5" a="1"/>
  <c r="M109" i="5" s="1"/>
  <c r="M102" i="5" a="1"/>
  <c r="M102" i="5" s="1"/>
  <c r="M148" i="5" a="1"/>
  <c r="M148" i="5" s="1"/>
  <c r="M143" i="5" a="1"/>
  <c r="M143" i="5" s="1"/>
  <c r="M138" i="5" a="1"/>
  <c r="M138" i="5" s="1"/>
  <c r="M104" i="5" a="1"/>
  <c r="M104" i="5" s="1"/>
  <c r="M97" i="5" a="1"/>
  <c r="M97" i="5" s="1"/>
  <c r="M151" i="5" a="1"/>
  <c r="M151" i="5" s="1"/>
  <c r="M144" i="5" a="1"/>
  <c r="M144" i="5" s="1"/>
  <c r="M125" i="5" a="1"/>
  <c r="M125" i="5" s="1"/>
  <c r="M108" i="5" a="1"/>
  <c r="M108" i="5" s="1"/>
  <c r="M100" i="5" a="1"/>
  <c r="M100" i="5" s="1"/>
  <c r="M84" i="5" a="1"/>
  <c r="M84" i="5" s="1"/>
  <c r="M76" i="5" a="1"/>
  <c r="M76" i="5" s="1"/>
  <c r="M64" i="5" a="1"/>
  <c r="M64" i="5" s="1"/>
  <c r="M56" i="5" a="1"/>
  <c r="M56" i="5" s="1"/>
  <c r="M147" i="5" a="1"/>
  <c r="M147" i="5" s="1"/>
  <c r="M146" i="5" a="1"/>
  <c r="M146" i="5" s="1"/>
  <c r="M142" i="5" a="1"/>
  <c r="M142" i="5" s="1"/>
  <c r="M124" i="5" a="1"/>
  <c r="M124" i="5" s="1"/>
  <c r="M123" i="5" a="1"/>
  <c r="M123" i="5" s="1"/>
  <c r="M116" i="5" a="1"/>
  <c r="M116" i="5" s="1"/>
  <c r="M115" i="5" a="1"/>
  <c r="M115" i="5" s="1"/>
  <c r="M106" i="5" a="1"/>
  <c r="M106" i="5" s="1"/>
  <c r="M98" i="5" a="1"/>
  <c r="M98" i="5" s="1"/>
  <c r="M105" i="5" a="1"/>
  <c r="M105" i="5" s="1"/>
  <c r="M92" i="5" a="1"/>
  <c r="M92" i="5" s="1"/>
  <c r="M83" i="5" a="1"/>
  <c r="M83" i="5" s="1"/>
  <c r="M75" i="5" a="1"/>
  <c r="M75" i="5" s="1"/>
  <c r="M63" i="5" a="1"/>
  <c r="M63" i="5" s="1"/>
  <c r="M134" i="5" a="1"/>
  <c r="M134" i="5" s="1"/>
  <c r="M113" i="5" a="1"/>
  <c r="M113" i="5" s="1"/>
  <c r="M112" i="5" a="1"/>
  <c r="M112" i="5" s="1"/>
  <c r="M133" i="5" a="1"/>
  <c r="M133" i="5" s="1"/>
  <c r="M96" i="5" a="1"/>
  <c r="M96" i="5" s="1"/>
  <c r="M91" i="5" a="1"/>
  <c r="M91" i="5" s="1"/>
  <c r="M157" i="5" a="1"/>
  <c r="M157" i="5" s="1"/>
  <c r="M153" i="5" a="1"/>
  <c r="M153" i="5" s="1"/>
  <c r="M127" i="5" a="1"/>
  <c r="M127" i="5" s="1"/>
  <c r="M87" i="5" a="1"/>
  <c r="M87" i="5" s="1"/>
  <c r="M79" i="5" a="1"/>
  <c r="M79" i="5" s="1"/>
  <c r="M139" i="5" a="1"/>
  <c r="M139" i="5" s="1"/>
  <c r="M101" i="5" a="1"/>
  <c r="M101" i="5" s="1"/>
  <c r="M82" i="5" a="1"/>
  <c r="M82" i="5" s="1"/>
  <c r="M42" i="5" a="1"/>
  <c r="M42" i="5" s="1"/>
  <c r="M34" i="5" a="1"/>
  <c r="M34" i="5" s="1"/>
  <c r="M156" i="5" a="1"/>
  <c r="M156" i="5" s="1"/>
  <c r="M130" i="5" a="1"/>
  <c r="M130" i="5" s="1"/>
  <c r="M117" i="5" a="1"/>
  <c r="M117" i="5" s="1"/>
  <c r="M45" i="5" a="1"/>
  <c r="M45" i="5" s="1"/>
  <c r="M135" i="5" a="1"/>
  <c r="M135" i="5" s="1"/>
  <c r="M107" i="5" a="1"/>
  <c r="M107" i="5" s="1"/>
  <c r="M54" i="5" a="1"/>
  <c r="M54" i="5" s="1"/>
  <c r="M39" i="5" a="1"/>
  <c r="M39" i="5" s="1"/>
  <c r="M31" i="5" a="1"/>
  <c r="M31" i="5" s="1"/>
  <c r="M93" i="5" a="1"/>
  <c r="M93" i="5" s="1"/>
  <c r="M53" i="5" a="1"/>
  <c r="M53" i="5" s="1"/>
  <c r="M110" i="5" a="1"/>
  <c r="M110" i="5" s="1"/>
  <c r="M99" i="5" a="1"/>
  <c r="M99" i="5" s="1"/>
  <c r="M90" i="5" a="1"/>
  <c r="M90" i="5" s="1"/>
  <c r="M128" i="5" a="1"/>
  <c r="M128" i="5" s="1"/>
  <c r="M52" i="5" a="1"/>
  <c r="M52" i="5" s="1"/>
  <c r="M44" i="5" a="1"/>
  <c r="M44" i="5" s="1"/>
  <c r="M158" i="5" a="1"/>
  <c r="M158" i="5" s="1"/>
  <c r="M155" i="5" a="1"/>
  <c r="M155" i="5" s="1"/>
  <c r="M85" i="5" a="1"/>
  <c r="M85" i="5" s="1"/>
  <c r="M41" i="5" a="1"/>
  <c r="M41" i="5" s="1"/>
  <c r="M140" i="5" a="1"/>
  <c r="M140" i="5" s="1"/>
  <c r="M131" i="5" a="1"/>
  <c r="M131" i="5" s="1"/>
  <c r="M126" i="5" a="1"/>
  <c r="M126" i="5" s="1"/>
  <c r="M94" i="5" a="1"/>
  <c r="M94" i="5" s="1"/>
  <c r="M77" i="5" a="1"/>
  <c r="M77" i="5" s="1"/>
  <c r="M136" i="5" a="1"/>
  <c r="M136" i="5" s="1"/>
  <c r="M111" i="5" a="1"/>
  <c r="M111" i="5" s="1"/>
  <c r="M86" i="5" a="1"/>
  <c r="M86" i="5" s="1"/>
  <c r="M78" i="5" a="1"/>
  <c r="M78" i="5" s="1"/>
  <c r="M67" i="5" a="1"/>
  <c r="M67" i="5" s="1"/>
  <c r="M66" i="5" a="1"/>
  <c r="M66" i="5" s="1"/>
  <c r="M65" i="5" a="1"/>
  <c r="M65" i="5" s="1"/>
  <c r="M48" i="5" a="1"/>
  <c r="M48" i="5" s="1"/>
  <c r="M103" i="5" a="1"/>
  <c r="M103" i="5" s="1"/>
  <c r="M43" i="5" a="1"/>
  <c r="M43" i="5" s="1"/>
  <c r="M80" i="5" a="1"/>
  <c r="M80" i="5" s="1"/>
  <c r="M62" i="5" a="1"/>
  <c r="M62" i="5" s="1"/>
  <c r="M61" i="5" a="1"/>
  <c r="M61" i="5" s="1"/>
  <c r="M60" i="5" a="1"/>
  <c r="M60" i="5" s="1"/>
  <c r="M149" i="5" a="1"/>
  <c r="M149" i="5" s="1"/>
  <c r="M132" i="5" a="1"/>
  <c r="M132" i="5" s="1"/>
  <c r="J28" i="5" a="1"/>
  <c r="J28" i="5" s="1"/>
  <c r="L33" i="5" a="1"/>
  <c r="L33" i="5" s="1"/>
  <c r="K35" i="5" a="1"/>
  <c r="K35" i="5" s="1"/>
  <c r="J36" i="5" a="1"/>
  <c r="J36" i="5" s="1"/>
  <c r="I37" i="5" a="1"/>
  <c r="I37" i="5" s="1"/>
  <c r="J38" i="5" a="1"/>
  <c r="J38" i="5" s="1"/>
  <c r="I39" i="5" a="1"/>
  <c r="I39" i="5" s="1"/>
  <c r="I40" i="5" a="1"/>
  <c r="I40" i="5" s="1"/>
  <c r="H45" i="5" a="1"/>
  <c r="H45" i="5" s="1"/>
  <c r="M57" i="5" a="1"/>
  <c r="M57" i="5" s="1"/>
  <c r="K60" i="5" a="1"/>
  <c r="K60" i="5" s="1"/>
  <c r="M69" i="5" a="1"/>
  <c r="M69" i="5" s="1"/>
  <c r="G82" i="5" a="1"/>
  <c r="G82" i="5" s="1"/>
  <c r="K129" i="5" a="1"/>
  <c r="K129" i="5" s="1"/>
  <c r="L149" i="5" a="1"/>
  <c r="L149" i="5" s="1"/>
  <c r="H56" i="6" a="1"/>
  <c r="H56" i="6" s="1"/>
  <c r="E58" i="6" a="1"/>
  <c r="E58" i="6" s="1"/>
  <c r="K73" i="6" a="1"/>
  <c r="K73" i="6" s="1"/>
  <c r="D76" i="6" a="1"/>
  <c r="D76" i="6" s="1"/>
  <c r="I86" i="6" a="1"/>
  <c r="I86" i="6" s="1"/>
  <c r="G89" i="6" a="1"/>
  <c r="G89" i="6" s="1"/>
  <c r="E92" i="6" a="1"/>
  <c r="E92" i="6" s="1"/>
  <c r="E100" i="6" a="1"/>
  <c r="E100" i="6" s="1"/>
  <c r="D106" i="6" a="1"/>
  <c r="D106" i="6" s="1"/>
  <c r="G113" i="6" a="1"/>
  <c r="G113" i="6" s="1"/>
  <c r="D123" i="6" a="1"/>
  <c r="D123" i="6" s="1"/>
  <c r="H131" i="6" a="1"/>
  <c r="H131" i="6" s="1"/>
  <c r="G145" i="6" a="1"/>
  <c r="G145" i="6" s="1"/>
  <c r="K35" i="6" a="1"/>
  <c r="K35" i="6" s="1"/>
  <c r="G39" i="6" a="1"/>
  <c r="G39" i="6" s="1"/>
  <c r="I40" i="6" a="1"/>
  <c r="I40" i="6" s="1"/>
  <c r="E42" i="6" a="1"/>
  <c r="E42" i="6" s="1"/>
  <c r="G43" i="6" a="1"/>
  <c r="G43" i="6" s="1"/>
  <c r="I46" i="6" a="1"/>
  <c r="I46" i="6" s="1"/>
  <c r="E48" i="6" a="1"/>
  <c r="E48" i="6" s="1"/>
  <c r="G49" i="6" a="1"/>
  <c r="G49" i="6" s="1"/>
  <c r="K50" i="6" a="1"/>
  <c r="K50" i="6" s="1"/>
  <c r="J53" i="6" a="1"/>
  <c r="J53" i="6" s="1"/>
  <c r="F55" i="6" a="1"/>
  <c r="F55" i="6" s="1"/>
  <c r="H59" i="6" a="1"/>
  <c r="H59" i="6" s="1"/>
  <c r="F61" i="6" a="1"/>
  <c r="F61" i="6" s="1"/>
  <c r="J62" i="6" a="1"/>
  <c r="J62" i="6" s="1"/>
  <c r="G64" i="6" a="1"/>
  <c r="G64" i="6" s="1"/>
  <c r="F70" i="6" a="1"/>
  <c r="F70" i="6" s="1"/>
  <c r="K71" i="6" a="1"/>
  <c r="K71" i="6" s="1"/>
  <c r="K79" i="6" a="1"/>
  <c r="K79" i="6" s="1"/>
  <c r="D82" i="6" a="1"/>
  <c r="D82" i="6" s="1"/>
  <c r="F84" i="6" a="1"/>
  <c r="F84" i="6" s="1"/>
  <c r="J86" i="6" a="1"/>
  <c r="J86" i="6" s="1"/>
  <c r="D96" i="6" a="1"/>
  <c r="D96" i="6" s="1"/>
  <c r="E107" i="6" a="1"/>
  <c r="E107" i="6" s="1"/>
  <c r="H113" i="6" a="1"/>
  <c r="H113" i="6" s="1"/>
  <c r="G123" i="6" a="1"/>
  <c r="G123" i="6" s="1"/>
  <c r="J132" i="6" a="1"/>
  <c r="J132" i="6" s="1"/>
  <c r="K145" i="6" a="1"/>
  <c r="K145" i="6" s="1"/>
  <c r="E14" i="6" a="1"/>
  <c r="E14" i="6" s="1"/>
  <c r="E15" i="6" a="1"/>
  <c r="E15" i="6" s="1"/>
  <c r="E16" i="6" a="1"/>
  <c r="E16" i="6" s="1"/>
  <c r="E17" i="6" a="1"/>
  <c r="E17" i="6" s="1"/>
  <c r="E18" i="6" a="1"/>
  <c r="E18" i="6" s="1"/>
  <c r="E19" i="6" a="1"/>
  <c r="E19" i="6" s="1"/>
  <c r="E20" i="6" a="1"/>
  <c r="E20" i="6" s="1"/>
  <c r="E21" i="6" a="1"/>
  <c r="E21" i="6" s="1"/>
  <c r="E22" i="6" a="1"/>
  <c r="E22" i="6" s="1"/>
  <c r="E23" i="6" a="1"/>
  <c r="E23" i="6" s="1"/>
  <c r="E24" i="6" a="1"/>
  <c r="E24" i="6" s="1"/>
  <c r="E25" i="6" a="1"/>
  <c r="E25" i="6" s="1"/>
  <c r="E26" i="6" a="1"/>
  <c r="E26" i="6" s="1"/>
  <c r="E27" i="6" a="1"/>
  <c r="E27" i="6" s="1"/>
  <c r="E28" i="6" a="1"/>
  <c r="E28" i="6" s="1"/>
  <c r="E29" i="6" a="1"/>
  <c r="E29" i="6" s="1"/>
  <c r="F30" i="6" a="1"/>
  <c r="F30" i="6" s="1"/>
  <c r="G31" i="6" a="1"/>
  <c r="G31" i="6" s="1"/>
  <c r="H32" i="6" a="1"/>
  <c r="H32" i="6" s="1"/>
  <c r="I33" i="6" a="1"/>
  <c r="I33" i="6" s="1"/>
  <c r="J34" i="6" a="1"/>
  <c r="J34" i="6" s="1"/>
  <c r="D36" i="6" a="1"/>
  <c r="D36" i="6" s="1"/>
  <c r="E37" i="6" a="1"/>
  <c r="E37" i="6" s="1"/>
  <c r="F38" i="6" a="1"/>
  <c r="F38" i="6" s="1"/>
  <c r="J40" i="6" a="1"/>
  <c r="J40" i="6" s="1"/>
  <c r="J46" i="6" a="1"/>
  <c r="J46" i="6" s="1"/>
  <c r="G52" i="6" a="1"/>
  <c r="G52" i="6" s="1"/>
  <c r="K53" i="6" a="1"/>
  <c r="K53" i="6" s="1"/>
  <c r="J56" i="6" a="1"/>
  <c r="J56" i="6" s="1"/>
  <c r="F58" i="6" a="1"/>
  <c r="F58" i="6" s="1"/>
  <c r="D74" i="6" a="1"/>
  <c r="D74" i="6" s="1"/>
  <c r="E76" i="6" a="1"/>
  <c r="E76" i="6" s="1"/>
  <c r="F78" i="6" a="1"/>
  <c r="F78" i="6" s="1"/>
  <c r="K86" i="6" a="1"/>
  <c r="K86" i="6" s="1"/>
  <c r="H89" i="6" a="1"/>
  <c r="H89" i="6" s="1"/>
  <c r="F92" i="6" a="1"/>
  <c r="F92" i="6" s="1"/>
  <c r="E96" i="6" a="1"/>
  <c r="E96" i="6" s="1"/>
  <c r="F107" i="6" a="1"/>
  <c r="F107" i="6" s="1"/>
  <c r="I113" i="6" a="1"/>
  <c r="I113" i="6" s="1"/>
  <c r="H124" i="6" a="1"/>
  <c r="H124" i="6" s="1"/>
  <c r="H147" i="6" a="1"/>
  <c r="H147" i="6" s="1"/>
  <c r="K34" i="6" a="1"/>
  <c r="K34" i="6" s="1"/>
  <c r="H39" i="6" a="1"/>
  <c r="H39" i="6" s="1"/>
  <c r="K40" i="6" a="1"/>
  <c r="K40" i="6" s="1"/>
  <c r="F42" i="6" a="1"/>
  <c r="F42" i="6" s="1"/>
  <c r="H43" i="6" a="1"/>
  <c r="H43" i="6" s="1"/>
  <c r="K46" i="6" a="1"/>
  <c r="K46" i="6" s="1"/>
  <c r="F48" i="6" a="1"/>
  <c r="F48" i="6" s="1"/>
  <c r="H49" i="6" a="1"/>
  <c r="H49" i="6" s="1"/>
  <c r="E51" i="6" a="1"/>
  <c r="E51" i="6" s="1"/>
  <c r="G55" i="6" a="1"/>
  <c r="G55" i="6" s="1"/>
  <c r="K56" i="6" a="1"/>
  <c r="K56" i="6" s="1"/>
  <c r="J59" i="6" a="1"/>
  <c r="J59" i="6" s="1"/>
  <c r="G61" i="6" a="1"/>
  <c r="G61" i="6" s="1"/>
  <c r="E63" i="6" a="1"/>
  <c r="E63" i="6" s="1"/>
  <c r="H64" i="6" a="1"/>
  <c r="H64" i="6" s="1"/>
  <c r="G70" i="6" a="1"/>
  <c r="G70" i="6" s="1"/>
  <c r="E72" i="6" a="1"/>
  <c r="E72" i="6" s="1"/>
  <c r="H80" i="6" a="1"/>
  <c r="H80" i="6" s="1"/>
  <c r="E82" i="6" a="1"/>
  <c r="E82" i="6" s="1"/>
  <c r="G84" i="6" a="1"/>
  <c r="G84" i="6" s="1"/>
  <c r="D87" i="6" a="1"/>
  <c r="D87" i="6" s="1"/>
  <c r="G101" i="6" a="1"/>
  <c r="G101" i="6" s="1"/>
  <c r="H107" i="6" a="1"/>
  <c r="H107" i="6" s="1"/>
  <c r="K114" i="6" a="1"/>
  <c r="K114" i="6" s="1"/>
  <c r="I124" i="6" a="1"/>
  <c r="I124" i="6" s="1"/>
  <c r="F9" i="6" a="1"/>
  <c r="F9" i="6" s="1"/>
  <c r="F10" i="6" a="1"/>
  <c r="F10" i="6" s="1"/>
  <c r="F11" i="6" a="1"/>
  <c r="F11" i="6" s="1"/>
  <c r="F12" i="6" a="1"/>
  <c r="F12" i="6" s="1"/>
  <c r="F13" i="6" a="1"/>
  <c r="F13" i="6" s="1"/>
  <c r="F14" i="6" a="1"/>
  <c r="F14" i="6" s="1"/>
  <c r="F15" i="6" a="1"/>
  <c r="F15" i="6" s="1"/>
  <c r="F16" i="6" a="1"/>
  <c r="F16" i="6" s="1"/>
  <c r="F17" i="6" a="1"/>
  <c r="F17" i="6" s="1"/>
  <c r="F18" i="6" a="1"/>
  <c r="F18" i="6" s="1"/>
  <c r="F19" i="6" a="1"/>
  <c r="F19" i="6" s="1"/>
  <c r="F20" i="6" a="1"/>
  <c r="F20" i="6" s="1"/>
  <c r="F21" i="6" a="1"/>
  <c r="F21" i="6" s="1"/>
  <c r="F22" i="6" a="1"/>
  <c r="F22" i="6" s="1"/>
  <c r="F23" i="6" a="1"/>
  <c r="F23" i="6" s="1"/>
  <c r="F24" i="6" a="1"/>
  <c r="F24" i="6" s="1"/>
  <c r="F25" i="6" a="1"/>
  <c r="F25" i="6" s="1"/>
  <c r="F26" i="6" a="1"/>
  <c r="F26" i="6" s="1"/>
  <c r="F27" i="6" a="1"/>
  <c r="F27" i="6" s="1"/>
  <c r="F28" i="6" a="1"/>
  <c r="F28" i="6" s="1"/>
  <c r="F29" i="6" a="1"/>
  <c r="F29" i="6" s="1"/>
  <c r="G30" i="6" a="1"/>
  <c r="G30" i="6" s="1"/>
  <c r="H31" i="6" a="1"/>
  <c r="H31" i="6" s="1"/>
  <c r="I32" i="6" a="1"/>
  <c r="I32" i="6" s="1"/>
  <c r="J33" i="6" a="1"/>
  <c r="J33" i="6" s="1"/>
  <c r="D35" i="6" a="1"/>
  <c r="D35" i="6" s="1"/>
  <c r="E36" i="6" a="1"/>
  <c r="E36" i="6" s="1"/>
  <c r="F37" i="6" a="1"/>
  <c r="F37" i="6" s="1"/>
  <c r="G38" i="6" a="1"/>
  <c r="G38" i="6" s="1"/>
  <c r="H52" i="6" a="1"/>
  <c r="H52" i="6" s="1"/>
  <c r="E54" i="6" a="1"/>
  <c r="E54" i="6" s="1"/>
  <c r="G58" i="6" a="1"/>
  <c r="G58" i="6" s="1"/>
  <c r="H70" i="6" a="1"/>
  <c r="H70" i="6" s="1"/>
  <c r="H72" i="6" a="1"/>
  <c r="H72" i="6" s="1"/>
  <c r="E74" i="6" a="1"/>
  <c r="E74" i="6" s="1"/>
  <c r="F76" i="6" a="1"/>
  <c r="F76" i="6" s="1"/>
  <c r="G78" i="6" a="1"/>
  <c r="G78" i="6" s="1"/>
  <c r="I80" i="6" a="1"/>
  <c r="I80" i="6" s="1"/>
  <c r="E87" i="6" a="1"/>
  <c r="E87" i="6" s="1"/>
  <c r="I89" i="6" a="1"/>
  <c r="I89" i="6" s="1"/>
  <c r="G92" i="6" a="1"/>
  <c r="G92" i="6" s="1"/>
  <c r="I107" i="6" a="1"/>
  <c r="I107" i="6" s="1"/>
  <c r="D117" i="6" a="1"/>
  <c r="D117" i="6" s="1"/>
  <c r="K124" i="6" a="1"/>
  <c r="K124" i="6" s="1"/>
  <c r="F149" i="6" a="1"/>
  <c r="F149" i="6" s="1"/>
  <c r="K33" i="6" a="1"/>
  <c r="K33" i="6" s="1"/>
  <c r="I39" i="6" a="1"/>
  <c r="I39" i="6" s="1"/>
  <c r="E41" i="6" a="1"/>
  <c r="E41" i="6" s="1"/>
  <c r="G42" i="6" a="1"/>
  <c r="G42" i="6" s="1"/>
  <c r="I43" i="6" a="1"/>
  <c r="I43" i="6" s="1"/>
  <c r="E47" i="6" a="1"/>
  <c r="E47" i="6" s="1"/>
  <c r="G48" i="6" a="1"/>
  <c r="G48" i="6" s="1"/>
  <c r="J49" i="6" a="1"/>
  <c r="J49" i="6" s="1"/>
  <c r="F51" i="6" a="1"/>
  <c r="F51" i="6" s="1"/>
  <c r="H55" i="6" a="1"/>
  <c r="H55" i="6" s="1"/>
  <c r="E57" i="6" a="1"/>
  <c r="E57" i="6" s="1"/>
  <c r="E60" i="6" a="1"/>
  <c r="E60" i="6" s="1"/>
  <c r="H61" i="6" a="1"/>
  <c r="H61" i="6" s="1"/>
  <c r="F63" i="6" a="1"/>
  <c r="F63" i="6" s="1"/>
  <c r="J64" i="6" a="1"/>
  <c r="J64" i="6" s="1"/>
  <c r="I70" i="6" a="1"/>
  <c r="I70" i="6" s="1"/>
  <c r="I72" i="6" a="1"/>
  <c r="I72" i="6" s="1"/>
  <c r="H78" i="6" a="1"/>
  <c r="H78" i="6" s="1"/>
  <c r="H84" i="6" a="1"/>
  <c r="H84" i="6" s="1"/>
  <c r="J89" i="6" a="1"/>
  <c r="J89" i="6" s="1"/>
  <c r="F97" i="6" a="1"/>
  <c r="F97" i="6" s="1"/>
  <c r="H102" i="6" a="1"/>
  <c r="H102" i="6" s="1"/>
  <c r="D135" i="6" a="1"/>
  <c r="D135" i="6" s="1"/>
  <c r="K169" i="6" a="1"/>
  <c r="K169" i="6" s="1"/>
  <c r="K168" i="6" a="1"/>
  <c r="K168" i="6" s="1"/>
  <c r="K167" i="6" a="1"/>
  <c r="K167" i="6" s="1"/>
  <c r="K166" i="6" a="1"/>
  <c r="K166" i="6" s="1"/>
  <c r="K165" i="6" a="1"/>
  <c r="K165" i="6" s="1"/>
  <c r="K164" i="6" a="1"/>
  <c r="K164" i="6" s="1"/>
  <c r="K163" i="6" a="1"/>
  <c r="K163" i="6" s="1"/>
  <c r="J169" i="6" a="1"/>
  <c r="J169" i="6" s="1"/>
  <c r="J168" i="6" a="1"/>
  <c r="J168" i="6" s="1"/>
  <c r="J167" i="6" a="1"/>
  <c r="J167" i="6" s="1"/>
  <c r="J166" i="6" a="1"/>
  <c r="J166" i="6" s="1"/>
  <c r="J165" i="6" a="1"/>
  <c r="J165" i="6" s="1"/>
  <c r="J164" i="6" a="1"/>
  <c r="J164" i="6" s="1"/>
  <c r="J163" i="6" a="1"/>
  <c r="J163" i="6" s="1"/>
  <c r="J162" i="6" a="1"/>
  <c r="J162" i="6" s="1"/>
  <c r="J161" i="6" a="1"/>
  <c r="J161" i="6" s="1"/>
  <c r="J160" i="6" a="1"/>
  <c r="J160" i="6" s="1"/>
  <c r="J159" i="6" a="1"/>
  <c r="J159" i="6" s="1"/>
  <c r="J158" i="6" a="1"/>
  <c r="J158" i="6" s="1"/>
  <c r="J157" i="6" a="1"/>
  <c r="J157" i="6" s="1"/>
  <c r="J156" i="6" a="1"/>
  <c r="J156" i="6" s="1"/>
  <c r="J155" i="6" a="1"/>
  <c r="J155" i="6" s="1"/>
  <c r="J154" i="6" a="1"/>
  <c r="J154" i="6" s="1"/>
  <c r="J153" i="6" a="1"/>
  <c r="J153" i="6" s="1"/>
  <c r="J152" i="6" a="1"/>
  <c r="J152" i="6" s="1"/>
  <c r="J151" i="6" a="1"/>
  <c r="J151" i="6" s="1"/>
  <c r="I169" i="6" a="1"/>
  <c r="I169" i="6" s="1"/>
  <c r="I168" i="6" a="1"/>
  <c r="I168" i="6" s="1"/>
  <c r="I167" i="6" a="1"/>
  <c r="I167" i="6" s="1"/>
  <c r="I166" i="6" a="1"/>
  <c r="I166" i="6" s="1"/>
  <c r="I165" i="6" a="1"/>
  <c r="I165" i="6" s="1"/>
  <c r="I164" i="6" a="1"/>
  <c r="I164" i="6" s="1"/>
  <c r="I163" i="6" a="1"/>
  <c r="I163" i="6" s="1"/>
  <c r="I162" i="6" a="1"/>
  <c r="I162" i="6" s="1"/>
  <c r="I161" i="6" a="1"/>
  <c r="I161" i="6" s="1"/>
  <c r="I160" i="6" a="1"/>
  <c r="I160" i="6" s="1"/>
  <c r="I159" i="6" a="1"/>
  <c r="I159" i="6" s="1"/>
  <c r="I158" i="6" a="1"/>
  <c r="I158" i="6" s="1"/>
  <c r="I157" i="6" a="1"/>
  <c r="I157" i="6" s="1"/>
  <c r="I156" i="6" a="1"/>
  <c r="I156" i="6" s="1"/>
  <c r="I155" i="6" a="1"/>
  <c r="I155" i="6" s="1"/>
  <c r="I154" i="6" a="1"/>
  <c r="I154" i="6" s="1"/>
  <c r="I153" i="6" a="1"/>
  <c r="I153" i="6" s="1"/>
  <c r="I152" i="6" a="1"/>
  <c r="I152" i="6" s="1"/>
  <c r="I151" i="6" a="1"/>
  <c r="I151" i="6" s="1"/>
  <c r="I150" i="6" a="1"/>
  <c r="I150" i="6" s="1"/>
  <c r="I149" i="6" a="1"/>
  <c r="I149" i="6" s="1"/>
  <c r="I148" i="6" a="1"/>
  <c r="I148" i="6" s="1"/>
  <c r="I147" i="6" a="1"/>
  <c r="I147" i="6" s="1"/>
  <c r="I146" i="6" a="1"/>
  <c r="I146" i="6" s="1"/>
  <c r="I145" i="6" a="1"/>
  <c r="I145" i="6" s="1"/>
  <c r="J148" i="6" a="1"/>
  <c r="J148" i="6" s="1"/>
  <c r="J142" i="6" a="1"/>
  <c r="J142" i="6" s="1"/>
  <c r="J134" i="6" a="1"/>
  <c r="J134" i="6" s="1"/>
  <c r="J126" i="6" a="1"/>
  <c r="J126" i="6" s="1"/>
  <c r="J118" i="6" a="1"/>
  <c r="J118" i="6" s="1"/>
  <c r="J108" i="6" a="1"/>
  <c r="J108" i="6" s="1"/>
  <c r="J100" i="6" a="1"/>
  <c r="J100" i="6" s="1"/>
  <c r="J92" i="6" a="1"/>
  <c r="J92" i="6" s="1"/>
  <c r="J84" i="6" a="1"/>
  <c r="J84" i="6" s="1"/>
  <c r="H169" i="6" a="1"/>
  <c r="H169" i="6" s="1"/>
  <c r="K161" i="6" a="1"/>
  <c r="K161" i="6" s="1"/>
  <c r="K157" i="6" a="1"/>
  <c r="K157" i="6" s="1"/>
  <c r="K153" i="6" a="1"/>
  <c r="K153" i="6" s="1"/>
  <c r="K143" i="6" a="1"/>
  <c r="K143" i="6" s="1"/>
  <c r="I142" i="6" a="1"/>
  <c r="I142" i="6" s="1"/>
  <c r="H141" i="6" a="1"/>
  <c r="H141" i="6" s="1"/>
  <c r="K135" i="6" a="1"/>
  <c r="K135" i="6" s="1"/>
  <c r="I134" i="6" a="1"/>
  <c r="I134" i="6" s="1"/>
  <c r="H164" i="6" a="1"/>
  <c r="H164" i="6" s="1"/>
  <c r="K149" i="6" a="1"/>
  <c r="K149" i="6" s="1"/>
  <c r="H148" i="6" a="1"/>
  <c r="H148" i="6" s="1"/>
  <c r="J143" i="6" a="1"/>
  <c r="J143" i="6" s="1"/>
  <c r="J135" i="6" a="1"/>
  <c r="J135" i="6" s="1"/>
  <c r="J127" i="6" a="1"/>
  <c r="J127" i="6" s="1"/>
  <c r="J119" i="6" a="1"/>
  <c r="J119" i="6" s="1"/>
  <c r="J109" i="6" a="1"/>
  <c r="J109" i="6" s="1"/>
  <c r="J101" i="6" a="1"/>
  <c r="J101" i="6" s="1"/>
  <c r="J93" i="6" a="1"/>
  <c r="J93" i="6" s="1"/>
  <c r="J85" i="6" a="1"/>
  <c r="J85" i="6" s="1"/>
  <c r="H161" i="6" a="1"/>
  <c r="H161" i="6" s="1"/>
  <c r="H157" i="6" a="1"/>
  <c r="H157" i="6" s="1"/>
  <c r="H153" i="6" a="1"/>
  <c r="H153" i="6" s="1"/>
  <c r="J149" i="6" a="1"/>
  <c r="J149" i="6" s="1"/>
  <c r="K144" i="6" a="1"/>
  <c r="K144" i="6" s="1"/>
  <c r="I143" i="6" a="1"/>
  <c r="I143" i="6" s="1"/>
  <c r="H142" i="6" a="1"/>
  <c r="H142" i="6" s="1"/>
  <c r="K136" i="6" a="1"/>
  <c r="K136" i="6" s="1"/>
  <c r="I135" i="6" a="1"/>
  <c r="I135" i="6" s="1"/>
  <c r="H134" i="6" a="1"/>
  <c r="H134" i="6" s="1"/>
  <c r="K128" i="6" a="1"/>
  <c r="K128" i="6" s="1"/>
  <c r="I127" i="6" a="1"/>
  <c r="I127" i="6" s="1"/>
  <c r="H126" i="6" a="1"/>
  <c r="H126" i="6" s="1"/>
  <c r="K120" i="6" a="1"/>
  <c r="K120" i="6" s="1"/>
  <c r="I119" i="6" a="1"/>
  <c r="I119" i="6" s="1"/>
  <c r="H118" i="6" a="1"/>
  <c r="H118" i="6" s="1"/>
  <c r="K110" i="6" a="1"/>
  <c r="K110" i="6" s="1"/>
  <c r="I109" i="6" a="1"/>
  <c r="I109" i="6" s="1"/>
  <c r="H108" i="6" a="1"/>
  <c r="H108" i="6" s="1"/>
  <c r="K102" i="6" a="1"/>
  <c r="K102" i="6" s="1"/>
  <c r="I101" i="6" a="1"/>
  <c r="I101" i="6" s="1"/>
  <c r="H100" i="6" a="1"/>
  <c r="H100" i="6" s="1"/>
  <c r="H167" i="6" a="1"/>
  <c r="H167" i="6" s="1"/>
  <c r="J144" i="6" a="1"/>
  <c r="J144" i="6" s="1"/>
  <c r="J136" i="6" a="1"/>
  <c r="J136" i="6" s="1"/>
  <c r="J128" i="6" a="1"/>
  <c r="J128" i="6" s="1"/>
  <c r="J120" i="6" a="1"/>
  <c r="J120" i="6" s="1"/>
  <c r="J110" i="6" a="1"/>
  <c r="J110" i="6" s="1"/>
  <c r="J102" i="6" a="1"/>
  <c r="J102" i="6" s="1"/>
  <c r="H162" i="6" a="1"/>
  <c r="H162" i="6" s="1"/>
  <c r="H158" i="6" a="1"/>
  <c r="H158" i="6" s="1"/>
  <c r="H154" i="6" a="1"/>
  <c r="H154" i="6" s="1"/>
  <c r="J145" i="6" a="1"/>
  <c r="J145" i="6" s="1"/>
  <c r="H144" i="6" a="1"/>
  <c r="H144" i="6" s="1"/>
  <c r="K138" i="6" a="1"/>
  <c r="K138" i="6" s="1"/>
  <c r="I137" i="6" a="1"/>
  <c r="I137" i="6" s="1"/>
  <c r="H136" i="6" a="1"/>
  <c r="H136" i="6" s="1"/>
  <c r="K130" i="6" a="1"/>
  <c r="K130" i="6" s="1"/>
  <c r="I129" i="6" a="1"/>
  <c r="I129" i="6" s="1"/>
  <c r="H128" i="6" a="1"/>
  <c r="H128" i="6" s="1"/>
  <c r="H168" i="6" a="1"/>
  <c r="H168" i="6" s="1"/>
  <c r="H166" i="6" a="1"/>
  <c r="H166" i="6" s="1"/>
  <c r="J141" i="6" a="1"/>
  <c r="J141" i="6" s="1"/>
  <c r="J139" i="6" a="1"/>
  <c r="J139" i="6" s="1"/>
  <c r="K137" i="6" a="1"/>
  <c r="K137" i="6" s="1"/>
  <c r="I132" i="6" a="1"/>
  <c r="I132" i="6" s="1"/>
  <c r="H127" i="6" a="1"/>
  <c r="H127" i="6" s="1"/>
  <c r="J122" i="6" a="1"/>
  <c r="J122" i="6" s="1"/>
  <c r="K119" i="6" a="1"/>
  <c r="K119" i="6" s="1"/>
  <c r="J114" i="6" a="1"/>
  <c r="J114" i="6" s="1"/>
  <c r="I108" i="6" a="1"/>
  <c r="I108" i="6" s="1"/>
  <c r="J99" i="6" a="1"/>
  <c r="J99" i="6" s="1"/>
  <c r="I95" i="6" a="1"/>
  <c r="I95" i="6" s="1"/>
  <c r="K91" i="6" a="1"/>
  <c r="K91" i="6" s="1"/>
  <c r="H90" i="6" a="1"/>
  <c r="H90" i="6" s="1"/>
  <c r="K87" i="6" a="1"/>
  <c r="K87" i="6" s="1"/>
  <c r="H86" i="6" a="1"/>
  <c r="H86" i="6" s="1"/>
  <c r="J82" i="6" a="1"/>
  <c r="J82" i="6" s="1"/>
  <c r="I81" i="6" a="1"/>
  <c r="I81" i="6" s="1"/>
  <c r="K75" i="6" a="1"/>
  <c r="K75" i="6" s="1"/>
  <c r="J74" i="6" a="1"/>
  <c r="J74" i="6" s="1"/>
  <c r="I73" i="6" a="1"/>
  <c r="I73" i="6" s="1"/>
  <c r="D65" i="6" a="1"/>
  <c r="D65" i="6" s="1"/>
  <c r="D64" i="6" a="1"/>
  <c r="D64" i="6" s="1"/>
  <c r="D63" i="6" a="1"/>
  <c r="D63" i="6" s="1"/>
  <c r="D62" i="6" a="1"/>
  <c r="D62" i="6" s="1"/>
  <c r="D61" i="6" a="1"/>
  <c r="D61" i="6" s="1"/>
  <c r="D60" i="6" a="1"/>
  <c r="D60" i="6" s="1"/>
  <c r="D59" i="6" a="1"/>
  <c r="D59" i="6" s="1"/>
  <c r="D58" i="6" a="1"/>
  <c r="D58" i="6" s="1"/>
  <c r="D57" i="6" a="1"/>
  <c r="D57" i="6" s="1"/>
  <c r="D56" i="6" a="1"/>
  <c r="D56" i="6" s="1"/>
  <c r="D55" i="6" a="1"/>
  <c r="D55" i="6" s="1"/>
  <c r="D54" i="6" a="1"/>
  <c r="D54" i="6" s="1"/>
  <c r="D53" i="6" a="1"/>
  <c r="D53" i="6" s="1"/>
  <c r="D52" i="6" a="1"/>
  <c r="D52" i="6" s="1"/>
  <c r="D51" i="6" a="1"/>
  <c r="D51" i="6" s="1"/>
  <c r="D50" i="6" a="1"/>
  <c r="D50" i="6" s="1"/>
  <c r="D49" i="6" a="1"/>
  <c r="D49" i="6" s="1"/>
  <c r="D48" i="6" a="1"/>
  <c r="D48" i="6" s="1"/>
  <c r="D47" i="6" a="1"/>
  <c r="D47" i="6" s="1"/>
  <c r="D46" i="6" a="1"/>
  <c r="D46" i="6" s="1"/>
  <c r="D43" i="6" a="1"/>
  <c r="D43" i="6" s="1"/>
  <c r="D42" i="6" a="1"/>
  <c r="D42" i="6" s="1"/>
  <c r="D41" i="6" a="1"/>
  <c r="D41" i="6" s="1"/>
  <c r="D40" i="6" a="1"/>
  <c r="D40" i="6" s="1"/>
  <c r="D39" i="6" a="1"/>
  <c r="D39" i="6" s="1"/>
  <c r="H163" i="6" a="1"/>
  <c r="H163" i="6" s="1"/>
  <c r="K160" i="6" a="1"/>
  <c r="K160" i="6" s="1"/>
  <c r="K155" i="6" a="1"/>
  <c r="K155" i="6" s="1"/>
  <c r="I141" i="6" a="1"/>
  <c r="I141" i="6" s="1"/>
  <c r="I139" i="6" a="1"/>
  <c r="I139" i="6" s="1"/>
  <c r="J137" i="6" a="1"/>
  <c r="J137" i="6" s="1"/>
  <c r="J130" i="6" a="1"/>
  <c r="J130" i="6" s="1"/>
  <c r="I122" i="6" a="1"/>
  <c r="I122" i="6" s="1"/>
  <c r="H119" i="6" a="1"/>
  <c r="H119" i="6" s="1"/>
  <c r="I114" i="6" a="1"/>
  <c r="I114" i="6" s="1"/>
  <c r="H111" i="6" a="1"/>
  <c r="H111" i="6" s="1"/>
  <c r="H105" i="6" a="1"/>
  <c r="H105" i="6" s="1"/>
  <c r="K103" i="6" a="1"/>
  <c r="K103" i="6" s="1"/>
  <c r="I99" i="6" a="1"/>
  <c r="I99" i="6" s="1"/>
  <c r="J91" i="6" a="1"/>
  <c r="J91" i="6" s="1"/>
  <c r="J87" i="6" a="1"/>
  <c r="J87" i="6" s="1"/>
  <c r="H81" i="6" a="1"/>
  <c r="H81" i="6" s="1"/>
  <c r="H73" i="6" a="1"/>
  <c r="H73" i="6" s="1"/>
  <c r="H160" i="6" a="1"/>
  <c r="H160" i="6" s="1"/>
  <c r="K150" i="6" a="1"/>
  <c r="K150" i="6" s="1"/>
  <c r="H132" i="6" a="1"/>
  <c r="H132" i="6" s="1"/>
  <c r="I130" i="6" a="1"/>
  <c r="I130" i="6" s="1"/>
  <c r="K125" i="6" a="1"/>
  <c r="K125" i="6" s="1"/>
  <c r="J103" i="6" a="1"/>
  <c r="J103" i="6" s="1"/>
  <c r="H99" i="6" a="1"/>
  <c r="H99" i="6" s="1"/>
  <c r="K96" i="6" a="1"/>
  <c r="K96" i="6" s="1"/>
  <c r="H95" i="6" a="1"/>
  <c r="H95" i="6" s="1"/>
  <c r="I91" i="6" a="1"/>
  <c r="I91" i="6" s="1"/>
  <c r="I87" i="6" a="1"/>
  <c r="I87" i="6" s="1"/>
  <c r="K83" i="6" a="1"/>
  <c r="K83" i="6" s="1"/>
  <c r="I82" i="6" a="1"/>
  <c r="I82" i="6" s="1"/>
  <c r="K76" i="6" a="1"/>
  <c r="K76" i="6" s="1"/>
  <c r="J75" i="6" a="1"/>
  <c r="J75" i="6" s="1"/>
  <c r="I74" i="6" a="1"/>
  <c r="I74" i="6" s="1"/>
  <c r="K64" i="6" a="1"/>
  <c r="K64" i="6" s="1"/>
  <c r="K63" i="6" a="1"/>
  <c r="K63" i="6" s="1"/>
  <c r="K62" i="6" a="1"/>
  <c r="K62" i="6" s="1"/>
  <c r="K61" i="6" a="1"/>
  <c r="K61" i="6" s="1"/>
  <c r="K60" i="6" a="1"/>
  <c r="K60" i="6" s="1"/>
  <c r="K59" i="6" a="1"/>
  <c r="K59" i="6" s="1"/>
  <c r="K162" i="6" a="1"/>
  <c r="K162" i="6" s="1"/>
  <c r="H155" i="6" a="1"/>
  <c r="H155" i="6" s="1"/>
  <c r="J150" i="6" a="1"/>
  <c r="J150" i="6" s="1"/>
  <c r="K146" i="6" a="1"/>
  <c r="K146" i="6" s="1"/>
  <c r="H139" i="6" a="1"/>
  <c r="H139" i="6" s="1"/>
  <c r="H137" i="6" a="1"/>
  <c r="H137" i="6" s="1"/>
  <c r="J125" i="6" a="1"/>
  <c r="J125" i="6" s="1"/>
  <c r="H122" i="6" a="1"/>
  <c r="H122" i="6" s="1"/>
  <c r="H114" i="6" a="1"/>
  <c r="H114" i="6" s="1"/>
  <c r="K112" i="6" a="1"/>
  <c r="K112" i="6" s="1"/>
  <c r="K106" i="6" a="1"/>
  <c r="K106" i="6" s="1"/>
  <c r="I103" i="6" a="1"/>
  <c r="I103" i="6" s="1"/>
  <c r="J96" i="6" a="1"/>
  <c r="J96" i="6" s="1"/>
  <c r="H91" i="6" a="1"/>
  <c r="H91" i="6" s="1"/>
  <c r="J83" i="6" a="1"/>
  <c r="J83" i="6" s="1"/>
  <c r="H82" i="6" a="1"/>
  <c r="H82" i="6" s="1"/>
  <c r="H74" i="6" a="1"/>
  <c r="H74" i="6" s="1"/>
  <c r="H150" i="6" a="1"/>
  <c r="H150" i="6" s="1"/>
  <c r="J146" i="6" a="1"/>
  <c r="J146" i="6" s="1"/>
  <c r="I144" i="6" a="1"/>
  <c r="I144" i="6" s="1"/>
  <c r="H135" i="6" a="1"/>
  <c r="H135" i="6" s="1"/>
  <c r="H130" i="6" a="1"/>
  <c r="H130" i="6" s="1"/>
  <c r="I125" i="6" a="1"/>
  <c r="I125" i="6" s="1"/>
  <c r="J112" i="6" a="1"/>
  <c r="J112" i="6" s="1"/>
  <c r="K109" i="6" a="1"/>
  <c r="K109" i="6" s="1"/>
  <c r="J106" i="6" a="1"/>
  <c r="J106" i="6" s="1"/>
  <c r="K100" i="6" a="1"/>
  <c r="K100" i="6" s="1"/>
  <c r="I96" i="6" a="1"/>
  <c r="I96" i="6" s="1"/>
  <c r="K92" i="6" a="1"/>
  <c r="K92" i="6" s="1"/>
  <c r="K88" i="6" a="1"/>
  <c r="K88" i="6" s="1"/>
  <c r="H87" i="6" a="1"/>
  <c r="H87" i="6" s="1"/>
  <c r="I83" i="6" a="1"/>
  <c r="I83" i="6" s="1"/>
  <c r="K77" i="6" a="1"/>
  <c r="K77" i="6" s="1"/>
  <c r="J76" i="6" a="1"/>
  <c r="J76" i="6" s="1"/>
  <c r="I75" i="6" a="1"/>
  <c r="I75" i="6" s="1"/>
  <c r="K148" i="6" a="1"/>
  <c r="K148" i="6" s="1"/>
  <c r="K133" i="6" a="1"/>
  <c r="K133" i="6" s="1"/>
  <c r="I128" i="6" a="1"/>
  <c r="I128" i="6" s="1"/>
  <c r="H125" i="6" a="1"/>
  <c r="H125" i="6" s="1"/>
  <c r="K123" i="6" a="1"/>
  <c r="K123" i="6" s="1"/>
  <c r="I120" i="6" a="1"/>
  <c r="I120" i="6" s="1"/>
  <c r="K117" i="6" a="1"/>
  <c r="K117" i="6" s="1"/>
  <c r="I112" i="6" a="1"/>
  <c r="I112" i="6" s="1"/>
  <c r="H109" i="6" a="1"/>
  <c r="H109" i="6" s="1"/>
  <c r="I106" i="6" a="1"/>
  <c r="I106" i="6" s="1"/>
  <c r="H103" i="6" a="1"/>
  <c r="H103" i="6" s="1"/>
  <c r="I100" i="6" a="1"/>
  <c r="I100" i="6" s="1"/>
  <c r="I92" i="6" a="1"/>
  <c r="I92" i="6" s="1"/>
  <c r="J88" i="6" a="1"/>
  <c r="J88" i="6" s="1"/>
  <c r="H83" i="6" a="1"/>
  <c r="H83" i="6" s="1"/>
  <c r="H75" i="6" a="1"/>
  <c r="H75" i="6" s="1"/>
  <c r="K159" i="6" a="1"/>
  <c r="K159" i="6" s="1"/>
  <c r="H146" i="6" a="1"/>
  <c r="H146" i="6" s="1"/>
  <c r="J133" i="6" a="1"/>
  <c r="J133" i="6" s="1"/>
  <c r="J123" i="6" a="1"/>
  <c r="J123" i="6" s="1"/>
  <c r="J117" i="6" a="1"/>
  <c r="J117" i="6" s="1"/>
  <c r="K97" i="6" a="1"/>
  <c r="K97" i="6" s="1"/>
  <c r="H96" i="6" a="1"/>
  <c r="H96" i="6" s="1"/>
  <c r="H92" i="6" a="1"/>
  <c r="H92" i="6" s="1"/>
  <c r="I88" i="6" a="1"/>
  <c r="I88" i="6" s="1"/>
  <c r="K84" i="6" a="1"/>
  <c r="K84" i="6" s="1"/>
  <c r="K78" i="6" a="1"/>
  <c r="K78" i="6" s="1"/>
  <c r="J77" i="6" a="1"/>
  <c r="J77" i="6" s="1"/>
  <c r="I76" i="6" a="1"/>
  <c r="I76" i="6" s="1"/>
  <c r="K70" i="6" a="1"/>
  <c r="K70" i="6" s="1"/>
  <c r="J65" i="6" a="1"/>
  <c r="J65" i="6" s="1"/>
  <c r="I64" i="6" a="1"/>
  <c r="I64" i="6" s="1"/>
  <c r="I63" i="6" a="1"/>
  <c r="I63" i="6" s="1"/>
  <c r="I62" i="6" a="1"/>
  <c r="I62" i="6" s="1"/>
  <c r="I61" i="6" a="1"/>
  <c r="I61" i="6" s="1"/>
  <c r="I60" i="6" a="1"/>
  <c r="I60" i="6" s="1"/>
  <c r="I59" i="6" a="1"/>
  <c r="I59" i="6" s="1"/>
  <c r="I58" i="6" a="1"/>
  <c r="I58" i="6" s="1"/>
  <c r="I57" i="6" a="1"/>
  <c r="I57" i="6" s="1"/>
  <c r="I56" i="6" a="1"/>
  <c r="I56" i="6" s="1"/>
  <c r="I55" i="6" a="1"/>
  <c r="I55" i="6" s="1"/>
  <c r="I54" i="6" a="1"/>
  <c r="I54" i="6" s="1"/>
  <c r="I53" i="6" a="1"/>
  <c r="I53" i="6" s="1"/>
  <c r="I52" i="6" a="1"/>
  <c r="I52" i="6" s="1"/>
  <c r="I51" i="6" a="1"/>
  <c r="I51" i="6" s="1"/>
  <c r="I50" i="6" a="1"/>
  <c r="I50" i="6" s="1"/>
  <c r="I49" i="6" a="1"/>
  <c r="I49" i="6" s="1"/>
  <c r="H165" i="6" a="1"/>
  <c r="H165" i="6" s="1"/>
  <c r="K154" i="6" a="1"/>
  <c r="K154" i="6" s="1"/>
  <c r="K152" i="6" a="1"/>
  <c r="K152" i="6" s="1"/>
  <c r="K142" i="6" a="1"/>
  <c r="K142" i="6" s="1"/>
  <c r="K140" i="6" a="1"/>
  <c r="K140" i="6" s="1"/>
  <c r="I133" i="6" a="1"/>
  <c r="I133" i="6" s="1"/>
  <c r="K131" i="6" a="1"/>
  <c r="K131" i="6" s="1"/>
  <c r="I123" i="6" a="1"/>
  <c r="I123" i="6" s="1"/>
  <c r="H120" i="6" a="1"/>
  <c r="H120" i="6" s="1"/>
  <c r="I117" i="6" a="1"/>
  <c r="I117" i="6" s="1"/>
  <c r="H112" i="6" a="1"/>
  <c r="H112" i="6" s="1"/>
  <c r="H106" i="6" a="1"/>
  <c r="H106" i="6" s="1"/>
  <c r="K104" i="6" a="1"/>
  <c r="K104" i="6" s="1"/>
  <c r="J97" i="6" a="1"/>
  <c r="J97" i="6" s="1"/>
  <c r="K93" i="6" a="1"/>
  <c r="K93" i="6" s="1"/>
  <c r="H159" i="6" a="1"/>
  <c r="H159" i="6" s="1"/>
  <c r="H152" i="6" a="1"/>
  <c r="H152" i="6" s="1"/>
  <c r="J140" i="6" a="1"/>
  <c r="J140" i="6" s="1"/>
  <c r="J138" i="6" a="1"/>
  <c r="J138" i="6" s="1"/>
  <c r="H133" i="6" a="1"/>
  <c r="H133" i="6" s="1"/>
  <c r="J131" i="6" a="1"/>
  <c r="J131" i="6" s="1"/>
  <c r="H117" i="6" a="1"/>
  <c r="H117" i="6" s="1"/>
  <c r="J104" i="6" a="1"/>
  <c r="J104" i="6" s="1"/>
  <c r="K101" i="6" a="1"/>
  <c r="K101" i="6" s="1"/>
  <c r="I97" i="6" a="1"/>
  <c r="I97" i="6" s="1"/>
  <c r="I93" i="6" a="1"/>
  <c r="I93" i="6" s="1"/>
  <c r="I140" i="6" a="1"/>
  <c r="I140" i="6" s="1"/>
  <c r="I138" i="6" a="1"/>
  <c r="I138" i="6" s="1"/>
  <c r="I131" i="6" a="1"/>
  <c r="I131" i="6" s="1"/>
  <c r="K126" i="6" a="1"/>
  <c r="K126" i="6" s="1"/>
  <c r="H123" i="6" a="1"/>
  <c r="H123" i="6" s="1"/>
  <c r="K121" i="6" a="1"/>
  <c r="K121" i="6" s="1"/>
  <c r="K113" i="6" a="1"/>
  <c r="K113" i="6" s="1"/>
  <c r="I110" i="6" a="1"/>
  <c r="I110" i="6" s="1"/>
  <c r="K107" i="6" a="1"/>
  <c r="K107" i="6" s="1"/>
  <c r="I104" i="6" a="1"/>
  <c r="I104" i="6" s="1"/>
  <c r="I136" i="6" a="1"/>
  <c r="I136" i="6" s="1"/>
  <c r="K129" i="6" a="1"/>
  <c r="K129" i="6" s="1"/>
  <c r="I126" i="6" a="1"/>
  <c r="I126" i="6" s="1"/>
  <c r="J121" i="6" a="1"/>
  <c r="J121" i="6" s="1"/>
  <c r="J113" i="6" a="1"/>
  <c r="J113" i="6" s="1"/>
  <c r="J107" i="6" a="1"/>
  <c r="J107" i="6" s="1"/>
  <c r="H101" i="6" a="1"/>
  <c r="H101" i="6" s="1"/>
  <c r="K98" i="6" a="1"/>
  <c r="K98" i="6" s="1"/>
  <c r="H97" i="6" a="1"/>
  <c r="H97" i="6" s="1"/>
  <c r="K94" i="6" a="1"/>
  <c r="K94" i="6" s="1"/>
  <c r="H93" i="6" a="1"/>
  <c r="H93" i="6" s="1"/>
  <c r="K158" i="6" a="1"/>
  <c r="K158" i="6" s="1"/>
  <c r="K156" i="6" a="1"/>
  <c r="K156" i="6" s="1"/>
  <c r="K151" i="6" a="1"/>
  <c r="K151" i="6" s="1"/>
  <c r="H149" i="6" a="1"/>
  <c r="H149" i="6" s="1"/>
  <c r="K147" i="6" a="1"/>
  <c r="K147" i="6" s="1"/>
  <c r="J124" i="6" a="1"/>
  <c r="J124" i="6" s="1"/>
  <c r="I118" i="6" a="1"/>
  <c r="I118" i="6" s="1"/>
  <c r="H156" i="6" a="1"/>
  <c r="H156" i="6" s="1"/>
  <c r="J147" i="6" a="1"/>
  <c r="J147" i="6" s="1"/>
  <c r="H145" i="6" a="1"/>
  <c r="H145" i="6" s="1"/>
  <c r="K134" i="6" a="1"/>
  <c r="K134" i="6" s="1"/>
  <c r="H151" i="6" a="1"/>
  <c r="H151" i="6" s="1"/>
  <c r="H143" i="6" a="1"/>
  <c r="H143" i="6" s="1"/>
  <c r="K132" i="6" a="1"/>
  <c r="K132" i="6" s="1"/>
  <c r="J111" i="6" a="1"/>
  <c r="J111" i="6" s="1"/>
  <c r="J105" i="6" a="1"/>
  <c r="J105" i="6" s="1"/>
  <c r="H98" i="6" a="1"/>
  <c r="H98" i="6" s="1"/>
  <c r="K95" i="6" a="1"/>
  <c r="K95" i="6" s="1"/>
  <c r="H94" i="6" a="1"/>
  <c r="H94" i="6" s="1"/>
  <c r="I90" i="6" a="1"/>
  <c r="I90" i="6" s="1"/>
  <c r="G9" i="6" a="1"/>
  <c r="G9" i="6" s="1"/>
  <c r="G10" i="6" a="1"/>
  <c r="G10" i="6" s="1"/>
  <c r="G11" i="6" a="1"/>
  <c r="G11" i="6" s="1"/>
  <c r="G12" i="6" a="1"/>
  <c r="G12" i="6" s="1"/>
  <c r="G13" i="6" a="1"/>
  <c r="G13" i="6" s="1"/>
  <c r="G14" i="6" a="1"/>
  <c r="G14" i="6" s="1"/>
  <c r="G15" i="6" a="1"/>
  <c r="G15" i="6" s="1"/>
  <c r="G16" i="6" a="1"/>
  <c r="G16" i="6" s="1"/>
  <c r="G17" i="6" a="1"/>
  <c r="G17" i="6" s="1"/>
  <c r="G18" i="6" a="1"/>
  <c r="G18" i="6" s="1"/>
  <c r="G19" i="6" a="1"/>
  <c r="G19" i="6" s="1"/>
  <c r="G20" i="6" a="1"/>
  <c r="G20" i="6" s="1"/>
  <c r="G21" i="6" a="1"/>
  <c r="G21" i="6" s="1"/>
  <c r="G22" i="6" a="1"/>
  <c r="G22" i="6" s="1"/>
  <c r="G23" i="6" a="1"/>
  <c r="G23" i="6" s="1"/>
  <c r="G24" i="6" a="1"/>
  <c r="G24" i="6" s="1"/>
  <c r="G25" i="6" a="1"/>
  <c r="G25" i="6" s="1"/>
  <c r="G26" i="6" a="1"/>
  <c r="G26" i="6" s="1"/>
  <c r="G27" i="6" a="1"/>
  <c r="G27" i="6" s="1"/>
  <c r="G28" i="6" a="1"/>
  <c r="G28" i="6" s="1"/>
  <c r="G29" i="6" a="1"/>
  <c r="G29" i="6" s="1"/>
  <c r="H30" i="6" a="1"/>
  <c r="H30" i="6" s="1"/>
  <c r="I31" i="6" a="1"/>
  <c r="I31" i="6" s="1"/>
  <c r="J32" i="6" a="1"/>
  <c r="J32" i="6" s="1"/>
  <c r="D34" i="6" a="1"/>
  <c r="D34" i="6" s="1"/>
  <c r="E35" i="6" a="1"/>
  <c r="E35" i="6" s="1"/>
  <c r="F36" i="6" a="1"/>
  <c r="F36" i="6" s="1"/>
  <c r="G37" i="6" a="1"/>
  <c r="G37" i="6" s="1"/>
  <c r="H38" i="6" a="1"/>
  <c r="H38" i="6" s="1"/>
  <c r="J39" i="6" a="1"/>
  <c r="J39" i="6" s="1"/>
  <c r="J43" i="6" a="1"/>
  <c r="J43" i="6" s="1"/>
  <c r="K49" i="6" a="1"/>
  <c r="K49" i="6" s="1"/>
  <c r="J52" i="6" a="1"/>
  <c r="J52" i="6" s="1"/>
  <c r="F54" i="6" a="1"/>
  <c r="F54" i="6" s="1"/>
  <c r="H58" i="6" a="1"/>
  <c r="H58" i="6" s="1"/>
  <c r="G76" i="6" a="1"/>
  <c r="G76" i="6" s="1"/>
  <c r="I78" i="6" a="1"/>
  <c r="I78" i="6" s="1"/>
  <c r="J80" i="6" a="1"/>
  <c r="J80" i="6" s="1"/>
  <c r="K82" i="6" a="1"/>
  <c r="K82" i="6" s="1"/>
  <c r="I84" i="6" a="1"/>
  <c r="I84" i="6" s="1"/>
  <c r="F87" i="6" a="1"/>
  <c r="F87" i="6" s="1"/>
  <c r="K89" i="6" a="1"/>
  <c r="K89" i="6" s="1"/>
  <c r="G97" i="6" a="1"/>
  <c r="G97" i="6" s="1"/>
  <c r="I102" i="6" a="1"/>
  <c r="I102" i="6" s="1"/>
  <c r="F118" i="6" a="1"/>
  <c r="F118" i="6" s="1"/>
  <c r="F136" i="6" a="1"/>
  <c r="F136" i="6" s="1"/>
  <c r="D169" i="6" a="1"/>
  <c r="D169" i="6" s="1"/>
  <c r="D165" i="6" a="1"/>
  <c r="D165" i="6" s="1"/>
  <c r="D150" i="6" a="1"/>
  <c r="D150" i="6" s="1"/>
  <c r="D145" i="6" a="1"/>
  <c r="D145" i="6" s="1"/>
  <c r="D137" i="6" a="1"/>
  <c r="D137" i="6" s="1"/>
  <c r="D168" i="6" a="1"/>
  <c r="D168" i="6" s="1"/>
  <c r="D159" i="6" a="1"/>
  <c r="D159" i="6" s="1"/>
  <c r="D155" i="6" a="1"/>
  <c r="D155" i="6" s="1"/>
  <c r="D151" i="6" a="1"/>
  <c r="D151" i="6" s="1"/>
  <c r="D138" i="6" a="1"/>
  <c r="D138" i="6" s="1"/>
  <c r="D130" i="6" a="1"/>
  <c r="D130" i="6" s="1"/>
  <c r="D122" i="6" a="1"/>
  <c r="D122" i="6" s="1"/>
  <c r="D112" i="6" a="1"/>
  <c r="D112" i="6" s="1"/>
  <c r="D104" i="6" a="1"/>
  <c r="D104" i="6" s="1"/>
  <c r="D163" i="6" a="1"/>
  <c r="D163" i="6" s="1"/>
  <c r="D146" i="6" a="1"/>
  <c r="D146" i="6" s="1"/>
  <c r="D160" i="6" a="1"/>
  <c r="D160" i="6" s="1"/>
  <c r="D156" i="6" a="1"/>
  <c r="D156" i="6" s="1"/>
  <c r="D152" i="6" a="1"/>
  <c r="D152" i="6" s="1"/>
  <c r="D147" i="6" a="1"/>
  <c r="D147" i="6" s="1"/>
  <c r="D140" i="6" a="1"/>
  <c r="D140" i="6" s="1"/>
  <c r="D132" i="6" a="1"/>
  <c r="D132" i="6" s="1"/>
  <c r="D162" i="6" a="1"/>
  <c r="D162" i="6" s="1"/>
  <c r="D126" i="6" a="1"/>
  <c r="D126" i="6" s="1"/>
  <c r="D97" i="6" a="1"/>
  <c r="D97" i="6" s="1"/>
  <c r="D84" i="6" a="1"/>
  <c r="D84" i="6" s="1"/>
  <c r="D77" i="6" a="1"/>
  <c r="D77" i="6" s="1"/>
  <c r="D113" i="6" a="1"/>
  <c r="D113" i="6" s="1"/>
  <c r="D107" i="6" a="1"/>
  <c r="D107" i="6" s="1"/>
  <c r="D101" i="6" a="1"/>
  <c r="D101" i="6" s="1"/>
  <c r="D93" i="6" a="1"/>
  <c r="D93" i="6" s="1"/>
  <c r="D89" i="6" a="1"/>
  <c r="D89" i="6" s="1"/>
  <c r="D78" i="6" a="1"/>
  <c r="D78" i="6" s="1"/>
  <c r="D70" i="6" a="1"/>
  <c r="D70" i="6" s="1"/>
  <c r="D167" i="6" a="1"/>
  <c r="D167" i="6" s="1"/>
  <c r="D149" i="6" a="1"/>
  <c r="D149" i="6" s="1"/>
  <c r="D136" i="6" a="1"/>
  <c r="D136" i="6" s="1"/>
  <c r="D134" i="6" a="1"/>
  <c r="D134" i="6" s="1"/>
  <c r="D124" i="6" a="1"/>
  <c r="D124" i="6" s="1"/>
  <c r="D118" i="6" a="1"/>
  <c r="D118" i="6" s="1"/>
  <c r="D110" i="6" a="1"/>
  <c r="D110" i="6" s="1"/>
  <c r="D158" i="6" a="1"/>
  <c r="D158" i="6" s="1"/>
  <c r="D129" i="6" a="1"/>
  <c r="D129" i="6" s="1"/>
  <c r="D121" i="6" a="1"/>
  <c r="D121" i="6" s="1"/>
  <c r="D98" i="6" a="1"/>
  <c r="D98" i="6" s="1"/>
  <c r="D85" i="6" a="1"/>
  <c r="D85" i="6" s="1"/>
  <c r="D79" i="6" a="1"/>
  <c r="D79" i="6" s="1"/>
  <c r="D153" i="6" a="1"/>
  <c r="D153" i="6" s="1"/>
  <c r="D143" i="6" a="1"/>
  <c r="D143" i="6" s="1"/>
  <c r="D141" i="6" a="1"/>
  <c r="D141" i="6" s="1"/>
  <c r="D105" i="6" a="1"/>
  <c r="D105" i="6" s="1"/>
  <c r="D166" i="6" a="1"/>
  <c r="D166" i="6" s="1"/>
  <c r="D139" i="6" a="1"/>
  <c r="D139" i="6" s="1"/>
  <c r="D94" i="6" a="1"/>
  <c r="D94" i="6" s="1"/>
  <c r="D90" i="6" a="1"/>
  <c r="D90" i="6" s="1"/>
  <c r="D80" i="6" a="1"/>
  <c r="D80" i="6" s="1"/>
  <c r="D72" i="6" a="1"/>
  <c r="D72" i="6" s="1"/>
  <c r="D127" i="6" a="1"/>
  <c r="D127" i="6" s="1"/>
  <c r="D114" i="6" a="1"/>
  <c r="D114" i="6" s="1"/>
  <c r="D108" i="6" a="1"/>
  <c r="D108" i="6" s="1"/>
  <c r="D102" i="6" a="1"/>
  <c r="D102" i="6" s="1"/>
  <c r="D111" i="6" a="1"/>
  <c r="D111" i="6" s="1"/>
  <c r="D99" i="6" a="1"/>
  <c r="D99" i="6" s="1"/>
  <c r="D125" i="6" a="1"/>
  <c r="D125" i="6" s="1"/>
  <c r="D119" i="6" a="1"/>
  <c r="D119" i="6" s="1"/>
  <c r="D157" i="6" a="1"/>
  <c r="D157" i="6" s="1"/>
  <c r="D148" i="6" a="1"/>
  <c r="D148" i="6" s="1"/>
  <c r="D133" i="6" a="1"/>
  <c r="D133" i="6" s="1"/>
  <c r="D144" i="6" a="1"/>
  <c r="D144" i="6" s="1"/>
  <c r="D142" i="6" a="1"/>
  <c r="D142" i="6" s="1"/>
  <c r="D128" i="6" a="1"/>
  <c r="D128" i="6" s="1"/>
  <c r="D92" i="6" a="1"/>
  <c r="D92" i="6" s="1"/>
  <c r="K32" i="6" a="1"/>
  <c r="K32" i="6" s="1"/>
  <c r="K39" i="6" a="1"/>
  <c r="K39" i="6" s="1"/>
  <c r="F41" i="6" a="1"/>
  <c r="F41" i="6" s="1"/>
  <c r="H42" i="6" a="1"/>
  <c r="H42" i="6" s="1"/>
  <c r="K43" i="6" a="1"/>
  <c r="K43" i="6" s="1"/>
  <c r="F47" i="6" a="1"/>
  <c r="F47" i="6" s="1"/>
  <c r="H48" i="6" a="1"/>
  <c r="H48" i="6" s="1"/>
  <c r="G51" i="6" a="1"/>
  <c r="G51" i="6" s="1"/>
  <c r="K52" i="6" a="1"/>
  <c r="K52" i="6" s="1"/>
  <c r="J55" i="6" a="1"/>
  <c r="J55" i="6" s="1"/>
  <c r="F57" i="6" a="1"/>
  <c r="F57" i="6" s="1"/>
  <c r="F60" i="6" a="1"/>
  <c r="F60" i="6" s="1"/>
  <c r="J61" i="6" a="1"/>
  <c r="J61" i="6" s="1"/>
  <c r="G63" i="6" a="1"/>
  <c r="G63" i="6" s="1"/>
  <c r="E65" i="6" a="1"/>
  <c r="E65" i="6" s="1"/>
  <c r="J70" i="6" a="1"/>
  <c r="J70" i="6" s="1"/>
  <c r="J72" i="6" a="1"/>
  <c r="J72" i="6" s="1"/>
  <c r="K74" i="6" a="1"/>
  <c r="K74" i="6" s="1"/>
  <c r="H76" i="6" a="1"/>
  <c r="H76" i="6" s="1"/>
  <c r="G93" i="6" a="1"/>
  <c r="G93" i="6" s="1"/>
  <c r="D103" i="6" a="1"/>
  <c r="D103" i="6" s="1"/>
  <c r="G118" i="6" a="1"/>
  <c r="G118" i="6" s="1"/>
  <c r="G126" i="6" a="1"/>
  <c r="G126" i="6" s="1"/>
  <c r="E168" i="6" a="1"/>
  <c r="E168" i="6" s="1"/>
  <c r="E159" i="6" a="1"/>
  <c r="E159" i="6" s="1"/>
  <c r="E155" i="6" a="1"/>
  <c r="E155" i="6" s="1"/>
  <c r="E151" i="6" a="1"/>
  <c r="E151" i="6" s="1"/>
  <c r="E138" i="6" a="1"/>
  <c r="E138" i="6" s="1"/>
  <c r="E163" i="6" a="1"/>
  <c r="E163" i="6" s="1"/>
  <c r="E146" i="6" a="1"/>
  <c r="E146" i="6" s="1"/>
  <c r="E139" i="6" a="1"/>
  <c r="E139" i="6" s="1"/>
  <c r="E131" i="6" a="1"/>
  <c r="E131" i="6" s="1"/>
  <c r="E123" i="6" a="1"/>
  <c r="E123" i="6" s="1"/>
  <c r="E113" i="6" a="1"/>
  <c r="E113" i="6" s="1"/>
  <c r="E105" i="6" a="1"/>
  <c r="E105" i="6" s="1"/>
  <c r="E166" i="6" a="1"/>
  <c r="E166" i="6" s="1"/>
  <c r="E169" i="6" a="1"/>
  <c r="E169" i="6" s="1"/>
  <c r="E141" i="6" a="1"/>
  <c r="E141" i="6" s="1"/>
  <c r="E133" i="6" a="1"/>
  <c r="E133" i="6" s="1"/>
  <c r="E125" i="6" a="1"/>
  <c r="E125" i="6" s="1"/>
  <c r="E165" i="6" a="1"/>
  <c r="E165" i="6" s="1"/>
  <c r="E147" i="6" a="1"/>
  <c r="E147" i="6" s="1"/>
  <c r="E104" i="6" a="1"/>
  <c r="E104" i="6" s="1"/>
  <c r="E101" i="6" a="1"/>
  <c r="E101" i="6" s="1"/>
  <c r="E93" i="6" a="1"/>
  <c r="E93" i="6" s="1"/>
  <c r="E89" i="6" a="1"/>
  <c r="E89" i="6" s="1"/>
  <c r="E78" i="6" a="1"/>
  <c r="E78" i="6" s="1"/>
  <c r="E70" i="6" a="1"/>
  <c r="E70" i="6" s="1"/>
  <c r="E167" i="6" a="1"/>
  <c r="E167" i="6" s="1"/>
  <c r="E149" i="6" a="1"/>
  <c r="E149" i="6" s="1"/>
  <c r="E136" i="6" a="1"/>
  <c r="E136" i="6" s="1"/>
  <c r="E134" i="6" a="1"/>
  <c r="E134" i="6" s="1"/>
  <c r="E124" i="6" a="1"/>
  <c r="E124" i="6" s="1"/>
  <c r="E118" i="6" a="1"/>
  <c r="E118" i="6" s="1"/>
  <c r="E110" i="6" a="1"/>
  <c r="E110" i="6" s="1"/>
  <c r="E98" i="6" a="1"/>
  <c r="E98" i="6" s="1"/>
  <c r="E85" i="6" a="1"/>
  <c r="E85" i="6" s="1"/>
  <c r="E79" i="6" a="1"/>
  <c r="E79" i="6" s="1"/>
  <c r="E71" i="6" a="1"/>
  <c r="E71" i="6" s="1"/>
  <c r="E160" i="6" a="1"/>
  <c r="E160" i="6" s="1"/>
  <c r="E158" i="6" a="1"/>
  <c r="E158" i="6" s="1"/>
  <c r="E153" i="6" a="1"/>
  <c r="E153" i="6" s="1"/>
  <c r="E145" i="6" a="1"/>
  <c r="E145" i="6" s="1"/>
  <c r="E143" i="6" a="1"/>
  <c r="E143" i="6" s="1"/>
  <c r="E129" i="6" a="1"/>
  <c r="E129" i="6" s="1"/>
  <c r="E121" i="6" a="1"/>
  <c r="E121" i="6" s="1"/>
  <c r="E132" i="6" a="1"/>
  <c r="E132" i="6" s="1"/>
  <c r="E94" i="6" a="1"/>
  <c r="E94" i="6" s="1"/>
  <c r="E90" i="6" a="1"/>
  <c r="E90" i="6" s="1"/>
  <c r="E80" i="6" a="1"/>
  <c r="E80" i="6" s="1"/>
  <c r="E127" i="6" a="1"/>
  <c r="E127" i="6" s="1"/>
  <c r="E114" i="6" a="1"/>
  <c r="E114" i="6" s="1"/>
  <c r="E108" i="6" a="1"/>
  <c r="E108" i="6" s="1"/>
  <c r="E102" i="6" a="1"/>
  <c r="E102" i="6" s="1"/>
  <c r="E99" i="6" a="1"/>
  <c r="E99" i="6" s="1"/>
  <c r="E86" i="6" a="1"/>
  <c r="E86" i="6" s="1"/>
  <c r="E81" i="6" a="1"/>
  <c r="E81" i="6" s="1"/>
  <c r="E73" i="6" a="1"/>
  <c r="E73" i="6" s="1"/>
  <c r="E119" i="6" a="1"/>
  <c r="E119" i="6" s="1"/>
  <c r="E111" i="6" a="1"/>
  <c r="E111" i="6" s="1"/>
  <c r="E157" i="6" a="1"/>
  <c r="E157" i="6" s="1"/>
  <c r="E148" i="6" a="1"/>
  <c r="E148" i="6" s="1"/>
  <c r="E122" i="6" a="1"/>
  <c r="E122" i="6" s="1"/>
  <c r="E95" i="6" a="1"/>
  <c r="E95" i="6" s="1"/>
  <c r="E162" i="6" a="1"/>
  <c r="E162" i="6" s="1"/>
  <c r="E152" i="6" a="1"/>
  <c r="E152" i="6" s="1"/>
  <c r="E137" i="6" a="1"/>
  <c r="E137" i="6" s="1"/>
  <c r="E135" i="6" a="1"/>
  <c r="E135" i="6" s="1"/>
  <c r="E130" i="6" a="1"/>
  <c r="E130" i="6" s="1"/>
  <c r="E106" i="6" a="1"/>
  <c r="E106" i="6" s="1"/>
  <c r="E150" i="6" a="1"/>
  <c r="E150" i="6" s="1"/>
  <c r="E140" i="6" a="1"/>
  <c r="E140" i="6" s="1"/>
  <c r="E128" i="6" a="1"/>
  <c r="E128" i="6" s="1"/>
  <c r="E112" i="6" a="1"/>
  <c r="E112" i="6" s="1"/>
  <c r="E161" i="6" a="1"/>
  <c r="E161" i="6" s="1"/>
  <c r="E164" i="6" a="1"/>
  <c r="E164" i="6" s="1"/>
  <c r="E156" i="6" a="1"/>
  <c r="E156" i="6" s="1"/>
  <c r="E154" i="6" a="1"/>
  <c r="E154" i="6" s="1"/>
  <c r="E126" i="6" a="1"/>
  <c r="E126" i="6" s="1"/>
  <c r="E97" i="6" a="1"/>
  <c r="E97" i="6" s="1"/>
  <c r="H9" i="6" a="1"/>
  <c r="H9" i="6" s="1"/>
  <c r="H10" i="6" a="1"/>
  <c r="H10" i="6" s="1"/>
  <c r="H11" i="6" a="1"/>
  <c r="H11" i="6" s="1"/>
  <c r="H12" i="6" a="1"/>
  <c r="H12" i="6" s="1"/>
  <c r="H13" i="6" a="1"/>
  <c r="H13" i="6" s="1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H21" i="6" a="1"/>
  <c r="H21" i="6" s="1"/>
  <c r="H22" i="6" a="1"/>
  <c r="H22" i="6" s="1"/>
  <c r="H23" i="6" a="1"/>
  <c r="H23" i="6" s="1"/>
  <c r="H24" i="6" a="1"/>
  <c r="H24" i="6" s="1"/>
  <c r="H25" i="6" a="1"/>
  <c r="H25" i="6" s="1"/>
  <c r="H26" i="6" a="1"/>
  <c r="H26" i="6" s="1"/>
  <c r="H27" i="6" a="1"/>
  <c r="H27" i="6" s="1"/>
  <c r="H28" i="6" a="1"/>
  <c r="H28" i="6" s="1"/>
  <c r="H29" i="6" a="1"/>
  <c r="H29" i="6" s="1"/>
  <c r="I30" i="6" a="1"/>
  <c r="I30" i="6" s="1"/>
  <c r="J31" i="6" a="1"/>
  <c r="J31" i="6" s="1"/>
  <c r="D33" i="6" a="1"/>
  <c r="D33" i="6" s="1"/>
  <c r="E34" i="6" a="1"/>
  <c r="E34" i="6" s="1"/>
  <c r="F35" i="6" a="1"/>
  <c r="F35" i="6" s="1"/>
  <c r="G36" i="6" a="1"/>
  <c r="G36" i="6" s="1"/>
  <c r="H37" i="6" a="1"/>
  <c r="H37" i="6" s="1"/>
  <c r="I38" i="6" a="1"/>
  <c r="I38" i="6" s="1"/>
  <c r="E50" i="6" a="1"/>
  <c r="E50" i="6" s="1"/>
  <c r="G54" i="6" a="1"/>
  <c r="G54" i="6" s="1"/>
  <c r="K55" i="6" a="1"/>
  <c r="K55" i="6" s="1"/>
  <c r="J58" i="6" a="1"/>
  <c r="J58" i="6" s="1"/>
  <c r="J78" i="6" a="1"/>
  <c r="J78" i="6" s="1"/>
  <c r="K80" i="6" a="1"/>
  <c r="K80" i="6" s="1"/>
  <c r="D83" i="6" a="1"/>
  <c r="D83" i="6" s="1"/>
  <c r="G85" i="6" a="1"/>
  <c r="G85" i="6" s="1"/>
  <c r="D88" i="6" a="1"/>
  <c r="D88" i="6" s="1"/>
  <c r="J90" i="6" a="1"/>
  <c r="J90" i="6" s="1"/>
  <c r="E103" i="6" a="1"/>
  <c r="E103" i="6" s="1"/>
  <c r="E109" i="6" a="1"/>
  <c r="E109" i="6" s="1"/>
  <c r="K118" i="6" a="1"/>
  <c r="K118" i="6" s="1"/>
  <c r="K127" i="6" a="1"/>
  <c r="K127" i="6" s="1"/>
  <c r="D154" i="6" a="1"/>
  <c r="D154" i="6" s="1"/>
  <c r="F163" i="6" a="1"/>
  <c r="F163" i="6" s="1"/>
  <c r="F146" i="6" a="1"/>
  <c r="F146" i="6" s="1"/>
  <c r="F139" i="6" a="1"/>
  <c r="F139" i="6" s="1"/>
  <c r="F166" i="6" a="1"/>
  <c r="F166" i="6" s="1"/>
  <c r="F160" i="6" a="1"/>
  <c r="F160" i="6" s="1"/>
  <c r="F156" i="6" a="1"/>
  <c r="F156" i="6" s="1"/>
  <c r="F152" i="6" a="1"/>
  <c r="F152" i="6" s="1"/>
  <c r="F147" i="6" a="1"/>
  <c r="F147" i="6" s="1"/>
  <c r="F140" i="6" a="1"/>
  <c r="F140" i="6" s="1"/>
  <c r="F132" i="6" a="1"/>
  <c r="F132" i="6" s="1"/>
  <c r="F124" i="6" a="1"/>
  <c r="F124" i="6" s="1"/>
  <c r="F114" i="6" a="1"/>
  <c r="F114" i="6" s="1"/>
  <c r="F106" i="6" a="1"/>
  <c r="F106" i="6" s="1"/>
  <c r="F169" i="6" a="1"/>
  <c r="F169" i="6" s="1"/>
  <c r="F161" i="6" a="1"/>
  <c r="F161" i="6" s="1"/>
  <c r="F157" i="6" a="1"/>
  <c r="F157" i="6" s="1"/>
  <c r="F153" i="6" a="1"/>
  <c r="F153" i="6" s="1"/>
  <c r="F142" i="6" a="1"/>
  <c r="F142" i="6" s="1"/>
  <c r="F134" i="6" a="1"/>
  <c r="F134" i="6" s="1"/>
  <c r="F126" i="6" a="1"/>
  <c r="F126" i="6" s="1"/>
  <c r="F167" i="6" a="1"/>
  <c r="F167" i="6" s="1"/>
  <c r="F168" i="6" a="1"/>
  <c r="F168" i="6" s="1"/>
  <c r="F113" i="6" a="1"/>
  <c r="F113" i="6" s="1"/>
  <c r="F98" i="6" a="1"/>
  <c r="F98" i="6" s="1"/>
  <c r="F85" i="6" a="1"/>
  <c r="F85" i="6" s="1"/>
  <c r="F79" i="6" a="1"/>
  <c r="F79" i="6" s="1"/>
  <c r="F71" i="6" a="1"/>
  <c r="F71" i="6" s="1"/>
  <c r="F158" i="6" a="1"/>
  <c r="F158" i="6" s="1"/>
  <c r="F151" i="6" a="1"/>
  <c r="F151" i="6" s="1"/>
  <c r="F145" i="6" a="1"/>
  <c r="F145" i="6" s="1"/>
  <c r="F143" i="6" a="1"/>
  <c r="F143" i="6" s="1"/>
  <c r="F129" i="6" a="1"/>
  <c r="F129" i="6" s="1"/>
  <c r="F121" i="6" a="1"/>
  <c r="F121" i="6" s="1"/>
  <c r="F141" i="6" a="1"/>
  <c r="F141" i="6" s="1"/>
  <c r="F94" i="6" a="1"/>
  <c r="F94" i="6" s="1"/>
  <c r="F90" i="6" a="1"/>
  <c r="F90" i="6" s="1"/>
  <c r="F80" i="6" a="1"/>
  <c r="F80" i="6" s="1"/>
  <c r="F72" i="6" a="1"/>
  <c r="F72" i="6" s="1"/>
  <c r="F127" i="6" a="1"/>
  <c r="F127" i="6" s="1"/>
  <c r="F108" i="6" a="1"/>
  <c r="F108" i="6" s="1"/>
  <c r="F102" i="6" a="1"/>
  <c r="F102" i="6" s="1"/>
  <c r="F105" i="6" a="1"/>
  <c r="F105" i="6" s="1"/>
  <c r="F99" i="6" a="1"/>
  <c r="F99" i="6" s="1"/>
  <c r="F86" i="6" a="1"/>
  <c r="F86" i="6" s="1"/>
  <c r="F81" i="6" a="1"/>
  <c r="F81" i="6" s="1"/>
  <c r="F73" i="6" a="1"/>
  <c r="F73" i="6" s="1"/>
  <c r="F119" i="6" a="1"/>
  <c r="F119" i="6" s="1"/>
  <c r="F111" i="6" a="1"/>
  <c r="F111" i="6" s="1"/>
  <c r="F155" i="6" a="1"/>
  <c r="F155" i="6" s="1"/>
  <c r="F125" i="6" a="1"/>
  <c r="F125" i="6" s="1"/>
  <c r="F95" i="6" a="1"/>
  <c r="F95" i="6" s="1"/>
  <c r="F91" i="6" a="1"/>
  <c r="F91" i="6" s="1"/>
  <c r="F82" i="6" a="1"/>
  <c r="F82" i="6" s="1"/>
  <c r="F74" i="6" a="1"/>
  <c r="F74" i="6" s="1"/>
  <c r="F162" i="6" a="1"/>
  <c r="F162" i="6" s="1"/>
  <c r="F148" i="6" a="1"/>
  <c r="F148" i="6" s="1"/>
  <c r="F137" i="6" a="1"/>
  <c r="F137" i="6" s="1"/>
  <c r="F135" i="6" a="1"/>
  <c r="F135" i="6" s="1"/>
  <c r="F122" i="6" a="1"/>
  <c r="F122" i="6" s="1"/>
  <c r="F150" i="6" a="1"/>
  <c r="F150" i="6" s="1"/>
  <c r="F130" i="6" a="1"/>
  <c r="F130" i="6" s="1"/>
  <c r="F144" i="6" a="1"/>
  <c r="F144" i="6" s="1"/>
  <c r="F133" i="6" a="1"/>
  <c r="F133" i="6" s="1"/>
  <c r="F117" i="6" a="1"/>
  <c r="F117" i="6" s="1"/>
  <c r="F109" i="6" a="1"/>
  <c r="F109" i="6" s="1"/>
  <c r="F103" i="6" a="1"/>
  <c r="F103" i="6" s="1"/>
  <c r="F100" i="6" a="1"/>
  <c r="F100" i="6" s="1"/>
  <c r="F165" i="6" a="1"/>
  <c r="F165" i="6" s="1"/>
  <c r="F128" i="6" a="1"/>
  <c r="F128" i="6" s="1"/>
  <c r="F96" i="6" a="1"/>
  <c r="F96" i="6" s="1"/>
  <c r="F159" i="6" a="1"/>
  <c r="F159" i="6" s="1"/>
  <c r="F154" i="6" a="1"/>
  <c r="F154" i="6" s="1"/>
  <c r="F123" i="6" a="1"/>
  <c r="F123" i="6" s="1"/>
  <c r="F164" i="6" a="1"/>
  <c r="F164" i="6" s="1"/>
  <c r="F131" i="6" a="1"/>
  <c r="F131" i="6" s="1"/>
  <c r="F101" i="6" a="1"/>
  <c r="F101" i="6" s="1"/>
  <c r="F93" i="6" a="1"/>
  <c r="F93" i="6" s="1"/>
  <c r="K31" i="6" a="1"/>
  <c r="K31" i="6" s="1"/>
  <c r="E40" i="6" a="1"/>
  <c r="E40" i="6" s="1"/>
  <c r="G41" i="6" a="1"/>
  <c r="G41" i="6" s="1"/>
  <c r="I42" i="6" a="1"/>
  <c r="I42" i="6" s="1"/>
  <c r="E46" i="6" a="1"/>
  <c r="E46" i="6" s="1"/>
  <c r="G47" i="6" a="1"/>
  <c r="G47" i="6" s="1"/>
  <c r="I48" i="6" a="1"/>
  <c r="I48" i="6" s="1"/>
  <c r="H51" i="6" a="1"/>
  <c r="H51" i="6" s="1"/>
  <c r="E53" i="6" a="1"/>
  <c r="E53" i="6" s="1"/>
  <c r="G57" i="6" a="1"/>
  <c r="G57" i="6" s="1"/>
  <c r="K58" i="6" a="1"/>
  <c r="K58" i="6" s="1"/>
  <c r="G60" i="6" a="1"/>
  <c r="G60" i="6" s="1"/>
  <c r="E62" i="6" a="1"/>
  <c r="E62" i="6" s="1"/>
  <c r="H63" i="6" a="1"/>
  <c r="H63" i="6" s="1"/>
  <c r="F65" i="6" a="1"/>
  <c r="F65" i="6" s="1"/>
  <c r="D71" i="6" a="1"/>
  <c r="D71" i="6" s="1"/>
  <c r="K72" i="6" a="1"/>
  <c r="K72" i="6" s="1"/>
  <c r="D75" i="6" a="1"/>
  <c r="D75" i="6" s="1"/>
  <c r="E77" i="6" a="1"/>
  <c r="E77" i="6" s="1"/>
  <c r="E88" i="6" a="1"/>
  <c r="E88" i="6" s="1"/>
  <c r="K90" i="6" a="1"/>
  <c r="K90" i="6" s="1"/>
  <c r="F104" i="6" a="1"/>
  <c r="F104" i="6" s="1"/>
  <c r="F110" i="6" a="1"/>
  <c r="F110" i="6" s="1"/>
  <c r="D120" i="6" a="1"/>
  <c r="D120" i="6" s="1"/>
  <c r="H138" i="6" a="1"/>
  <c r="H138" i="6" s="1"/>
  <c r="G166" i="6" a="1"/>
  <c r="G166" i="6" s="1"/>
  <c r="G160" i="6" a="1"/>
  <c r="G160" i="6" s="1"/>
  <c r="G156" i="6" a="1"/>
  <c r="G156" i="6" s="1"/>
  <c r="G152" i="6" a="1"/>
  <c r="G152" i="6" s="1"/>
  <c r="G147" i="6" a="1"/>
  <c r="G147" i="6" s="1"/>
  <c r="G140" i="6" a="1"/>
  <c r="G140" i="6" s="1"/>
  <c r="G169" i="6" a="1"/>
  <c r="G169" i="6" s="1"/>
  <c r="G141" i="6" a="1"/>
  <c r="G141" i="6" s="1"/>
  <c r="G133" i="6" a="1"/>
  <c r="G133" i="6" s="1"/>
  <c r="G125" i="6" a="1"/>
  <c r="G125" i="6" s="1"/>
  <c r="G117" i="6" a="1"/>
  <c r="G117" i="6" s="1"/>
  <c r="G107" i="6" a="1"/>
  <c r="G107" i="6" s="1"/>
  <c r="G99" i="6" a="1"/>
  <c r="G99" i="6" s="1"/>
  <c r="G164" i="6" a="1"/>
  <c r="G164" i="6" s="1"/>
  <c r="G148" i="6" a="1"/>
  <c r="G148" i="6" s="1"/>
  <c r="G167" i="6" a="1"/>
  <c r="G167" i="6" s="1"/>
  <c r="G149" i="6" a="1"/>
  <c r="G149" i="6" s="1"/>
  <c r="G143" i="6" a="1"/>
  <c r="G143" i="6" s="1"/>
  <c r="G135" i="6" a="1"/>
  <c r="G135" i="6" s="1"/>
  <c r="G127" i="6" a="1"/>
  <c r="G127" i="6" s="1"/>
  <c r="G162" i="6" a="1"/>
  <c r="G162" i="6" s="1"/>
  <c r="G168" i="6" a="1"/>
  <c r="G168" i="6" s="1"/>
  <c r="G163" i="6" a="1"/>
  <c r="G163" i="6" s="1"/>
  <c r="G153" i="6" a="1"/>
  <c r="G153" i="6" s="1"/>
  <c r="G151" i="6" a="1"/>
  <c r="G151" i="6" s="1"/>
  <c r="G124" i="6" a="1"/>
  <c r="G124" i="6" s="1"/>
  <c r="G94" i="6" a="1"/>
  <c r="G94" i="6" s="1"/>
  <c r="G80" i="6" a="1"/>
  <c r="G80" i="6" s="1"/>
  <c r="G72" i="6" a="1"/>
  <c r="G72" i="6" s="1"/>
  <c r="G108" i="6" a="1"/>
  <c r="G108" i="6" s="1"/>
  <c r="G102" i="6" a="1"/>
  <c r="G102" i="6" s="1"/>
  <c r="G90" i="6" a="1"/>
  <c r="G90" i="6" s="1"/>
  <c r="G86" i="6" a="1"/>
  <c r="G86" i="6" s="1"/>
  <c r="G81" i="6" a="1"/>
  <c r="G81" i="6" s="1"/>
  <c r="G73" i="6" a="1"/>
  <c r="G73" i="6" s="1"/>
  <c r="G132" i="6" a="1"/>
  <c r="G132" i="6" s="1"/>
  <c r="G119" i="6" a="1"/>
  <c r="G119" i="6" s="1"/>
  <c r="G111" i="6" a="1"/>
  <c r="G111" i="6" s="1"/>
  <c r="G105" i="6" a="1"/>
  <c r="G105" i="6" s="1"/>
  <c r="G114" i="6" a="1"/>
  <c r="G114" i="6" s="1"/>
  <c r="G95" i="6" a="1"/>
  <c r="G95" i="6" s="1"/>
  <c r="G91" i="6" a="1"/>
  <c r="G91" i="6" s="1"/>
  <c r="G82" i="6" a="1"/>
  <c r="G82" i="6" s="1"/>
  <c r="G74" i="6" a="1"/>
  <c r="G74" i="6" s="1"/>
  <c r="G157" i="6" a="1"/>
  <c r="G157" i="6" s="1"/>
  <c r="G155" i="6" a="1"/>
  <c r="G155" i="6" s="1"/>
  <c r="G139" i="6" a="1"/>
  <c r="G139" i="6" s="1"/>
  <c r="G137" i="6" a="1"/>
  <c r="G137" i="6" s="1"/>
  <c r="G122" i="6" a="1"/>
  <c r="G122" i="6" s="1"/>
  <c r="G150" i="6" a="1"/>
  <c r="G150" i="6" s="1"/>
  <c r="G130" i="6" a="1"/>
  <c r="G130" i="6" s="1"/>
  <c r="G87" i="6" a="1"/>
  <c r="G87" i="6" s="1"/>
  <c r="G83" i="6" a="1"/>
  <c r="G83" i="6" s="1"/>
  <c r="G75" i="6" a="1"/>
  <c r="G75" i="6" s="1"/>
  <c r="G144" i="6" a="1"/>
  <c r="G144" i="6" s="1"/>
  <c r="G109" i="6" a="1"/>
  <c r="G109" i="6" s="1"/>
  <c r="G103" i="6" a="1"/>
  <c r="G103" i="6" s="1"/>
  <c r="G100" i="6" a="1"/>
  <c r="G100" i="6" s="1"/>
  <c r="G165" i="6" a="1"/>
  <c r="G165" i="6" s="1"/>
  <c r="G146" i="6" a="1"/>
  <c r="G146" i="6" s="1"/>
  <c r="G142" i="6" a="1"/>
  <c r="G142" i="6" s="1"/>
  <c r="G128" i="6" a="1"/>
  <c r="G128" i="6" s="1"/>
  <c r="G106" i="6" a="1"/>
  <c r="G106" i="6" s="1"/>
  <c r="G96" i="6" a="1"/>
  <c r="G96" i="6" s="1"/>
  <c r="G120" i="6" a="1"/>
  <c r="G120" i="6" s="1"/>
  <c r="G112" i="6" a="1"/>
  <c r="G112" i="6" s="1"/>
  <c r="G161" i="6" a="1"/>
  <c r="G161" i="6" s="1"/>
  <c r="G159" i="6" a="1"/>
  <c r="G159" i="6" s="1"/>
  <c r="G154" i="6" a="1"/>
  <c r="G154" i="6" s="1"/>
  <c r="G138" i="6" a="1"/>
  <c r="G138" i="6" s="1"/>
  <c r="G136" i="6" a="1"/>
  <c r="G136" i="6" s="1"/>
  <c r="G134" i="6" a="1"/>
  <c r="G134" i="6" s="1"/>
  <c r="I9" i="6" a="1"/>
  <c r="I9" i="6" s="1"/>
  <c r="I10" i="6" a="1"/>
  <c r="I10" i="6" s="1"/>
  <c r="I11" i="6" a="1"/>
  <c r="I11" i="6" s="1"/>
  <c r="I12" i="6" a="1"/>
  <c r="I12" i="6" s="1"/>
  <c r="I13" i="6" a="1"/>
  <c r="I13" i="6" s="1"/>
  <c r="I14" i="6" a="1"/>
  <c r="I14" i="6" s="1"/>
  <c r="I15" i="6" a="1"/>
  <c r="I15" i="6" s="1"/>
  <c r="I16" i="6" a="1"/>
  <c r="I16" i="6" s="1"/>
  <c r="I17" i="6" a="1"/>
  <c r="I17" i="6" s="1"/>
  <c r="I18" i="6" a="1"/>
  <c r="I18" i="6" s="1"/>
  <c r="I19" i="6" a="1"/>
  <c r="I19" i="6" s="1"/>
  <c r="I20" i="6" a="1"/>
  <c r="I20" i="6" s="1"/>
  <c r="I21" i="6" a="1"/>
  <c r="I21" i="6" s="1"/>
  <c r="I22" i="6" a="1"/>
  <c r="I22" i="6" s="1"/>
  <c r="I23" i="6" a="1"/>
  <c r="I23" i="6" s="1"/>
  <c r="I24" i="6" a="1"/>
  <c r="I24" i="6" s="1"/>
  <c r="I25" i="6" a="1"/>
  <c r="I25" i="6" s="1"/>
  <c r="I26" i="6" a="1"/>
  <c r="I26" i="6" s="1"/>
  <c r="I27" i="6" a="1"/>
  <c r="I27" i="6" s="1"/>
  <c r="I28" i="6" a="1"/>
  <c r="I28" i="6" s="1"/>
  <c r="I29" i="6" a="1"/>
  <c r="I29" i="6" s="1"/>
  <c r="J30" i="6" a="1"/>
  <c r="J30" i="6" s="1"/>
  <c r="D32" i="6" a="1"/>
  <c r="D32" i="6" s="1"/>
  <c r="E33" i="6" a="1"/>
  <c r="E33" i="6" s="1"/>
  <c r="F34" i="6" a="1"/>
  <c r="F34" i="6" s="1"/>
  <c r="G35" i="6" a="1"/>
  <c r="G35" i="6" s="1"/>
  <c r="H36" i="6" a="1"/>
  <c r="H36" i="6" s="1"/>
  <c r="I37" i="6" a="1"/>
  <c r="I37" i="6" s="1"/>
  <c r="J38" i="6" a="1"/>
  <c r="J38" i="6" s="1"/>
  <c r="J42" i="6" a="1"/>
  <c r="J42" i="6" s="1"/>
  <c r="J48" i="6" a="1"/>
  <c r="J48" i="6" s="1"/>
  <c r="F50" i="6" a="1"/>
  <c r="F50" i="6" s="1"/>
  <c r="H54" i="6" a="1"/>
  <c r="H54" i="6" s="1"/>
  <c r="E56" i="6" a="1"/>
  <c r="E56" i="6" s="1"/>
  <c r="D81" i="6" a="1"/>
  <c r="D81" i="6" s="1"/>
  <c r="E83" i="6" a="1"/>
  <c r="E83" i="6" s="1"/>
  <c r="H85" i="6" a="1"/>
  <c r="H85" i="6" s="1"/>
  <c r="F88" i="6" a="1"/>
  <c r="F88" i="6" s="1"/>
  <c r="G104" i="6" a="1"/>
  <c r="G104" i="6" s="1"/>
  <c r="G110" i="6" a="1"/>
  <c r="G110" i="6" s="1"/>
  <c r="E120" i="6" a="1"/>
  <c r="E120" i="6" s="1"/>
  <c r="K139" i="6" a="1"/>
  <c r="K139" i="6" s="1"/>
  <c r="K30" i="6" a="1"/>
  <c r="K30" i="6" s="1"/>
  <c r="K38" i="6" a="1"/>
  <c r="K38" i="6" s="1"/>
  <c r="F40" i="6" a="1"/>
  <c r="F40" i="6" s="1"/>
  <c r="H41" i="6" a="1"/>
  <c r="H41" i="6" s="1"/>
  <c r="K42" i="6" a="1"/>
  <c r="K42" i="6" s="1"/>
  <c r="F46" i="6" a="1"/>
  <c r="F46" i="6" s="1"/>
  <c r="H47" i="6" a="1"/>
  <c r="H47" i="6" s="1"/>
  <c r="K48" i="6" a="1"/>
  <c r="K48" i="6" s="1"/>
  <c r="J51" i="6" a="1"/>
  <c r="J51" i="6" s="1"/>
  <c r="F53" i="6" a="1"/>
  <c r="F53" i="6" s="1"/>
  <c r="H57" i="6" a="1"/>
  <c r="H57" i="6" s="1"/>
  <c r="E59" i="6" a="1"/>
  <c r="E59" i="6" s="1"/>
  <c r="H60" i="6" a="1"/>
  <c r="H60" i="6" s="1"/>
  <c r="F62" i="6" a="1"/>
  <c r="F62" i="6" s="1"/>
  <c r="J63" i="6" a="1"/>
  <c r="J63" i="6" s="1"/>
  <c r="G65" i="6" a="1"/>
  <c r="G65" i="6" s="1"/>
  <c r="G71" i="6" a="1"/>
  <c r="G71" i="6" s="1"/>
  <c r="D73" i="6" a="1"/>
  <c r="D73" i="6" s="1"/>
  <c r="E75" i="6" a="1"/>
  <c r="E75" i="6" s="1"/>
  <c r="F77" i="6" a="1"/>
  <c r="F77" i="6" s="1"/>
  <c r="G79" i="6" a="1"/>
  <c r="G79" i="6" s="1"/>
  <c r="D91" i="6" a="1"/>
  <c r="D91" i="6" s="1"/>
  <c r="I98" i="6" a="1"/>
  <c r="I98" i="6" s="1"/>
  <c r="F120" i="6" a="1"/>
  <c r="F120" i="6" s="1"/>
  <c r="G129" i="6" a="1"/>
  <c r="G129" i="6" s="1"/>
  <c r="H140" i="6" a="1"/>
  <c r="H140" i="6" s="1"/>
  <c r="J9" i="6" a="1"/>
  <c r="J9" i="6" s="1"/>
  <c r="J10" i="6" a="1"/>
  <c r="J10" i="6" s="1"/>
  <c r="J11" i="6" a="1"/>
  <c r="J11" i="6" s="1"/>
  <c r="J12" i="6" a="1"/>
  <c r="J12" i="6" s="1"/>
  <c r="J13" i="6" a="1"/>
  <c r="J13" i="6" s="1"/>
  <c r="J14" i="6" a="1"/>
  <c r="J14" i="6" s="1"/>
  <c r="J15" i="6" a="1"/>
  <c r="J15" i="6" s="1"/>
  <c r="J16" i="6" a="1"/>
  <c r="J16" i="6" s="1"/>
  <c r="J17" i="6" a="1"/>
  <c r="J17" i="6" s="1"/>
  <c r="J18" i="6" a="1"/>
  <c r="J18" i="6" s="1"/>
  <c r="J19" i="6" a="1"/>
  <c r="J19" i="6" s="1"/>
  <c r="J20" i="6" a="1"/>
  <c r="J20" i="6" s="1"/>
  <c r="J21" i="6" a="1"/>
  <c r="J21" i="6" s="1"/>
  <c r="J22" i="6" a="1"/>
  <c r="J22" i="6" s="1"/>
  <c r="J23" i="6" a="1"/>
  <c r="J23" i="6" s="1"/>
  <c r="J24" i="6" a="1"/>
  <c r="J24" i="6" s="1"/>
  <c r="J25" i="6" a="1"/>
  <c r="J25" i="6" s="1"/>
  <c r="J26" i="6" a="1"/>
  <c r="J26" i="6" s="1"/>
  <c r="J27" i="6" a="1"/>
  <c r="J27" i="6" s="1"/>
  <c r="J28" i="6" a="1"/>
  <c r="J28" i="6" s="1"/>
  <c r="J29" i="6" a="1"/>
  <c r="J29" i="6" s="1"/>
  <c r="D31" i="6" a="1"/>
  <c r="D31" i="6" s="1"/>
  <c r="E32" i="6" a="1"/>
  <c r="E32" i="6" s="1"/>
  <c r="F33" i="6" a="1"/>
  <c r="F33" i="6" s="1"/>
  <c r="G34" i="6" a="1"/>
  <c r="G34" i="6" s="1"/>
  <c r="H35" i="6" a="1"/>
  <c r="H35" i="6" s="1"/>
  <c r="I36" i="6" a="1"/>
  <c r="I36" i="6" s="1"/>
  <c r="J37" i="6" a="1"/>
  <c r="J37" i="6" s="1"/>
  <c r="G50" i="6" a="1"/>
  <c r="G50" i="6" s="1"/>
  <c r="K51" i="6" a="1"/>
  <c r="K51" i="6" s="1"/>
  <c r="J54" i="6" a="1"/>
  <c r="J54" i="6" s="1"/>
  <c r="F56" i="6" a="1"/>
  <c r="F56" i="6" s="1"/>
  <c r="H65" i="6" a="1"/>
  <c r="H65" i="6" s="1"/>
  <c r="H71" i="6" a="1"/>
  <c r="H71" i="6" s="1"/>
  <c r="H79" i="6" a="1"/>
  <c r="H79" i="6" s="1"/>
  <c r="F83" i="6" a="1"/>
  <c r="F83" i="6" s="1"/>
  <c r="I85" i="6" a="1"/>
  <c r="I85" i="6" s="1"/>
  <c r="G88" i="6" a="1"/>
  <c r="G88" i="6" s="1"/>
  <c r="I94" i="6" a="1"/>
  <c r="I94" i="6" s="1"/>
  <c r="J98" i="6" a="1"/>
  <c r="J98" i="6" s="1"/>
  <c r="H104" i="6" a="1"/>
  <c r="H104" i="6" s="1"/>
  <c r="H110" i="6" a="1"/>
  <c r="H110" i="6" s="1"/>
  <c r="G121" i="6" a="1"/>
  <c r="G121" i="6" s="1"/>
  <c r="H129" i="6" a="1"/>
  <c r="H129" i="6" s="1"/>
  <c r="K141" i="6" a="1"/>
  <c r="K141" i="6" s="1"/>
  <c r="G158" i="6" a="1"/>
  <c r="G158" i="6" s="1"/>
  <c r="K29" i="6" a="1"/>
  <c r="K29" i="6" s="1"/>
  <c r="K37" i="6" a="1"/>
  <c r="K37" i="6" s="1"/>
  <c r="E39" i="6" a="1"/>
  <c r="E39" i="6" s="1"/>
  <c r="G40" i="6" a="1"/>
  <c r="G40" i="6" s="1"/>
  <c r="I41" i="6" a="1"/>
  <c r="I41" i="6" s="1"/>
  <c r="E43" i="6" a="1"/>
  <c r="E43" i="6" s="1"/>
  <c r="G46" i="6" a="1"/>
  <c r="G46" i="6" s="1"/>
  <c r="I47" i="6" a="1"/>
  <c r="I47" i="6" s="1"/>
  <c r="E49" i="6" a="1"/>
  <c r="E49" i="6" s="1"/>
  <c r="G53" i="6" a="1"/>
  <c r="G53" i="6" s="1"/>
  <c r="K54" i="6" a="1"/>
  <c r="K54" i="6" s="1"/>
  <c r="J57" i="6" a="1"/>
  <c r="J57" i="6" s="1"/>
  <c r="F59" i="6" a="1"/>
  <c r="F59" i="6" s="1"/>
  <c r="J60" i="6" a="1"/>
  <c r="J60" i="6" s="1"/>
  <c r="G62" i="6" a="1"/>
  <c r="G62" i="6" s="1"/>
  <c r="E64" i="6" a="1"/>
  <c r="E64" i="6" s="1"/>
  <c r="I65" i="6" a="1"/>
  <c r="I65" i="6" s="1"/>
  <c r="I71" i="6" a="1"/>
  <c r="I71" i="6" s="1"/>
  <c r="F75" i="6" a="1"/>
  <c r="F75" i="6" s="1"/>
  <c r="G77" i="6" a="1"/>
  <c r="G77" i="6" s="1"/>
  <c r="I79" i="6" a="1"/>
  <c r="I79" i="6" s="1"/>
  <c r="J81" i="6" a="1"/>
  <c r="J81" i="6" s="1"/>
  <c r="K85" i="6" a="1"/>
  <c r="K85" i="6" s="1"/>
  <c r="E91" i="6" a="1"/>
  <c r="E91" i="6" s="1"/>
  <c r="J94" i="6" a="1"/>
  <c r="J94" i="6" s="1"/>
  <c r="K99" i="6" a="1"/>
  <c r="K99" i="6" s="1"/>
  <c r="I105" i="6" a="1"/>
  <c r="I105" i="6" s="1"/>
  <c r="I111" i="6" a="1"/>
  <c r="I111" i="6" s="1"/>
  <c r="H121" i="6" a="1"/>
  <c r="H121" i="6" s="1"/>
  <c r="J129" i="6" a="1"/>
  <c r="J129" i="6" s="1"/>
  <c r="E142" i="6" a="1"/>
  <c r="E142" i="6" s="1"/>
  <c r="D161" i="6" a="1"/>
  <c r="D161" i="6" s="1"/>
  <c r="K9" i="6" a="1"/>
  <c r="K9" i="6" s="1"/>
  <c r="K10" i="6" a="1"/>
  <c r="K10" i="6" s="1"/>
  <c r="K11" i="6" a="1"/>
  <c r="K11" i="6" s="1"/>
  <c r="K12" i="6" a="1"/>
  <c r="K12" i="6" s="1"/>
  <c r="K13" i="6" a="1"/>
  <c r="K13" i="6" s="1"/>
  <c r="K14" i="6" a="1"/>
  <c r="K14" i="6" s="1"/>
  <c r="K15" i="6" a="1"/>
  <c r="K15" i="6" s="1"/>
  <c r="K16" i="6" a="1"/>
  <c r="K16" i="6" s="1"/>
  <c r="K17" i="6" a="1"/>
  <c r="K17" i="6" s="1"/>
  <c r="K18" i="6" a="1"/>
  <c r="K18" i="6" s="1"/>
  <c r="K19" i="6" a="1"/>
  <c r="K19" i="6" s="1"/>
  <c r="K20" i="6" a="1"/>
  <c r="K20" i="6" s="1"/>
  <c r="K21" i="6" a="1"/>
  <c r="K21" i="6" s="1"/>
  <c r="K22" i="6" a="1"/>
  <c r="K22" i="6" s="1"/>
  <c r="K23" i="6" a="1"/>
  <c r="K23" i="6" s="1"/>
  <c r="K24" i="6" a="1"/>
  <c r="K24" i="6" s="1"/>
  <c r="K25" i="6" a="1"/>
  <c r="K25" i="6" s="1"/>
  <c r="K26" i="6" a="1"/>
  <c r="K26" i="6" s="1"/>
  <c r="K27" i="6" a="1"/>
  <c r="K27" i="6" s="1"/>
  <c r="K28" i="6" a="1"/>
  <c r="K28" i="6" s="1"/>
  <c r="D30" i="6" a="1"/>
  <c r="D30" i="6" s="1"/>
  <c r="E31" i="6" a="1"/>
  <c r="E31" i="6" s="1"/>
  <c r="F32" i="6" a="1"/>
  <c r="F32" i="6" s="1"/>
  <c r="G33" i="6" a="1"/>
  <c r="G33" i="6" s="1"/>
  <c r="H34" i="6" a="1"/>
  <c r="H34" i="6" s="1"/>
  <c r="I35" i="6" a="1"/>
  <c r="I35" i="6" s="1"/>
  <c r="J36" i="6" a="1"/>
  <c r="J36" i="6" s="1"/>
  <c r="D38" i="6" a="1"/>
  <c r="D38" i="6" s="1"/>
  <c r="J41" i="6" a="1"/>
  <c r="J41" i="6" s="1"/>
  <c r="J47" i="6" a="1"/>
  <c r="J47" i="6" s="1"/>
  <c r="H50" i="6" a="1"/>
  <c r="H50" i="6" s="1"/>
  <c r="E52" i="6" a="1"/>
  <c r="E52" i="6" s="1"/>
  <c r="G56" i="6" a="1"/>
  <c r="G56" i="6" s="1"/>
  <c r="K57" i="6" a="1"/>
  <c r="K57" i="6" s="1"/>
  <c r="J73" i="6" a="1"/>
  <c r="J73" i="6" s="1"/>
  <c r="H77" i="6" a="1"/>
  <c r="H77" i="6" s="1"/>
  <c r="D86" i="6" a="1"/>
  <c r="D86" i="6" s="1"/>
  <c r="H88" i="6" a="1"/>
  <c r="H88" i="6" s="1"/>
  <c r="D95" i="6" a="1"/>
  <c r="D95" i="6" s="1"/>
  <c r="D100" i="6" a="1"/>
  <c r="D100" i="6" s="1"/>
  <c r="K105" i="6" a="1"/>
  <c r="K105" i="6" s="1"/>
  <c r="K111" i="6" a="1"/>
  <c r="K111" i="6" s="1"/>
  <c r="I121" i="6" a="1"/>
  <c r="I121" i="6" s="1"/>
  <c r="D131" i="6" a="1"/>
  <c r="D131" i="6" s="1"/>
  <c r="D164" i="6" a="1"/>
  <c r="D16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<sst xmlns="http://schemas.openxmlformats.org/spreadsheetml/2006/main" count="3051" uniqueCount="1163">
  <si>
    <t>Resultatopgørelse</t>
  </si>
  <si>
    <t>År</t>
  </si>
  <si>
    <t>1.</t>
  </si>
  <si>
    <t>Bruttopræmier</t>
  </si>
  <si>
    <t>LA0101</t>
  </si>
  <si>
    <t>2.</t>
  </si>
  <si>
    <t>Afgivne genforsikringspræmier</t>
  </si>
  <si>
    <t>LA0102</t>
  </si>
  <si>
    <t>3.</t>
  </si>
  <si>
    <t>Præmier f.e.r. (1+2)</t>
  </si>
  <si>
    <t>LA0103</t>
  </si>
  <si>
    <t>4.</t>
  </si>
  <si>
    <t>Indtægter fra tilknyttede virksomheder</t>
  </si>
  <si>
    <t>LA0104</t>
  </si>
  <si>
    <t>5.</t>
  </si>
  <si>
    <t>Indtægter fra associerede virksomheder</t>
  </si>
  <si>
    <t>LA0105</t>
  </si>
  <si>
    <t>6.</t>
  </si>
  <si>
    <t>Indtægter af grunde og bygninger</t>
  </si>
  <si>
    <t>LA0106</t>
  </si>
  <si>
    <t>7.</t>
  </si>
  <si>
    <t>Renter og udbytter mv.</t>
  </si>
  <si>
    <t>LA0107</t>
  </si>
  <si>
    <t>8.</t>
  </si>
  <si>
    <t>Realiserede gevinster på investeringsaktiver</t>
  </si>
  <si>
    <t>LA0108</t>
  </si>
  <si>
    <t>9.</t>
  </si>
  <si>
    <t>I alt indtægter af investeringsaktiver (4 + 5 + 6 + 7 + 8)</t>
  </si>
  <si>
    <t>LA0109</t>
  </si>
  <si>
    <t>10.</t>
  </si>
  <si>
    <t>Urealiserede gevinster på investeringsaktiver</t>
  </si>
  <si>
    <t>LA0110</t>
  </si>
  <si>
    <t>11.</t>
  </si>
  <si>
    <t>Udbetalte ydelser</t>
  </si>
  <si>
    <t>LA0111</t>
  </si>
  <si>
    <t>12.</t>
  </si>
  <si>
    <t>Modtaget genforsikringsdækning</t>
  </si>
  <si>
    <t>LA0112</t>
  </si>
  <si>
    <t>13.</t>
  </si>
  <si>
    <t>Ændring i erstatningshensættelser</t>
  </si>
  <si>
    <t>LA0113</t>
  </si>
  <si>
    <t>14.</t>
  </si>
  <si>
    <t>Ændring i genforsikringsandel af erstatningshensættelser</t>
  </si>
  <si>
    <t>LA0114</t>
  </si>
  <si>
    <t>15.</t>
  </si>
  <si>
    <t>Forsikringsydelser f.e.r. (11 + 12 + 13 + 14)</t>
  </si>
  <si>
    <t>LA0115</t>
  </si>
  <si>
    <t>16.</t>
  </si>
  <si>
    <t>Ændring i bruttolivsforsikringshensættelser</t>
  </si>
  <si>
    <t>LA0116</t>
  </si>
  <si>
    <t>17.</t>
  </si>
  <si>
    <t>Ændrings i genforsikringsandel af livsforsik.hensættelser</t>
  </si>
  <si>
    <t>LA0117</t>
  </si>
  <si>
    <t>18.</t>
  </si>
  <si>
    <t>Ændring i livsforsikringshensættelser f.e.r. (16 + 17)</t>
  </si>
  <si>
    <t>LA0118</t>
  </si>
  <si>
    <t>19.</t>
  </si>
  <si>
    <t>Årets tilskrevne bonus</t>
  </si>
  <si>
    <t>LA0119</t>
  </si>
  <si>
    <t>20.</t>
  </si>
  <si>
    <t>Ændring i bonusudjævningshensættelser</t>
  </si>
  <si>
    <t>LA0120</t>
  </si>
  <si>
    <t>21.</t>
  </si>
  <si>
    <t>I alt bonus (19 + 20)</t>
  </si>
  <si>
    <t>LA0121</t>
  </si>
  <si>
    <t>22.</t>
  </si>
  <si>
    <t>Erhvervelsesomkostninger</t>
  </si>
  <si>
    <t>LA0122</t>
  </si>
  <si>
    <t>23.</t>
  </si>
  <si>
    <t>Administationsomkostninger</t>
  </si>
  <si>
    <t>LA0123</t>
  </si>
  <si>
    <t>24.</t>
  </si>
  <si>
    <t>Provisioner og gevinstandele fra genforsikringsvirksomheder</t>
  </si>
  <si>
    <t>LA0124</t>
  </si>
  <si>
    <t>25.</t>
  </si>
  <si>
    <t>I alt forsikr.mæssige driftsomkostninger f.e.r. (22 + 23 + 24)</t>
  </si>
  <si>
    <t>LA0125</t>
  </si>
  <si>
    <t>26.</t>
  </si>
  <si>
    <t>Urealiserede tab på investeringsaktiver</t>
  </si>
  <si>
    <t>LA0126</t>
  </si>
  <si>
    <t>27.</t>
  </si>
  <si>
    <t>Valutakursregulering</t>
  </si>
  <si>
    <t>LA0127</t>
  </si>
  <si>
    <t>28.</t>
  </si>
  <si>
    <t>Pensionsafkastskat</t>
  </si>
  <si>
    <t>LA0128</t>
  </si>
  <si>
    <t>29.</t>
  </si>
  <si>
    <t>Overført investeringsafkast</t>
  </si>
  <si>
    <t>LA0129</t>
  </si>
  <si>
    <t>30.</t>
  </si>
  <si>
    <t>Forsikringstekninsk resultat (3 + 9 + 10 +  15 + 18 + 21 + 25 +  29 + 30 + 31 + 32 + 33)</t>
  </si>
  <si>
    <t>LA0130</t>
  </si>
  <si>
    <t>31.</t>
  </si>
  <si>
    <t>Forsikringsteknisk resultat af syge- og ulykkesforsikring</t>
  </si>
  <si>
    <t>LA0131</t>
  </si>
  <si>
    <t>32.</t>
  </si>
  <si>
    <t>LA0132</t>
  </si>
  <si>
    <t>33.</t>
  </si>
  <si>
    <t>Andre ordinære indtægter</t>
  </si>
  <si>
    <t>LA0133</t>
  </si>
  <si>
    <t>34.</t>
  </si>
  <si>
    <t>Andre ordinære udgifter</t>
  </si>
  <si>
    <t>LA0134</t>
  </si>
  <si>
    <t>35.</t>
  </si>
  <si>
    <t>Ordinært resultat før skat (34 + 35 + 36 + 37 + 38)</t>
  </si>
  <si>
    <t>LA0135</t>
  </si>
  <si>
    <t>36.</t>
  </si>
  <si>
    <t>Ekstraordinære indtægter</t>
  </si>
  <si>
    <t>LA0136</t>
  </si>
  <si>
    <t>37.</t>
  </si>
  <si>
    <t>Ekstraordinære udgifter</t>
  </si>
  <si>
    <t>LA0137</t>
  </si>
  <si>
    <t>38.</t>
  </si>
  <si>
    <t>Resultat før skat (39 + 40 + 41)</t>
  </si>
  <si>
    <t>LA0138</t>
  </si>
  <si>
    <t>39.</t>
  </si>
  <si>
    <t>Skat</t>
  </si>
  <si>
    <t>LA0139</t>
  </si>
  <si>
    <t>40.</t>
  </si>
  <si>
    <t>Årets resultat (42 + 43)</t>
  </si>
  <si>
    <t>LA0140</t>
  </si>
  <si>
    <t>41.</t>
  </si>
  <si>
    <t>LA0141</t>
  </si>
  <si>
    <t>42.</t>
  </si>
  <si>
    <t>LA0142</t>
  </si>
  <si>
    <t>43.</t>
  </si>
  <si>
    <t>Ændring i bruttopræmiehensættelser</t>
  </si>
  <si>
    <t>LA0143</t>
  </si>
  <si>
    <t>44.</t>
  </si>
  <si>
    <t>Ændring i genforsikringsandel af præmiehensættelser</t>
  </si>
  <si>
    <t>LA0144</t>
  </si>
  <si>
    <t>45.</t>
  </si>
  <si>
    <t>Præmieindtægter f.e.r. (47 + 48 + 49 + 50)</t>
  </si>
  <si>
    <t>LA0145</t>
  </si>
  <si>
    <t>46.</t>
  </si>
  <si>
    <t>LA0146</t>
  </si>
  <si>
    <t>47.</t>
  </si>
  <si>
    <t>Udbetalte bruttoerstatninger</t>
  </si>
  <si>
    <t>LA0147</t>
  </si>
  <si>
    <t>48.</t>
  </si>
  <si>
    <t>LA0148</t>
  </si>
  <si>
    <t>49.</t>
  </si>
  <si>
    <t>Ændring i bruttoerstatningshensættelser</t>
  </si>
  <si>
    <t>LA0149</t>
  </si>
  <si>
    <t>50.</t>
  </si>
  <si>
    <t>LA0150</t>
  </si>
  <si>
    <t>51.</t>
  </si>
  <si>
    <t>Erstatningsudgifter f.e.r. (51 + 52 + 53 + 54)</t>
  </si>
  <si>
    <t>LA0151</t>
  </si>
  <si>
    <t>52.</t>
  </si>
  <si>
    <t>Ændring i andre forsikringsmæssige hensættelser f.e.r.</t>
  </si>
  <si>
    <t>LA0152</t>
  </si>
  <si>
    <t>53.</t>
  </si>
  <si>
    <t>Bonus og præmierabatter</t>
  </si>
  <si>
    <t>LA0153</t>
  </si>
  <si>
    <t>54.</t>
  </si>
  <si>
    <t>LA0154</t>
  </si>
  <si>
    <t>55.</t>
  </si>
  <si>
    <t>Administrationsomkostninger</t>
  </si>
  <si>
    <t>LA0155</t>
  </si>
  <si>
    <t>56.</t>
  </si>
  <si>
    <t>LA0156</t>
  </si>
  <si>
    <t>57.</t>
  </si>
  <si>
    <t>I alt forsikringsmæssige driftsomkostninger f.e.r. (58 + 59 + 60)</t>
  </si>
  <si>
    <t>LA0157</t>
  </si>
  <si>
    <t>58.</t>
  </si>
  <si>
    <t>Ændring i udjævningshensættelser</t>
  </si>
  <si>
    <t>LA0158</t>
  </si>
  <si>
    <t>59.</t>
  </si>
  <si>
    <t>Forsikringsteknisk resultat af syge- og ulykkesforsikring (49 + 50 + 55 + 56 + 57 + 61 + 62)</t>
  </si>
  <si>
    <t>LA0159</t>
  </si>
  <si>
    <t>Balance</t>
  </si>
  <si>
    <t>Post</t>
  </si>
  <si>
    <t>Aktiver</t>
  </si>
  <si>
    <t>Immaterielle aktiver</t>
  </si>
  <si>
    <t>LA0201</t>
  </si>
  <si>
    <t>Grunde og bygninger</t>
  </si>
  <si>
    <t>LA0202</t>
  </si>
  <si>
    <t>Kapitalandele i tilknyttede virksomheder</t>
  </si>
  <si>
    <t>LA0203</t>
  </si>
  <si>
    <t>Udlån til tilknyttede virksomheder</t>
  </si>
  <si>
    <t>LA0204</t>
  </si>
  <si>
    <t>Kapitalandele i associerede virksomheder</t>
  </si>
  <si>
    <t>LA0205</t>
  </si>
  <si>
    <t>Udlån til associerede virksomheder</t>
  </si>
  <si>
    <t>LA0206</t>
  </si>
  <si>
    <t>I alt investeringer i tilknyt. og ass.virksomheder (3 + 4 + 5 + 6)</t>
  </si>
  <si>
    <t>LA0207</t>
  </si>
  <si>
    <t>Kapitalandele</t>
  </si>
  <si>
    <t>LA0208</t>
  </si>
  <si>
    <t>Investeringsforeningsandele</t>
  </si>
  <si>
    <t>LA0209</t>
  </si>
  <si>
    <t>Obligationer</t>
  </si>
  <si>
    <t>LA0210</t>
  </si>
  <si>
    <t>Andele i kollektive investeringer</t>
  </si>
  <si>
    <t>LA0211</t>
  </si>
  <si>
    <t>Pantesikrede udlån</t>
  </si>
  <si>
    <t>LA0212</t>
  </si>
  <si>
    <t>Policeudlån</t>
  </si>
  <si>
    <t>LA0213</t>
  </si>
  <si>
    <t>Andre udlån</t>
  </si>
  <si>
    <t>LA0214</t>
  </si>
  <si>
    <t>Indlån i kreditinstitutter</t>
  </si>
  <si>
    <t>LA0215</t>
  </si>
  <si>
    <t>Øvrige</t>
  </si>
  <si>
    <t>LA0216</t>
  </si>
  <si>
    <t>I alt andre finansielle investeringsaktiver (8 + 9 + 10 + 11 + 12 + 13 + 14 + 15 + 16)</t>
  </si>
  <si>
    <t>LA0217</t>
  </si>
  <si>
    <t>Genforsikringsdepoter</t>
  </si>
  <si>
    <t>LA0218</t>
  </si>
  <si>
    <t>I alt investeringsaktiver (2 + 7 + 17 + 18)</t>
  </si>
  <si>
    <t>LA0219</t>
  </si>
  <si>
    <t>Investeringsakt.tilknyttet forsik.,hvorunder forsik.tag.bærer investeringsrisikoen</t>
  </si>
  <si>
    <t>LA0220</t>
  </si>
  <si>
    <t>Tilgodehavender i forb.med direkte forsikringsforretning hos forsikringstagere</t>
  </si>
  <si>
    <t>LA0221</t>
  </si>
  <si>
    <t>Tilgodehavender i forb.med direkte forsikringsforretning hos forsikringsmæglere</t>
  </si>
  <si>
    <t>LA0222</t>
  </si>
  <si>
    <t>I alt tilgodehavender i forb.med direkte forsikringsforretning (21 + 22)</t>
  </si>
  <si>
    <t>LA0223</t>
  </si>
  <si>
    <t>Tilgodehavender hos forsikringsselskaber</t>
  </si>
  <si>
    <t>LA0224</t>
  </si>
  <si>
    <t>Tilgodehavender hos tilknyttede virksomheder</t>
  </si>
  <si>
    <t>LA0225</t>
  </si>
  <si>
    <t>Tilgodehavender hos associerede virksomheder</t>
  </si>
  <si>
    <t>LA0226</t>
  </si>
  <si>
    <t>Andre tilgodehavender</t>
  </si>
  <si>
    <t>LA0227</t>
  </si>
  <si>
    <t>I alt tilgodehavender (23 + 24 + 25 + 26 + 27)</t>
  </si>
  <si>
    <t>LA0228</t>
  </si>
  <si>
    <t>Inventar, edb-anlæg, biler m.v.</t>
  </si>
  <si>
    <t>LA0229</t>
  </si>
  <si>
    <t>Kassebeholdning og anfordringstilgodehavender</t>
  </si>
  <si>
    <t>LA0230</t>
  </si>
  <si>
    <t>Egner aktier</t>
  </si>
  <si>
    <t>LA0231</t>
  </si>
  <si>
    <t>LA0232</t>
  </si>
  <si>
    <t>I alt andre aktiver (29 + 30 + 31 + 32)</t>
  </si>
  <si>
    <t>LA0233</t>
  </si>
  <si>
    <t>Tilgodehavende renter samt optjent leje</t>
  </si>
  <si>
    <t>LA0234</t>
  </si>
  <si>
    <t>Andre periodeafgrænsningsposter</t>
  </si>
  <si>
    <t>LA0235</t>
  </si>
  <si>
    <t>I alt periodeafgrænsningsposter (34 + 35)</t>
  </si>
  <si>
    <t>LA0236</t>
  </si>
  <si>
    <t>I alt aktiver (1 + 19 + 20 + 28 + 33 + 36)</t>
  </si>
  <si>
    <t>LA0237</t>
  </si>
  <si>
    <t>Passiver</t>
  </si>
  <si>
    <t>Aktie- eller garantikapital</t>
  </si>
  <si>
    <t>LA0301</t>
  </si>
  <si>
    <t>Overkurs ved emission</t>
  </si>
  <si>
    <t>LA0302</t>
  </si>
  <si>
    <t>Grundfond</t>
  </si>
  <si>
    <t>LA0303</t>
  </si>
  <si>
    <t>Sikkerhedsfond</t>
  </si>
  <si>
    <t>LA0304</t>
  </si>
  <si>
    <t>Reserve for egne aktier</t>
  </si>
  <si>
    <t>LA0305</t>
  </si>
  <si>
    <t>Vedtægtsmæssige henlæggelser</t>
  </si>
  <si>
    <t>LA0306</t>
  </si>
  <si>
    <t>Andre henlæggelser</t>
  </si>
  <si>
    <t>LA0307</t>
  </si>
  <si>
    <t>I alt reserver (4 + 5+ 6 + 7 )</t>
  </si>
  <si>
    <t>LA0308</t>
  </si>
  <si>
    <t>Overført overskud eller underskud</t>
  </si>
  <si>
    <t>LA0309</t>
  </si>
  <si>
    <t>I alt egenkapital (1 + 2 + 8 + 9)</t>
  </si>
  <si>
    <t>LA0310</t>
  </si>
  <si>
    <t>Efterstillede kapitalindskud</t>
  </si>
  <si>
    <t>LA0311</t>
  </si>
  <si>
    <t>Bruttopræmiehensættelser</t>
  </si>
  <si>
    <t>LA0312</t>
  </si>
  <si>
    <t>Genforsikringsandel af præmiehensættelser</t>
  </si>
  <si>
    <t>LA0313</t>
  </si>
  <si>
    <t>Præmiehensættelser f.e.r. (12-13)</t>
  </si>
  <si>
    <t>LA0314</t>
  </si>
  <si>
    <t>Bruttolivsforsikringshensættelser</t>
  </si>
  <si>
    <t>LA0315</t>
  </si>
  <si>
    <t>Genforsikringsandel af livsforsikringshensættelser</t>
  </si>
  <si>
    <t>LA0316</t>
  </si>
  <si>
    <t>Livsforsikringshensættelser f.e.r. (15-16)</t>
  </si>
  <si>
    <t>LA0317</t>
  </si>
  <si>
    <t>Bruttoerstatningshensættelser</t>
  </si>
  <si>
    <t>LA0318</t>
  </si>
  <si>
    <t>Genforsikringsandel af erstatningshensættelser</t>
  </si>
  <si>
    <t>LA0319</t>
  </si>
  <si>
    <t>Erstatningshensættelser f.e.r. (18-19)</t>
  </si>
  <si>
    <t>LA0320</t>
  </si>
  <si>
    <t>Bonusudjævningshensættelser</t>
  </si>
  <si>
    <t>LA0321</t>
  </si>
  <si>
    <t>Hensættelser til bonus og præmierabatter f.e.r.</t>
  </si>
  <si>
    <t>LA0322</t>
  </si>
  <si>
    <t>Udjævningshensættelser</t>
  </si>
  <si>
    <t>LA0323</t>
  </si>
  <si>
    <t>Andre forsikringsmæssige hensættelser f.e.r.</t>
  </si>
  <si>
    <t>LA0324</t>
  </si>
  <si>
    <t>I alt forsikr.mæssige hensæt. (14 + 17 + 20 + 21 + 22 + 23 + 24)</t>
  </si>
  <si>
    <t>LA0325</t>
  </si>
  <si>
    <t>Forsikringsmæssige hensættelser for forsikringer, herunder forsikr.tag.bærer investeringsrisikoen</t>
  </si>
  <si>
    <t>LA0326</t>
  </si>
  <si>
    <t>Udskudt pensionsafkastsskat</t>
  </si>
  <si>
    <t>LA0327</t>
  </si>
  <si>
    <t>Hensættelser til pensioner og lignende forpligtelser</t>
  </si>
  <si>
    <t>LA0328</t>
  </si>
  <si>
    <t>Hensættelser til skatter</t>
  </si>
  <si>
    <t>LA0329</t>
  </si>
  <si>
    <t>Andre hensættelser</t>
  </si>
  <si>
    <t>LA0330</t>
  </si>
  <si>
    <t>I alt hensæt. til andre risici og omk. (27 + 28 + 29 + 30)</t>
  </si>
  <si>
    <t>LA0331</t>
  </si>
  <si>
    <t>LA0332</t>
  </si>
  <si>
    <t>Gæld i forbindelse med direkte forsikring</t>
  </si>
  <si>
    <t>LA0333</t>
  </si>
  <si>
    <t>Gæld i forbindelse med genforsikring</t>
  </si>
  <si>
    <t>LA0334</t>
  </si>
  <si>
    <t>Obligationslån</t>
  </si>
  <si>
    <t>LA0335</t>
  </si>
  <si>
    <t>Konvertible gældsbreve</t>
  </si>
  <si>
    <t>LA0336</t>
  </si>
  <si>
    <t>Udbyttegivende gældsbreve</t>
  </si>
  <si>
    <t>LA0337</t>
  </si>
  <si>
    <t>Gæld til kreditinstitutter</t>
  </si>
  <si>
    <t>LA0338</t>
  </si>
  <si>
    <t>Gæld til tilknyttede virksomheder</t>
  </si>
  <si>
    <t>LA0339</t>
  </si>
  <si>
    <t>Gæld til associerede virksomheder</t>
  </si>
  <si>
    <t>LA0340</t>
  </si>
  <si>
    <t>Selskabsskat</t>
  </si>
  <si>
    <t>LA0341</t>
  </si>
  <si>
    <t>Anden gæld</t>
  </si>
  <si>
    <t>LA0342</t>
  </si>
  <si>
    <t>Udbytte for regnskabsåret</t>
  </si>
  <si>
    <t>LA0343</t>
  </si>
  <si>
    <t>I alt gæld (33 + 34 + 35 + 36 + 37 + 38 + 39 + 40 + 41 + 42 + 43)</t>
  </si>
  <si>
    <t>LA0344</t>
  </si>
  <si>
    <t>Periodeafgrænsningsposter</t>
  </si>
  <si>
    <t>LA0345</t>
  </si>
  <si>
    <t>I alt passiver (10 + 11 + 25 + 26 + 31 + 32 + 44 + 45)</t>
  </si>
  <si>
    <t>LA0346</t>
  </si>
  <si>
    <t>Vælg selskab</t>
  </si>
  <si>
    <t>Regnr.</t>
  </si>
  <si>
    <t>AP Pension livsforsikringsaktieselskab</t>
  </si>
  <si>
    <t>Ændring i kollektivt bonuspotentiale</t>
  </si>
  <si>
    <t>Ændring i særlige bonushensættelser</t>
  </si>
  <si>
    <t>I alt bonus (19 + 20 + 21)</t>
  </si>
  <si>
    <t>Ændring i hensættelser for unit-linked kontrakter</t>
  </si>
  <si>
    <t>I alt forsikringsmæssige driftsomkostninger f.e.r. (24 + 25 + 26)</t>
  </si>
  <si>
    <t>Administrationsomkostninger ifm. Investeringsvirksomhed</t>
  </si>
  <si>
    <t>Renteudgifter</t>
  </si>
  <si>
    <t>Realiserede tab på investeringsaktiver</t>
  </si>
  <si>
    <t>I alt udgifter i tilknytning til investeringsaktiver (28 + 29 + 30)</t>
  </si>
  <si>
    <t>Forsikringstekninsk resultat (3 + 9 + 10 +  15 + 18 + 22 + 23 +  27 + 31 + 32 + 33 + 34 + 35)</t>
  </si>
  <si>
    <t>Ordinært resultat før skat (36 + 37 + 38 + 39 + 40)</t>
  </si>
  <si>
    <t>Resultat før skat (41 + 42 + 43)</t>
  </si>
  <si>
    <t>Årets resultat (44 - 45)</t>
  </si>
  <si>
    <t>Erstatningsudgifter f.e.r. (53 + 54 + 55 + 56)</t>
  </si>
  <si>
    <t>60.</t>
  </si>
  <si>
    <t>LA0160</t>
  </si>
  <si>
    <t>61.</t>
  </si>
  <si>
    <t>LA0161</t>
  </si>
  <si>
    <t>62.</t>
  </si>
  <si>
    <t>LA0162</t>
  </si>
  <si>
    <t>63.</t>
  </si>
  <si>
    <t>I alt forsikringsmæssige driftsomkostninger f.e.r. (60 + 61 + 62)</t>
  </si>
  <si>
    <t>LA0163</t>
  </si>
  <si>
    <t>64.</t>
  </si>
  <si>
    <t>LA0164</t>
  </si>
  <si>
    <t>65.</t>
  </si>
  <si>
    <t>Forsikringsteknisk resultat af syge- og ulykkesforsikring (51 + 52 + 57 + 58 + 59 + 63 + 64)</t>
  </si>
  <si>
    <t>LA0165</t>
  </si>
  <si>
    <t>I alt investeringer i tilknyt. og ass. virksomheder (3 + 4 + 5 + 6)</t>
  </si>
  <si>
    <t>Investeringsakt.tilknytttet unit-linked forsikringer</t>
  </si>
  <si>
    <t>Tilgodehavender hos forsikringstagere</t>
  </si>
  <si>
    <t>Egne aktier</t>
  </si>
  <si>
    <t>I alt periodeafgrænsningsposter (40 + 41)</t>
  </si>
  <si>
    <t>I alt aktiver (1 + 4 + 21 + 33 + 39 + 42)</t>
  </si>
  <si>
    <t>Gæld</t>
  </si>
  <si>
    <t>I alt reserver (3 + 4 + 5 + 6 + 7)</t>
  </si>
  <si>
    <t>Genforsikringsandel</t>
  </si>
  <si>
    <t>Præmiehensættelser vedrørende syge- og ulykkesforsik.f.e.r.</t>
  </si>
  <si>
    <t>Garanterede ydelser</t>
  </si>
  <si>
    <t>Bonuspotentiale på fremtidige præmier</t>
  </si>
  <si>
    <t>Bonuspotentiale på fri policeydelser</t>
  </si>
  <si>
    <t>Andre forsikringsmæssige hensættelser</t>
  </si>
  <si>
    <t>Livsforsikringshensættelser f.e.r. (15 + 16 + 17 + 18 - 19)</t>
  </si>
  <si>
    <t>Erstatningshensættelser f.e.r. (21 - 22)</t>
  </si>
  <si>
    <t>Kollektivt bonuspotentiale</t>
  </si>
  <si>
    <t>Hensættelser til bonus og præmierabatter vedrørende syge- og ulykkesforsikring</t>
  </si>
  <si>
    <t>Udjævningshensættelser vedrørende syge- og ulykkesforsikring</t>
  </si>
  <si>
    <t>Andre forsikringsmæssige hensættelser f.e.r.vedrørende syge- og ulykkesforsikring</t>
  </si>
  <si>
    <t>Særlige bonushensættelser</t>
  </si>
  <si>
    <t>I alt forsikringsmæssige hensættelser f.e.r. (14 + 20 + 23 + 24 + 25 + 26 + 27 + 28)</t>
  </si>
  <si>
    <t>Hensættelser for unit-linked forsikringer</t>
  </si>
  <si>
    <t>Hensættelser til unit-linked forsikringer f.e.r.(30-31)</t>
  </si>
  <si>
    <t>Udskudt pensionsafkastskat</t>
  </si>
  <si>
    <t>I alt hensæt.til andre risici og omk. (33 + 34 + 35 + 36)</t>
  </si>
  <si>
    <t>LA0347</t>
  </si>
  <si>
    <t>LA0348</t>
  </si>
  <si>
    <t>LA0349</t>
  </si>
  <si>
    <t>I alt gæld (39 + 40 + 41 + 42 + 43 + 44 + 45 + 46 + 47 + 48 + 49)</t>
  </si>
  <si>
    <t>LA0350</t>
  </si>
  <si>
    <t>LA0351</t>
  </si>
  <si>
    <t>I alt passiver (10 + 11 + 29 + 32 + 37 + 38 + 50 + 51)</t>
  </si>
  <si>
    <t>LA0352</t>
  </si>
  <si>
    <t>Tilbage til indholdsfortegnelse</t>
  </si>
  <si>
    <t>Bruttopræmier/medlemsbidrag</t>
  </si>
  <si>
    <t>LT0101</t>
  </si>
  <si>
    <t>Afgivne forsikringspræmier</t>
  </si>
  <si>
    <t>LT0102</t>
  </si>
  <si>
    <t>Præmier/medlemsbidrag f.e.r. (1+2)</t>
  </si>
  <si>
    <t>LT0103</t>
  </si>
  <si>
    <t>LT0104</t>
  </si>
  <si>
    <t>LT0105</t>
  </si>
  <si>
    <t>Indtægter af investeringsejendomme</t>
  </si>
  <si>
    <t>LT0106</t>
  </si>
  <si>
    <t>Renteindtægter og udbytter mv.</t>
  </si>
  <si>
    <t>LT0107</t>
  </si>
  <si>
    <t>Kursreguleringer</t>
  </si>
  <si>
    <t>LT0108</t>
  </si>
  <si>
    <t>LT0109</t>
  </si>
  <si>
    <t>Administrationsomkostninger i forbindelse med investeringsvirksomhed</t>
  </si>
  <si>
    <t>LT0110</t>
  </si>
  <si>
    <t>I alt investeringsafkast (4 + 5 + 6 + 7 + 8 + 9 + 10)</t>
  </si>
  <si>
    <t>LT0111</t>
  </si>
  <si>
    <t>Pensionsafkastsskat</t>
  </si>
  <si>
    <t>LT0112</t>
  </si>
  <si>
    <t>I alt investeringsafkast efter pensionsafkastskat (11 + 12)</t>
  </si>
  <si>
    <t>LT0113</t>
  </si>
  <si>
    <t>LT0114</t>
  </si>
  <si>
    <t>LT0115</t>
  </si>
  <si>
    <t>LT0116</t>
  </si>
  <si>
    <t>LT0117</t>
  </si>
  <si>
    <t>I alt forsikrings-/pensionsydelser f.e.r. (14 + 15 + 16 + 17)</t>
  </si>
  <si>
    <t>LT0118</t>
  </si>
  <si>
    <t>Ændring i livsforsikrings-/pensionshensættelser</t>
  </si>
  <si>
    <t>LT0119</t>
  </si>
  <si>
    <t>Ændrings i genforsikringsandel af livsforsikrings-/pensionshensættelser</t>
  </si>
  <si>
    <t>LT0120</t>
  </si>
  <si>
    <t>I alt ændring i livsforsikrings-/pensionshensættelser f.e.r. (19 + 20)</t>
  </si>
  <si>
    <t>LT0121</t>
  </si>
  <si>
    <t>LT0122</t>
  </si>
  <si>
    <t>LT0123</t>
  </si>
  <si>
    <t>LT0124</t>
  </si>
  <si>
    <t>I alt bonus (22 + 23 + 24)</t>
  </si>
  <si>
    <t>LT0125</t>
  </si>
  <si>
    <t>LT0126</t>
  </si>
  <si>
    <t>LT0127</t>
  </si>
  <si>
    <t>LT0128</t>
  </si>
  <si>
    <t>Refusion fra tilknyttede virksomheder</t>
  </si>
  <si>
    <t>LT0129</t>
  </si>
  <si>
    <t>LT0130</t>
  </si>
  <si>
    <t>I alt forsikrings-/pensionsmæssige driftsomkostninger f.e.r. (27 + 28 + 29 + 30)</t>
  </si>
  <si>
    <t>LT0131</t>
  </si>
  <si>
    <t>LT0132</t>
  </si>
  <si>
    <t>I alt forsikrings-/pensionsteknisk resultat (3 + 13 + 18 + 21 + 25 + 26 + 31 + 32)</t>
  </si>
  <si>
    <t>LT0133</t>
  </si>
  <si>
    <t>LT0134</t>
  </si>
  <si>
    <t>Egenkapitalens investeringsafkast</t>
  </si>
  <si>
    <t>LT0135</t>
  </si>
  <si>
    <t>Andre indtægter</t>
  </si>
  <si>
    <t>LT0136</t>
  </si>
  <si>
    <t>Andre omkostninger</t>
  </si>
  <si>
    <t>LT0137</t>
  </si>
  <si>
    <t>Resultat af ophørte aktiviteter</t>
  </si>
  <si>
    <t>LT0138</t>
  </si>
  <si>
    <t>Resultat før skat (33 + 34 + 35 + 36 + 37 + 38)</t>
  </si>
  <si>
    <t>LT0139</t>
  </si>
  <si>
    <t>Skat/pensionsafkastskat for egenkapitalen</t>
  </si>
  <si>
    <t>LT0140</t>
  </si>
  <si>
    <t>Årets resultat (39 + 40)</t>
  </si>
  <si>
    <t>LT0141</t>
  </si>
  <si>
    <t>Syge- og ulykkesforsikring</t>
  </si>
  <si>
    <t>LT0142</t>
  </si>
  <si>
    <t>LT0143</t>
  </si>
  <si>
    <t>Ændring i præmiehensættelser</t>
  </si>
  <si>
    <t>LT0144</t>
  </si>
  <si>
    <t>LT0145</t>
  </si>
  <si>
    <t>Præmieindtægter f.e.r. (42 + 43 + 44 + 45)</t>
  </si>
  <si>
    <t>LT0146</t>
  </si>
  <si>
    <t>Forsikringsteknisk rente</t>
  </si>
  <si>
    <t>LT0147</t>
  </si>
  <si>
    <t>Udbetalte erstatninger</t>
  </si>
  <si>
    <t>LT0148</t>
  </si>
  <si>
    <t>LT0149</t>
  </si>
  <si>
    <t>LT0150</t>
  </si>
  <si>
    <t>LT0151</t>
  </si>
  <si>
    <t>Erstatningsudgifter f.e.r. (48 + 49 + 50 + 51)</t>
  </si>
  <si>
    <t>LT0152</t>
  </si>
  <si>
    <t>LT0153</t>
  </si>
  <si>
    <t>LT0154</t>
  </si>
  <si>
    <t>LT0155</t>
  </si>
  <si>
    <t>LT0156</t>
  </si>
  <si>
    <t>LT0157</t>
  </si>
  <si>
    <t>I alt forsikringsmæssige driftsomkostninger f.e.r. (55 + 56 + 57)</t>
  </si>
  <si>
    <t>LT0158</t>
  </si>
  <si>
    <t>Investeringsafkast af syge- og ulykkesforsikring</t>
  </si>
  <si>
    <t>LT0159</t>
  </si>
  <si>
    <t>Forsikringsteknisk resultat af syge- og ulykkesforsikring (46 + 47 + 52 + 53 + 54 + 58 + 59)</t>
  </si>
  <si>
    <t>LT0160</t>
  </si>
  <si>
    <t>LT0201</t>
  </si>
  <si>
    <t>Driftsmidler</t>
  </si>
  <si>
    <t>LT0202</t>
  </si>
  <si>
    <t>Domicilejendomme</t>
  </si>
  <si>
    <t>LT0203</t>
  </si>
  <si>
    <t>I alt materielle aktiver (2 + 3)</t>
  </si>
  <si>
    <t>LT0204</t>
  </si>
  <si>
    <t>Investeringsejendomme</t>
  </si>
  <si>
    <t>LT0205</t>
  </si>
  <si>
    <t>LT0206</t>
  </si>
  <si>
    <t>LT0207</t>
  </si>
  <si>
    <t>LT0208</t>
  </si>
  <si>
    <t>LT0209</t>
  </si>
  <si>
    <t>I alt investeringer i tilknyttede og associerede virksomheder (6 + 7 + 8 + 9)</t>
  </si>
  <si>
    <t>LT0210</t>
  </si>
  <si>
    <t>LT0211</t>
  </si>
  <si>
    <t>LT0212</t>
  </si>
  <si>
    <t>LT0213</t>
  </si>
  <si>
    <t>LT0214</t>
  </si>
  <si>
    <t>LT0215</t>
  </si>
  <si>
    <t>LT0216</t>
  </si>
  <si>
    <t>LT0217</t>
  </si>
  <si>
    <t>LT0218</t>
  </si>
  <si>
    <t>I alt andre finansielle investeringsaktiver (11 + 12 + 13 + 14 + 15 + 16 + 17 + 18)</t>
  </si>
  <si>
    <t>LT0219</t>
  </si>
  <si>
    <t>LT0220</t>
  </si>
  <si>
    <t>I alt investeringsaktiver (5 + 10 + 19 + 20)</t>
  </si>
  <si>
    <t>LT0221</t>
  </si>
  <si>
    <t>Investeringsaktiver tilknyttet unit-linked kontrakter</t>
  </si>
  <si>
    <t>LT0222</t>
  </si>
  <si>
    <t>Genforsikringsandele af livsforsikrings-/pensionshensættelser</t>
  </si>
  <si>
    <t>LT0223</t>
  </si>
  <si>
    <t>Genforsikringsandele af erstatningshensættelser</t>
  </si>
  <si>
    <t>LT0224</t>
  </si>
  <si>
    <t>Genforsikringsandele af øvrige</t>
  </si>
  <si>
    <t>LT0225</t>
  </si>
  <si>
    <t>I alt genforsikringsandele af de forsikringsmæssige hensættelser til forsikringskontrakter/pensionsaftaler (23 + 24 + 25)</t>
  </si>
  <si>
    <t>LT0226</t>
  </si>
  <si>
    <t>Tilgodehavender hos forsikringstagere/medlemmer</t>
  </si>
  <si>
    <t>LT0227</t>
  </si>
  <si>
    <t>Tilgodehavender hos forsikringsmæglere</t>
  </si>
  <si>
    <t>LT0228</t>
  </si>
  <si>
    <t>I alt tilgodehavender i forbindelse med direkte forsikringskontrakter (27 + 28)</t>
  </si>
  <si>
    <t>LT0229</t>
  </si>
  <si>
    <t>Tilgodehavender hos forsikringsvirksomheder</t>
  </si>
  <si>
    <t>LT0230</t>
  </si>
  <si>
    <t>LT0231</t>
  </si>
  <si>
    <t>LT0232</t>
  </si>
  <si>
    <t>LT0233</t>
  </si>
  <si>
    <t>I alt tilgodehavender (26 + 29  + 30 + 31 + 32 + 33)</t>
  </si>
  <si>
    <t>LT0234</t>
  </si>
  <si>
    <t>Midlertidigt overtagne aktiver</t>
  </si>
  <si>
    <t>LT0235</t>
  </si>
  <si>
    <t>Aktuelle skatteaktiver</t>
  </si>
  <si>
    <t>LT0236</t>
  </si>
  <si>
    <t>Udskudte skatteaktiver</t>
  </si>
  <si>
    <t>LT0237</t>
  </si>
  <si>
    <t>Likvide beholdninger</t>
  </si>
  <si>
    <t>LT0238</t>
  </si>
  <si>
    <t>LT0239</t>
  </si>
  <si>
    <t>I alt andre aktiver ( 35 + 36 + 37 + 38 + 39)</t>
  </si>
  <si>
    <t>LT0240</t>
  </si>
  <si>
    <t>LT0241</t>
  </si>
  <si>
    <t>LT0242</t>
  </si>
  <si>
    <t>LT0243</t>
  </si>
  <si>
    <t>I alt aktiver (1 + 4 + 21 + 22 + 34 + 40 + 43)</t>
  </si>
  <si>
    <t>LT0244</t>
  </si>
  <si>
    <t>LT0301</t>
  </si>
  <si>
    <t>LT0302</t>
  </si>
  <si>
    <t>Opskrivningshenlæggelser</t>
  </si>
  <si>
    <t>LT0303</t>
  </si>
  <si>
    <t>Akkumuleret valutakursregulering af udenlandske enheder</t>
  </si>
  <si>
    <t>LT0304</t>
  </si>
  <si>
    <t>Akkumuleret værdiregulering af sikringsinstrumenter ved sikring af betalingsstrømme</t>
  </si>
  <si>
    <t>LT0305</t>
  </si>
  <si>
    <t>Øvrige værdireguleringer</t>
  </si>
  <si>
    <t>LT0306</t>
  </si>
  <si>
    <t>I alt akkumulerede værdiændringer (3 + 4 + 5 + 6)</t>
  </si>
  <si>
    <t>LT0307</t>
  </si>
  <si>
    <t>LT0308</t>
  </si>
  <si>
    <t>LT0309</t>
  </si>
  <si>
    <t>LT0310</t>
  </si>
  <si>
    <t>I alt reserver (8 + 9 + 10)</t>
  </si>
  <si>
    <t>LT0311</t>
  </si>
  <si>
    <t>LT0312</t>
  </si>
  <si>
    <t>I alt egenkapital (1 + 2 + 7 + 11 + 12)</t>
  </si>
  <si>
    <t>LT0313</t>
  </si>
  <si>
    <t>Heraf foreslået udbytte</t>
  </si>
  <si>
    <t>LT0314</t>
  </si>
  <si>
    <t>Ansvarlig lånekapital</t>
  </si>
  <si>
    <t>LT0315</t>
  </si>
  <si>
    <t>Garanteret ydelser</t>
  </si>
  <si>
    <t>LT0316</t>
  </si>
  <si>
    <t>Bonuspotentiale på fremtidige præmier/medlemsbidrag</t>
  </si>
  <si>
    <t>LT0317</t>
  </si>
  <si>
    <t>Bonuspotentiale på fripoliceydelser/hvilende pensioner</t>
  </si>
  <si>
    <t>LT0318</t>
  </si>
  <si>
    <t>Livsforsikrings-/pensionsmæssige hensættelser (16 + 17 + 18)</t>
  </si>
  <si>
    <t>LT0319</t>
  </si>
  <si>
    <t>Erstatningshensættelser</t>
  </si>
  <si>
    <t>LT0320</t>
  </si>
  <si>
    <t>LT0321</t>
  </si>
  <si>
    <t>Hensættelser til bonus og præmierabatter</t>
  </si>
  <si>
    <t>LT0322</t>
  </si>
  <si>
    <t>LT0323</t>
  </si>
  <si>
    <t>Hensættelser til unit-linked kontrakter</t>
  </si>
  <si>
    <t>LT0324</t>
  </si>
  <si>
    <t>Andre forsikrings-/pensionsmæssige hensættelser</t>
  </si>
  <si>
    <t>LT0325</t>
  </si>
  <si>
    <t>I alt hensættelser til forsikrings- og investeringskontrakter (19 + 20 + 21 + 22 + 23 + 24 + 25)</t>
  </si>
  <si>
    <t>LT0326</t>
  </si>
  <si>
    <t>LT0327</t>
  </si>
  <si>
    <t>Pensioner og lignende forpligtelser</t>
  </si>
  <si>
    <t>LT0328</t>
  </si>
  <si>
    <t>Udskudte skatteforpligtelser</t>
  </si>
  <si>
    <t>LT0329</t>
  </si>
  <si>
    <t>LT0330</t>
  </si>
  <si>
    <t>I alt hensatte forpligtelser (27 + 28 + 29 + 30)</t>
  </si>
  <si>
    <t>LT0331</t>
  </si>
  <si>
    <t>LT0332</t>
  </si>
  <si>
    <t>LT0333</t>
  </si>
  <si>
    <t>LT0334</t>
  </si>
  <si>
    <t>LT0335</t>
  </si>
  <si>
    <t>LT0336</t>
  </si>
  <si>
    <t>LT0337</t>
  </si>
  <si>
    <t>LT0338</t>
  </si>
  <si>
    <t>LT0339</t>
  </si>
  <si>
    <t>LT0340</t>
  </si>
  <si>
    <t>Aktuelle skatteforpligtelser</t>
  </si>
  <si>
    <t>LT0341</t>
  </si>
  <si>
    <t>Midlertidigt overtagne forpligtelser</t>
  </si>
  <si>
    <t>LT0342</t>
  </si>
  <si>
    <t>LT0343</t>
  </si>
  <si>
    <t>LT0344</t>
  </si>
  <si>
    <t>LT0345</t>
  </si>
  <si>
    <t>I alt passiver (13 + 15 + 26 + 31 + 32 + 44 + 45)</t>
  </si>
  <si>
    <t>LT0346</t>
  </si>
  <si>
    <t xml:space="preserve">5. </t>
  </si>
  <si>
    <t xml:space="preserve">43. </t>
  </si>
  <si>
    <t>Res_BM_BeY</t>
  </si>
  <si>
    <t>Res_AFp_BeY</t>
  </si>
  <si>
    <t>Res_PMTot_BeY</t>
  </si>
  <si>
    <t>Res_IndT_BeY</t>
  </si>
  <si>
    <t>Res_IndA_BeY</t>
  </si>
  <si>
    <t>Res_IndE_BeY</t>
  </si>
  <si>
    <t>Res_RiU_BeY</t>
  </si>
  <si>
    <t>Res_Kurs_BeY</t>
  </si>
  <si>
    <t>Res_Rug_BeY</t>
  </si>
  <si>
    <t>Res_AdmV_BeY</t>
  </si>
  <si>
    <t>Res_iaTot_BeY</t>
  </si>
  <si>
    <t>Res_Pas_BeY</t>
  </si>
  <si>
    <t>Res_UbY_BeY</t>
  </si>
  <si>
    <t>Res_MGd_BeY</t>
  </si>
  <si>
    <t>Res_LP_BeY</t>
  </si>
  <si>
    <t>Res_GLP_BeY</t>
  </si>
  <si>
    <t>Præmier/medlemsbidrag f.e.r. (1 + 2)</t>
  </si>
  <si>
    <t>I alt forsikrings-/pensionsydelser f.e.r. (13 + 14)</t>
  </si>
  <si>
    <t>Ændring i genforsikringsandel af livsforsikrings-/pensionshensættelser</t>
  </si>
  <si>
    <t>I alt ændring i livsforsikrings-/pensionshensættelser f.e.r. (16 + 17)</t>
  </si>
  <si>
    <t>Ændring i fortjenstmargen</t>
  </si>
  <si>
    <t>Ændring i overskudskapital</t>
  </si>
  <si>
    <t>Provisioner og gevinstandele fra genforsikringsselskaber</t>
  </si>
  <si>
    <t>I alt forsikrings-/pensionsmæssige driftsomkostninger f.e.r. (21 + 22 + 23 + 24)</t>
  </si>
  <si>
    <t>Forsikrings-/pensionsteknisk resultat (3 + 11 + 12 + 15 + 18 + 19 + 20 + 25 + 26)</t>
  </si>
  <si>
    <t>Resultat før skat (27 + 28 + 29 + 30 + 31 + 32)</t>
  </si>
  <si>
    <t>Årets resultat (33 + 34)</t>
  </si>
  <si>
    <t>Ændring i fortjenstmargen og risikomargen</t>
  </si>
  <si>
    <t>I alt præmieindtægter f.e.r. (36 + 37 + 38 + 39 + 40)</t>
  </si>
  <si>
    <t>Ændring i risikomargen</t>
  </si>
  <si>
    <t>Erstatningsudgifter f.e.r. (43 + 44 + 45 + 46 + 47)</t>
  </si>
  <si>
    <t>I alt forsikringsmæssige driftsomkostninger f.e.r. (50 + 51 + 52)</t>
  </si>
  <si>
    <t>Forsikringsteknisk resultat af syge- og ulykkesforsikring 
(41 + 42 + 48 + 49 + 53 + 54)</t>
  </si>
  <si>
    <t xml:space="preserve">År </t>
  </si>
  <si>
    <t>Investeringsaktiver tilknyttet markedsrenteprodukter</t>
  </si>
  <si>
    <t>Genforsikringsandele af præmiehensættelser</t>
  </si>
  <si>
    <t>I alt genforsikringsandele af hensættelser til forsikringskontrakter/pensionsaftaler (23 + 24 + 25 + 26)</t>
  </si>
  <si>
    <t>I alt tilgodehavender i forbindelse med direkte forsikringskontrakter (28 + 29)</t>
  </si>
  <si>
    <t>I alt tilgodehavender (27 + 30 + 31 + 32 + 33 + 34)</t>
  </si>
  <si>
    <t>Aktiver i midlertidig besiddelse</t>
  </si>
  <si>
    <t>I alt andre aktiver (36 + 37 + 38 + 39 + 40)</t>
  </si>
  <si>
    <t>I alt periodeafgrænsningsposter (42 + 43)</t>
  </si>
  <si>
    <t>I alt aktiver (1 + 4 + 21 + 22 + 35 + 41 + 44)</t>
  </si>
  <si>
    <t>I alt akkumulerede værdiændringer (48 + 49 + 50 + 51)</t>
  </si>
  <si>
    <t>I alt reserver (53 + 54 + 55)</t>
  </si>
  <si>
    <t>Foreslået udbytte</t>
  </si>
  <si>
    <t>Minoritetsinteresser</t>
  </si>
  <si>
    <t>I alt egenkapital (46 + 47 + 52 + 56 + 57 + 58 + 59)</t>
  </si>
  <si>
    <t>Overskudskapital</t>
  </si>
  <si>
    <t>Anden ansvarlig lånekapital</t>
  </si>
  <si>
    <t>I alt ansvarlig lånekapital (61 + 62)</t>
  </si>
  <si>
    <t>Præmiehensættelser</t>
  </si>
  <si>
    <t>Fortjenstmargen på skadesforsikringskontrakter</t>
  </si>
  <si>
    <t>66.</t>
  </si>
  <si>
    <t>67.</t>
  </si>
  <si>
    <t>Individuelle bonuspotentialer</t>
  </si>
  <si>
    <t>68.</t>
  </si>
  <si>
    <t>Kollektive bonuspotentialer</t>
  </si>
  <si>
    <t>69.</t>
  </si>
  <si>
    <t>Risikomargen på gennemsnitsrenteprodukter</t>
  </si>
  <si>
    <t>70.</t>
  </si>
  <si>
    <t>I alt hensættelser til gennemsnitsrenteprodukter (66 + 67 + 68 + 69)</t>
  </si>
  <si>
    <t>71.</t>
  </si>
  <si>
    <t>Hensættelser til markedsrenteprodukter</t>
  </si>
  <si>
    <t>72.</t>
  </si>
  <si>
    <t>Risikomargen på markedsrenteprodukter</t>
  </si>
  <si>
    <t>73.</t>
  </si>
  <si>
    <t>I alt hensættelser til markedsrenteprodukter (71 + 72)</t>
  </si>
  <si>
    <t>74.</t>
  </si>
  <si>
    <t>I alt livsforsikrings-/pensionshensættelser (70 + 73)</t>
  </si>
  <si>
    <t>75.</t>
  </si>
  <si>
    <t>Fortjenstmargen på livsforsikringer og investeringskontrakter</t>
  </si>
  <si>
    <t>76.</t>
  </si>
  <si>
    <t>Erstatningshensættelser (anvendes kun i forbindelse med skadesforsikring)</t>
  </si>
  <si>
    <t>77.</t>
  </si>
  <si>
    <t>Risikomargen på skadesforsikringskontrakter</t>
  </si>
  <si>
    <t>78.</t>
  </si>
  <si>
    <t>79.</t>
  </si>
  <si>
    <t>I alt hensættelser til forsikrings- og investeringskontrakter (64 + 65 + 74 + 75 + 76 + 77 + 78 )</t>
  </si>
  <si>
    <t>80.</t>
  </si>
  <si>
    <t>81.</t>
  </si>
  <si>
    <t>82.</t>
  </si>
  <si>
    <t>83.</t>
  </si>
  <si>
    <t>I alt hensatte forpligtelser (80 + 81 + 82)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</si>
  <si>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</si>
  <si>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</si>
  <si>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</si>
  <si>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</si>
  <si>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</si>
  <si>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</si>
  <si>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</si>
  <si>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</si>
  <si>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</si>
  <si>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</si>
  <si>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</si>
  <si>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</si>
  <si>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</si>
  <si>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I alt gæld (85 + 86 + 87 + 88 + 89 + 90 + 91 + 92 + 93 + 94 + 95)</t>
  </si>
  <si>
    <t>97.</t>
  </si>
  <si>
    <t>98.</t>
  </si>
  <si>
    <t>I alt passiver (60 + 63 + 79 + 83 + 84 + 96 + 97)</t>
  </si>
  <si>
    <t>Res_YTot_BeY</t>
  </si>
  <si>
    <t>Res_LPTot_BeY</t>
  </si>
  <si>
    <t>Res_Fm_BeY</t>
  </si>
  <si>
    <t>Res_Okap_BeY</t>
  </si>
  <si>
    <t>Res_Eom_BeY</t>
  </si>
  <si>
    <t>Res_Aom_BeY</t>
  </si>
  <si>
    <t>Res_RTv_BeY</t>
  </si>
  <si>
    <t>Res_PGG_BeY</t>
  </si>
  <si>
    <t>Res_DTot_BeY</t>
  </si>
  <si>
    <t>Res_Oia_BeY</t>
  </si>
  <si>
    <t>Res_FPTot_BeY</t>
  </si>
  <si>
    <t>Res_RSU_BeY</t>
  </si>
  <si>
    <t>Res_Ekia_BeY</t>
  </si>
  <si>
    <t>Res_Xind_BeY</t>
  </si>
  <si>
    <t>Res_Xomk_BeY</t>
  </si>
  <si>
    <t>Res_ROA_BeY</t>
  </si>
  <si>
    <t>Res_RfSTot_BeY</t>
  </si>
  <si>
    <t>Res_SEk_BeY</t>
  </si>
  <si>
    <t>Res_ResTot_BeY</t>
  </si>
  <si>
    <t>Res_SB_BeY</t>
  </si>
  <si>
    <t>Res_SAF_BeY</t>
  </si>
  <si>
    <t>Res_SPh_BeY</t>
  </si>
  <si>
    <t>Res_SFRm_BeY</t>
  </si>
  <si>
    <t>Res_SGP_BeY</t>
  </si>
  <si>
    <t>Res_SPTot_BeY</t>
  </si>
  <si>
    <t>Res_SFR_BeY</t>
  </si>
  <si>
    <t>Res_SUE_BeY</t>
  </si>
  <si>
    <t>Res_SMG_BeY</t>
  </si>
  <si>
    <t>Res_SEh_BeY</t>
  </si>
  <si>
    <t>Res_SRm_BeY</t>
  </si>
  <si>
    <t>Res_SGEh_BeY</t>
  </si>
  <si>
    <t>Res_SETot_BeY</t>
  </si>
  <si>
    <t>Res_SBP_BeY</t>
  </si>
  <si>
    <t>Res_SEom_BeY</t>
  </si>
  <si>
    <t>Res_SAdm_BeY</t>
  </si>
  <si>
    <t>Res_SPGG_BeY</t>
  </si>
  <si>
    <t>Res_SDTot_BeY</t>
  </si>
  <si>
    <t>Res_SSU_BeY</t>
  </si>
  <si>
    <t>Res_SRTot_BeY</t>
  </si>
  <si>
    <t>Bal_AkPa_iak</t>
  </si>
  <si>
    <t>Bal_AkPa_Dm</t>
  </si>
  <si>
    <t>Bal_AkPa_Dejd</t>
  </si>
  <si>
    <t>Bal_AkPa_MATot</t>
  </si>
  <si>
    <t>Bal_AkPa_iEjd</t>
  </si>
  <si>
    <t>Bal_AkPa_KapTv</t>
  </si>
  <si>
    <t>Bal_AkPa_UTv</t>
  </si>
  <si>
    <t>Bal_AkPa_KapAv</t>
  </si>
  <si>
    <t>Bal_AkPa_UAv</t>
  </si>
  <si>
    <t>Bal_AkPa_invTot</t>
  </si>
  <si>
    <t>Bal_AkPa_Kapa</t>
  </si>
  <si>
    <t>Bal_AkPa_invAn</t>
  </si>
  <si>
    <t>Bal_AkPa_ObL</t>
  </si>
  <si>
    <t>Bal_AkPa_AnKi</t>
  </si>
  <si>
    <t>Bal_AkPa_PUd</t>
  </si>
  <si>
    <t>Bal_AkPa_Xud</t>
  </si>
  <si>
    <t>Bal_AkPa_iKre</t>
  </si>
  <si>
    <t>Bal_AkPa_Xinv</t>
  </si>
  <si>
    <t>Bal_AkPa_FinTot</t>
  </si>
  <si>
    <t>Bal_AkPa_Gfd</t>
  </si>
  <si>
    <t>Bal_AkPa_iakTot</t>
  </si>
  <si>
    <t>Bal_AkPa_iakTM</t>
  </si>
  <si>
    <t>Bal_AkPa_GfPh</t>
  </si>
  <si>
    <t>Bal_AkPa_GfLP</t>
  </si>
  <si>
    <t>Bal_AkPa_GfEh</t>
  </si>
  <si>
    <t>Bal_AkPa_Gfx</t>
  </si>
  <si>
    <t>Bal_AkPa_GfTot</t>
  </si>
  <si>
    <t>Bal_AkPa_TFtM</t>
  </si>
  <si>
    <t>Bal_AkPa_TFm</t>
  </si>
  <si>
    <t>Bal_AkPa_TDFTot</t>
  </si>
  <si>
    <t>Bal_AkPa_TFv</t>
  </si>
  <si>
    <t>Bal_AkPa_TTv</t>
  </si>
  <si>
    <t>Bal_AkPa_TAv</t>
  </si>
  <si>
    <t>Bal_AkPa_XTh</t>
  </si>
  <si>
    <t>Bal_AkPa_TTot</t>
  </si>
  <si>
    <t>Bal_AkPa_AkMB</t>
  </si>
  <si>
    <t>Bal_AkPa_ASa</t>
  </si>
  <si>
    <t>Bal_AkPa_USa</t>
  </si>
  <si>
    <t>Bal_AkPa_LBe</t>
  </si>
  <si>
    <t>Bal_AkPa_AkX</t>
  </si>
  <si>
    <t>Bal_AkPa_AkXTot</t>
  </si>
  <si>
    <t>Bal_AkPa_TrL</t>
  </si>
  <si>
    <t>Bal_AkPa_XPap</t>
  </si>
  <si>
    <t>Bal_AkPa_PapTot</t>
  </si>
  <si>
    <t>Bal_AkPa_AktTot</t>
  </si>
  <si>
    <t>Bal_AkPa_AGk</t>
  </si>
  <si>
    <t>Bal_AkPa_OEm</t>
  </si>
  <si>
    <t>Bal_AkPa_OhL</t>
  </si>
  <si>
    <t>Bal_AkPa_AVUE</t>
  </si>
  <si>
    <t>Bal_AkPa_AVSB</t>
  </si>
  <si>
    <t>Bal_AkPa_XVr</t>
  </si>
  <si>
    <t>Bal_AkPa_AVTot</t>
  </si>
  <si>
    <t>Bal_AkPa_Sif</t>
  </si>
  <si>
    <t>Bal_AkPa_VeH</t>
  </si>
  <si>
    <t>Bal_AkPa_XH</t>
  </si>
  <si>
    <t>Bal_AkPa_ResTot</t>
  </si>
  <si>
    <t>Bal_AkPa_OvUn</t>
  </si>
  <si>
    <t>Bal_AkPa_FUb</t>
  </si>
  <si>
    <t>Bal_AkPa_Mi</t>
  </si>
  <si>
    <t>Bal_AkPa_EkTot</t>
  </si>
  <si>
    <t>Bal_AkPa_OKap</t>
  </si>
  <si>
    <t>Bal_AkPa_AnLk</t>
  </si>
  <si>
    <t>Bal_AkPa_ALTot</t>
  </si>
  <si>
    <t>Bal_AkPa_Phs</t>
  </si>
  <si>
    <t>Bal_AkPa_FmS</t>
  </si>
  <si>
    <t>Bal_AkPa_GY</t>
  </si>
  <si>
    <t>Bal_AkPa_inBp</t>
  </si>
  <si>
    <t>Bal_AkPa_KoBp</t>
  </si>
  <si>
    <t>Bal_AkPa_RmGp</t>
  </si>
  <si>
    <t>Bal_AkPa_HGTot</t>
  </si>
  <si>
    <t>Bal_AkPa_HMrp</t>
  </si>
  <si>
    <t>Bal_AkPa_RMrp</t>
  </si>
  <si>
    <t>Bal_AkPa_MrpTot</t>
  </si>
  <si>
    <t>Bal_AkPa_LPTot</t>
  </si>
  <si>
    <t>Bal_AkPa_FmLi</t>
  </si>
  <si>
    <t>Bal_AkPa_EhS</t>
  </si>
  <si>
    <t>Bal_AkPa_RmS</t>
  </si>
  <si>
    <t>Bal_AkPa_HBP</t>
  </si>
  <si>
    <t>Bal_AkPa_HFiTot</t>
  </si>
  <si>
    <t>Bal_AkPa_PLF</t>
  </si>
  <si>
    <t>Bal_AkPa_USf</t>
  </si>
  <si>
    <t>Bal_AkPa_XHen</t>
  </si>
  <si>
    <t>Bal_AkPa_HFTot</t>
  </si>
  <si>
    <t>Bal_AkPa_Gfdep</t>
  </si>
  <si>
    <t>Bal_AkPa_GDF</t>
  </si>
  <si>
    <t>Bal_AkPa_GGf</t>
  </si>
  <si>
    <t>Bal_AkPa_OgL</t>
  </si>
  <si>
    <t>Bal_AkPa_KonG</t>
  </si>
  <si>
    <t>Bal_AkPa_UdG</t>
  </si>
  <si>
    <t>Bal_AkPa_GKre</t>
  </si>
  <si>
    <t>Bal_AkPa_GTv</t>
  </si>
  <si>
    <t>Bal_AkPa_GAv</t>
  </si>
  <si>
    <t>Bal_AkPa_AkSf</t>
  </si>
  <si>
    <t>Bal_AkPa_MOF</t>
  </si>
  <si>
    <t>Bal_AkPa_XG</t>
  </si>
  <si>
    <t>Bal_AkPa_GTot</t>
  </si>
  <si>
    <t>Bal_AkPa_Pap</t>
  </si>
  <si>
    <t>Bal_AkPa_PasTot</t>
  </si>
  <si>
    <r>
      <t>(</t>
    </r>
    <r>
      <rPr>
        <i/>
        <sz val="10"/>
        <rFont val="Verdana"/>
        <family val="2"/>
      </rPr>
      <t>1.000 kr.</t>
    </r>
    <r>
      <rPr>
        <sz val="10"/>
        <rFont val="Verdana"/>
        <family val="2"/>
      </rPr>
      <t>)</t>
    </r>
  </si>
  <si>
    <t>REGNR</t>
  </si>
  <si>
    <t>REGNPER</t>
  </si>
  <si>
    <t>Fra 2000-2001</t>
  </si>
  <si>
    <t>ADNAVN</t>
  </si>
  <si>
    <t>A/S Forsikringsselskabet Codan Pension</t>
  </si>
  <si>
    <t>Bygge- og Anlægsbranchens Pensionsforsikring A/S</t>
  </si>
  <si>
    <t>Danica Liv &amp; Pension, Livsforsikringsaktieselskab</t>
  </si>
  <si>
    <t>Danica Liv III, Livsforsikringsaktieselskab</t>
  </si>
  <si>
    <t>Danica Pension I, Livsforsikringsaktieselskab</t>
  </si>
  <si>
    <t>Danica Pension, Livsforsikringsaktieselskab</t>
  </si>
  <si>
    <t>FagPension, Forsikringsaktieselskab i likvidation</t>
  </si>
  <si>
    <t>Forsikrings-Aktieselskabet ALKA Liv II</t>
  </si>
  <si>
    <t>Forsikringsselskabet Alm. Brand Liv og Pension A/S</t>
  </si>
  <si>
    <t>Forsikringsselskabet SEB Link A/S</t>
  </si>
  <si>
    <t>Forsikringsselskabet SEB Liv A/S (OPHØRT)</t>
  </si>
  <si>
    <t>Forsikringsselskabet SEB Liv III A/S</t>
  </si>
  <si>
    <t>FunktionærPension, Pensionsforsikringsaktieselskab</t>
  </si>
  <si>
    <t>Grafisk Pension Forsikringsaktieselskab i likvidation</t>
  </si>
  <si>
    <t>Industriens Pensionsforsikring A/S</t>
  </si>
  <si>
    <t>Lærernes Pension, forsikringsaktieselskab</t>
  </si>
  <si>
    <t>Nordea Link Danmark, investeringslivsforsikringsselskab A/S</t>
  </si>
  <si>
    <t>Nordea Liv &amp; Pension, livsforsikringsselskab A/S</t>
  </si>
  <si>
    <t>Nordea Liv &amp; Pension, livsforsikringsselskab III A/S</t>
  </si>
  <si>
    <t>Nordea Liv og Pension A</t>
  </si>
  <si>
    <t>Nykredit Livsforsikring A/S</t>
  </si>
  <si>
    <t>PFA Pension, forsikringsaktieselskab</t>
  </si>
  <si>
    <t>PFA Soraarneq, forsikringsaktieselskab</t>
  </si>
  <si>
    <t>PKA+Pension Forsikringsselskab A/S</t>
  </si>
  <si>
    <t>PMF-Pension, Forsikringsaktieselskab</t>
  </si>
  <si>
    <t>PenSam Liv Forsikringsaktieselskab</t>
  </si>
  <si>
    <t>PensionDanmark Pensionsforsikringsaktieselskab</t>
  </si>
  <si>
    <t>SAMarbejdende LIV &amp; Pension A/S i likv  Forsikringsselskabet</t>
  </si>
  <si>
    <t>SEB Pensionsforsikring A/S</t>
  </si>
  <si>
    <t>SHB Liv Forsikringsaktieselskab</t>
  </si>
  <si>
    <t>Sampension KP Livsforsikring A/S</t>
  </si>
  <si>
    <t>Skandia Link Livsforsikring A/S</t>
  </si>
  <si>
    <t>Skandia Livsforsikring A/S</t>
  </si>
  <si>
    <t>Slagteriernes Gruppeliv, gensidigt forsikringsselskab</t>
  </si>
  <si>
    <t>Topdanmark Livsforsikring A/S</t>
  </si>
  <si>
    <t>Topdanmark Livsforsikring II A/S</t>
  </si>
  <si>
    <t>Topdanmark Livsforsikring III A/S</t>
  </si>
  <si>
    <t>Trekroner Livsforsikring A/S</t>
  </si>
  <si>
    <t>AP Pension II  livsforsikringsaktieselskab</t>
  </si>
  <si>
    <t>Alm. Brand  Livsforsikringsaktieselskab II</t>
  </si>
  <si>
    <t>Alm. Brand  Livsforsikringsaktieselskab III</t>
  </si>
  <si>
    <t>Beklædnings- og Textilbranchens  Pensionsforsikring A/S</t>
  </si>
  <si>
    <t>Codan Invest Liv  A/S Forsikringsselskabet</t>
  </si>
  <si>
    <t>Codan Liv  A/S Forsikringsselskabet</t>
  </si>
  <si>
    <t>Codan Liv II  A/S Forsikringsselskabet</t>
  </si>
  <si>
    <t>Codan Liv III A/S Forsikringsselskabet</t>
  </si>
  <si>
    <t>Danica B II,  Livsforsikringsaktieselskab</t>
  </si>
  <si>
    <t>Danica B III, Livsforsikringsaktieselskab</t>
  </si>
  <si>
    <t>Danica Liv I, Livsforsikringsaktieselskab</t>
  </si>
  <si>
    <t>Danica Pension III, Livsforsikringsaktieselskab</t>
  </si>
  <si>
    <t>Danica Pension,   Livsforsikringsaktieselskab</t>
  </si>
  <si>
    <t>Danica Pension IV,  Livsforsikringsaktieselskab</t>
  </si>
  <si>
    <t>Nordea Pension Danmark,  livsforsikringsselskab II A/S</t>
  </si>
  <si>
    <t>Nordea Pension Danmark, livsforsikringsselskab IV A/S</t>
  </si>
  <si>
    <t>Nordea Pension Danmark,  livsforsikringsselskab V A/S</t>
  </si>
  <si>
    <t>Nordea Pension Danmark, pensionsforsikringsselskab A/S</t>
  </si>
  <si>
    <t>Nordea Pension Danmark,  pensionsforsikringsselskab II A/S</t>
  </si>
  <si>
    <t>PFA Pension  forsikringsaktieselskab</t>
  </si>
  <si>
    <t>PFA Pension I, forsikringsaktieselskab</t>
  </si>
  <si>
    <t>PFA Pension II, forsikringsaktieselskab</t>
  </si>
  <si>
    <t>PFA Pension III, forsikringsaktieselskab</t>
  </si>
  <si>
    <t>Fra 2002-2004</t>
  </si>
  <si>
    <t>Topdanmark Link Livsforsikring A/S</t>
  </si>
  <si>
    <t>Topdanmark Livsforsikring V A/S</t>
  </si>
  <si>
    <t>Nordea Pension Danmark, livsforsikringsselskab II A/S</t>
  </si>
  <si>
    <t>Nordea Pension Danmark, pensionsforsikringsselskab II A/S</t>
  </si>
  <si>
    <t>Fra 2005-2015</t>
  </si>
  <si>
    <t>Bankpension, livs- og pensionsforsikringsselskab A/S</t>
  </si>
  <si>
    <t>PBU - Livsforsikringsselskabet A/S</t>
  </si>
  <si>
    <t>Skandia Livsforsikring A A/S</t>
  </si>
  <si>
    <t>Fra 2016</t>
  </si>
  <si>
    <t>Tryg Livsforsikring A/S</t>
  </si>
  <si>
    <t>l</t>
  </si>
  <si>
    <t>Regnskaber 2000 - 2001</t>
  </si>
  <si>
    <t>Regnskaber 2002 - 2004</t>
  </si>
  <si>
    <t>Regnskaber 2005 - 2015</t>
  </si>
  <si>
    <t>Oversigt over livsforsikringsselskaber</t>
  </si>
  <si>
    <t>Livsforsikringsselskab</t>
  </si>
  <si>
    <t>AP Pension II livsforsikringsaktieselskab</t>
  </si>
  <si>
    <t>Alm. Brand Livsforsikringsaktieselskab II</t>
  </si>
  <si>
    <t>Alm. Brand Livsforsikringsaktieselskab III</t>
  </si>
  <si>
    <t>Beklædnings- og Textilbranchens Pensionsforsikring A/S</t>
  </si>
  <si>
    <t>Codan Liv II A/S Forsikringsselskabet</t>
  </si>
  <si>
    <t>Danica B II, Livsforsikringsaktieselskab</t>
  </si>
  <si>
    <t>Danica Pension IV, Livsforsikringsaktieselskab</t>
  </si>
  <si>
    <t xml:space="preserve">Forsikringsselskabet SEB Liv A/S </t>
  </si>
  <si>
    <t>Nordea Pension Danmark, livsforsikringsselskab V A/S</t>
  </si>
  <si>
    <t>PFA Pension forsikringsaktieselskab</t>
  </si>
  <si>
    <t>Reg.nr.</t>
  </si>
  <si>
    <t>(1.000 kr)</t>
  </si>
  <si>
    <t>(1.000 kr.)</t>
  </si>
  <si>
    <t>Anm.:</t>
  </si>
  <si>
    <t>Velliv, Pension &amp; Livsforsikring A/S</t>
  </si>
  <si>
    <t>Sampension Livsforsikring A/S</t>
  </si>
  <si>
    <t xml:space="preserve">Livsforsikringsselskaberne er anført under deres seneste navn, uagtet at de evt. har skiftet navn og/eller ejere undervejs i perioden.
Ud for hver post i resultatopgørelsen og balancen er der anført en feltkode, LAxxxx, LTxxxx eller eksempelvis Res_xxx_BeY. Disse feltkoder er benyttet i fanerne "Data_2000_2001", "Data_2002_2004", "Data_2005_2015" og "Data_2016_2019". Feltkoderne kan også henføres til indberetningsskemaerne LA, LT og FHI, som har været anvendt ved indsendelse af regnskabsdata til Finanstilsynet i de respektive perioder. </t>
  </si>
  <si>
    <t>Danica Pensionsforsikring</t>
  </si>
  <si>
    <t>ref_date</t>
  </si>
  <si>
    <t>regnr</t>
  </si>
  <si>
    <t>navn</t>
  </si>
  <si>
    <t>Res_PMTot_BeY</t>
  </si>
  <si>
    <t>Res_SEk_BeY</t>
  </si>
  <si>
    <t>Res_SFR_BeY</t>
  </si>
  <si>
    <t>Res_Pas_BeY</t>
  </si>
  <si>
    <t>Res_SUE_BeY</t>
  </si>
  <si>
    <t>Res_SRTot_BeY</t>
  </si>
  <si>
    <t>Res_AdmV_BeY</t>
  </si>
  <si>
    <t>Res_LPTot_BeY</t>
  </si>
  <si>
    <t>Res_Fm_BeY</t>
  </si>
  <si>
    <t>Res_Xomk_BeY</t>
  </si>
  <si>
    <t>Res_SB_BeY</t>
  </si>
  <si>
    <t>Res_SGP_BeY</t>
  </si>
  <si>
    <t>Res_BM_BeY</t>
  </si>
  <si>
    <t>Res_SAdm_BeY</t>
  </si>
  <si>
    <t>Res_PGG_BeY</t>
  </si>
  <si>
    <t>Res_ROA_BeY</t>
  </si>
  <si>
    <t>Res_Kurs_BeY</t>
  </si>
  <si>
    <t>Res_RSU_BeY</t>
  </si>
  <si>
    <t>Res_Ekia_BeY</t>
  </si>
  <si>
    <t>Res_SPGG_BeY</t>
  </si>
  <si>
    <t>Res_LP_BeY</t>
  </si>
  <si>
    <t>Res_IndT_BeY</t>
  </si>
  <si>
    <t>Res_IndA_BeY</t>
  </si>
  <si>
    <t>Res_RiU_BeY</t>
  </si>
  <si>
    <t>Res_iaTot_BeY</t>
  </si>
  <si>
    <t>Res_SFRm_BeY</t>
  </si>
  <si>
    <t>Res_SPh_BeY</t>
  </si>
  <si>
    <t>Res_SPTot_BeY</t>
  </si>
  <si>
    <t>Res_SETot_BeY</t>
  </si>
  <si>
    <t>Res_UbY_BeY</t>
  </si>
  <si>
    <t>Res_MGd_BeY</t>
  </si>
  <si>
    <t>Res_SMG_BeY</t>
  </si>
  <si>
    <t>Res_SGEh_BeY</t>
  </si>
  <si>
    <t>Res_YTot_BeY</t>
  </si>
  <si>
    <t>Res_DTot_BeY</t>
  </si>
  <si>
    <t>Res_IndE_BeY</t>
  </si>
  <si>
    <t>Res_Aom_BeY</t>
  </si>
  <si>
    <t>Res_SRm_BeY</t>
  </si>
  <si>
    <t>Res_GLP_BeY</t>
  </si>
  <si>
    <t>Res_Eom_BeY</t>
  </si>
  <si>
    <t>Res_SEh_BeY</t>
  </si>
  <si>
    <t>Res_SDTot_BeY</t>
  </si>
  <si>
    <t>Res_Okap_BeY</t>
  </si>
  <si>
    <t>Res_Oia_BeY</t>
  </si>
  <si>
    <t>Res_SSU_BeY</t>
  </si>
  <si>
    <t>Res_Rug_BeY</t>
  </si>
  <si>
    <t>Res_RTv_BeY</t>
  </si>
  <si>
    <t>Res_Xind_BeY</t>
  </si>
  <si>
    <t>Res_AFp_BeY</t>
  </si>
  <si>
    <t>Res_SEom_BeY</t>
  </si>
  <si>
    <t>Res_ResTot_BeY</t>
  </si>
  <si>
    <t>Res_RfSTot_BeY</t>
  </si>
  <si>
    <t>Res_SAF_BeY</t>
  </si>
  <si>
    <t>Res_SBP_BeY</t>
  </si>
  <si>
    <t>Res_FPTot_BeY</t>
  </si>
  <si>
    <t>Bal_AkPa_AGk</t>
  </si>
  <si>
    <t>Bal_AkPa_AkMB</t>
  </si>
  <si>
    <t>Bal_AkPa_AkSf</t>
  </si>
  <si>
    <t>Bal_AkPa_AktTot</t>
  </si>
  <si>
    <t>Bal_AkPa_AkX</t>
  </si>
  <si>
    <t>Bal_AkPa_AkXTot</t>
  </si>
  <si>
    <t>Bal_AkPa_ALTot</t>
  </si>
  <si>
    <t>Bal_AkPa_AnKi</t>
  </si>
  <si>
    <t>Bal_AkPa_AnLk</t>
  </si>
  <si>
    <t>Bal_AkPa_ASa</t>
  </si>
  <si>
    <t>Bal_AkPa_AVSB</t>
  </si>
  <si>
    <t>Bal_AkPa_AVTot</t>
  </si>
  <si>
    <t>Bal_AkPa_AVUE</t>
  </si>
  <si>
    <t>Bal_AkPa_Dejd</t>
  </si>
  <si>
    <t>Bal_AkPa_Dm</t>
  </si>
  <si>
    <t>Bal_AkPa_EhS</t>
  </si>
  <si>
    <t>Bal_AkPa_EkTot</t>
  </si>
  <si>
    <t>Bal_AkPa_FinTot</t>
  </si>
  <si>
    <t>Bal_AkPa_FmLi</t>
  </si>
  <si>
    <t>Bal_AkPa_FmS</t>
  </si>
  <si>
    <t>Bal_AkPa_FUb</t>
  </si>
  <si>
    <t>Bal_AkPa_GAv</t>
  </si>
  <si>
    <t>Bal_AkPa_GDF</t>
  </si>
  <si>
    <t>Bal_AkPa_Gfd</t>
  </si>
  <si>
    <t>Bal_AkPa_Gfdep</t>
  </si>
  <si>
    <t>Bal_AkPa_GfEh</t>
  </si>
  <si>
    <t>Bal_AkPa_GfLP</t>
  </si>
  <si>
    <t>Bal_AkPa_GfPh</t>
  </si>
  <si>
    <t>Bal_AkPa_GfTot</t>
  </si>
  <si>
    <t>Bal_AkPa_Gfx</t>
  </si>
  <si>
    <t>Bal_AkPa_GGf</t>
  </si>
  <si>
    <t>Bal_AkPa_GKre</t>
  </si>
  <si>
    <t>Bal_AkPa_GTot</t>
  </si>
  <si>
    <t>Bal_AkPa_GTv</t>
  </si>
  <si>
    <t>Bal_AkPa_GY</t>
  </si>
  <si>
    <t>Bal_AkPa_HBP</t>
  </si>
  <si>
    <t>Bal_AkPa_HFiTot</t>
  </si>
  <si>
    <t>Bal_AkPa_HFTot</t>
  </si>
  <si>
    <t>Bal_AkPa_HGTot</t>
  </si>
  <si>
    <t>Bal_AkPa_HMrp</t>
  </si>
  <si>
    <t>Bal_AkPa_iak</t>
  </si>
  <si>
    <t>Bal_AkPa_iakTM</t>
  </si>
  <si>
    <t>Bal_AkPa_iakTot</t>
  </si>
  <si>
    <t>Bal_AkPa_iEjd</t>
  </si>
  <si>
    <t>Bal_AkPa_iKre</t>
  </si>
  <si>
    <t>Bal_AkPa_inBp</t>
  </si>
  <si>
    <t>Bal_AkPa_invAn</t>
  </si>
  <si>
    <t>Bal_AkPa_invTot</t>
  </si>
  <si>
    <t>Bal_AkPa_Kapa</t>
  </si>
  <si>
    <t>Bal_AkPa_KapAv</t>
  </si>
  <si>
    <t>Bal_AkPa_KapTv</t>
  </si>
  <si>
    <t>Bal_AkPa_KoBp</t>
  </si>
  <si>
    <t>Bal_AkPa_KonG</t>
  </si>
  <si>
    <t>Bal_AkPa_LBe</t>
  </si>
  <si>
    <t>Bal_AkPa_LPTot</t>
  </si>
  <si>
    <t>Bal_AkPa_MATot</t>
  </si>
  <si>
    <t>Bal_AkPa_Mi</t>
  </si>
  <si>
    <t>Bal_AkPa_MOF</t>
  </si>
  <si>
    <t>Bal_AkPa_MrpTot</t>
  </si>
  <si>
    <t>Bal_AkPa_ObL</t>
  </si>
  <si>
    <t>Bal_AkPa_OEm</t>
  </si>
  <si>
    <t>Bal_AkPa_OgL</t>
  </si>
  <si>
    <t>Bal_AkPa_OhL</t>
  </si>
  <si>
    <t>Bal_AkPa_OKap</t>
  </si>
  <si>
    <t>Bal_AkPa_OvUn</t>
  </si>
  <si>
    <t>Bal_AkPa_Pap</t>
  </si>
  <si>
    <t>Bal_AkPa_PapTot</t>
  </si>
  <si>
    <t>Bal_AkPa_PasTot</t>
  </si>
  <si>
    <t>Bal_AkPa_Phs</t>
  </si>
  <si>
    <t>Bal_AkPa_PLF</t>
  </si>
  <si>
    <t>Bal_AkPa_PUd</t>
  </si>
  <si>
    <t>Bal_AkPa_ResTot</t>
  </si>
  <si>
    <t>Bal_AkPa_RmGp</t>
  </si>
  <si>
    <t>Bal_AkPa_RMrp</t>
  </si>
  <si>
    <t>Bal_AkPa_RmS</t>
  </si>
  <si>
    <t>Bal_AkPa_Sif</t>
  </si>
  <si>
    <t>Bal_AkPa_TAv</t>
  </si>
  <si>
    <t>Bal_AkPa_TDFTot</t>
  </si>
  <si>
    <t>Bal_AkPa_TFm</t>
  </si>
  <si>
    <t>Bal_AkPa_TFtM</t>
  </si>
  <si>
    <t>Bal_AkPa_TFv</t>
  </si>
  <si>
    <t>Bal_AkPa_TrL</t>
  </si>
  <si>
    <t>Bal_AkPa_TTot</t>
  </si>
  <si>
    <t>Bal_AkPa_TTv</t>
  </si>
  <si>
    <t>Bal_AkPa_UAv</t>
  </si>
  <si>
    <t>Bal_AkPa_UdG</t>
  </si>
  <si>
    <t>Bal_AkPa_USa</t>
  </si>
  <si>
    <t>Bal_AkPa_USf</t>
  </si>
  <si>
    <t>Bal_AkPa_UTv</t>
  </si>
  <si>
    <t>Bal_AkPa_VeH</t>
  </si>
  <si>
    <t>Bal_AkPa_XG</t>
  </si>
  <si>
    <t>Bal_AkPa_XH</t>
  </si>
  <si>
    <t>Bal_AkPa_XHen</t>
  </si>
  <si>
    <t>Bal_AkPa_Xinv</t>
  </si>
  <si>
    <t>Bal_AkPa_XPap</t>
  </si>
  <si>
    <t>Bal_AkPa_XTh</t>
  </si>
  <si>
    <t>Bal_AkPa_Xud</t>
  </si>
  <si>
    <t>Bal_AkPa_XVr</t>
  </si>
  <si>
    <t>201612</t>
  </si>
  <si>
    <t>Danica Pensionsforsikring</t>
  </si>
  <si>
    <t>Sampension Lforsikring A/S</t>
  </si>
  <si>
    <t>Norli Liv og Pension Livsforsikring</t>
  </si>
  <si>
    <t>Pfa Pension, Forsikringsaktieselskab.</t>
  </si>
  <si>
    <t>PenSam Pension forsikringsaktieselskab</t>
  </si>
  <si>
    <t>Danica Pension, Livsforsikringsaktieselskab</t>
  </si>
  <si>
    <t>Velliv, Pension &amp; Livsforsikring</t>
  </si>
  <si>
    <t>PKA+Pension forsikringsselskab</t>
  </si>
  <si>
    <t>Industriens Pensionsforsikring</t>
  </si>
  <si>
    <t>PensionDanmark Pensionsforsikringsaktieselskab</t>
  </si>
  <si>
    <t>Lærernes Pension, Forsikringsaktieselskab</t>
  </si>
  <si>
    <t>AP Pension Livsforsikringsaktieselskab</t>
  </si>
  <si>
    <t>Ap Link Lforsikring A/S</t>
  </si>
  <si>
    <t>Nordea Pension, Livsforsikringsselskab</t>
  </si>
  <si>
    <t>Forsikrings- ALKA Liv II</t>
  </si>
  <si>
    <t>Nykredit Livsforsikring</t>
  </si>
  <si>
    <t>Norli Pension Livsforsikring</t>
  </si>
  <si>
    <t>Tryg Livsforsikring</t>
  </si>
  <si>
    <t>201712</t>
  </si>
  <si>
    <t>201812</t>
  </si>
  <si>
    <t>201912</t>
  </si>
  <si>
    <t>202012</t>
  </si>
  <si>
    <t>202112</t>
  </si>
  <si>
    <t>202212</t>
  </si>
  <si>
    <t>202312</t>
  </si>
  <si>
    <t>202412</t>
  </si>
  <si>
    <t>Livsforsikringsselskabernes regnskaber i perioden 2000 - 2024</t>
  </si>
  <si>
    <t>Regnskaber 2016 - 2024</t>
  </si>
  <si>
    <t>Oversigt over livsforsikringsselskaber i perioden 2000 - 2024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</si>
</sst>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theme="4"/>
      <name val="Wingdings"/>
    </font>
    <font>
      <u/>
      <sz val="11"/>
      <color theme="10"/>
      <name val="Calibri"/>
      <family val="2"/>
      <scheme val="minor"/>
    </font>
    <font>
      <i/>
      <sz val="10"/>
      <color theme="1"/>
      <name val="Arial"/>
      <family val="2"/>
    </font>
    <font>
      <b/>
      <sz val="22"/>
      <color rgb="FF990000"/>
      <name val="Constantia"/>
      <family val="1"/>
    </font>
    <font>
      <sz val="10"/>
      <color theme="1"/>
      <name val="Verdana"/>
      <family val="2"/>
    </font>
    <font>
      <b/>
      <sz val="10"/>
      <color theme="1"/>
      <name val="Arial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sz val="11"/>
      <color theme="1"/>
      <name val="Verdana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Verdana"/>
      <family val="2"/>
    </font>
    <font>
      <b/>
      <sz val="18"/>
      <color theme="4"/>
      <name val="Constantia"/>
      <family val="1"/>
    </font>
    <font>
      <b/>
      <sz val="18"/>
      <color theme="1"/>
      <name val="Constantia"/>
      <family val="1"/>
    </font>
    <font>
      <sz val="11"/>
      <color theme="1"/>
      <name val="Calibri"/>
      <family val="2"/>
      <scheme val="minor"/>
    </font>
    <font>
      <b/>
      <sz val="18"/>
      <color rgb="FF990000"/>
      <name val="Constantia"/>
      <family val="1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i/>
      <sz val="10"/>
      <name val="Verdana"/>
      <family val="2"/>
    </font>
    <font>
      <sz val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/>
      <bottom style="thin">
        <color rgb="FF7D7D7D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3" fontId="1" fillId="2" borderId="0" xfId="0" applyNumberFormat="1" applyFont="1" applyFill="1" applyProtection="1">
      <protection hidden="1"/>
    </xf>
    <xf numFmtId="3" fontId="1" fillId="3" borderId="0" xfId="0" applyNumberFormat="1" applyFont="1" applyFill="1" applyProtection="1">
      <protection hidden="1"/>
    </xf>
    <xf numFmtId="3" fontId="1" fillId="3" borderId="0" xfId="0" applyNumberFormat="1" applyFont="1" applyFill="1"/>
    <xf numFmtId="3" fontId="2" fillId="3" borderId="0" xfId="0" applyNumberFormat="1" applyFont="1" applyFill="1" applyAlignment="1" applyProtection="1">
      <alignment horizontal="center" vertical="center"/>
      <protection hidden="1"/>
    </xf>
    <xf numFmtId="3" fontId="3" fillId="3" borderId="0" xfId="0" applyNumberFormat="1" applyFont="1" applyFill="1" applyProtection="1">
      <protection hidden="1"/>
    </xf>
    <xf numFmtId="3" fontId="4" fillId="0" borderId="0" xfId="0" applyNumberFormat="1" applyFont="1"/>
    <xf numFmtId="3" fontId="6" fillId="3" borderId="1" xfId="0" applyNumberFormat="1" applyFont="1" applyFill="1" applyBorder="1" applyAlignment="1" applyProtection="1">
      <alignment horizontal="center"/>
      <protection hidden="1"/>
    </xf>
    <xf numFmtId="3" fontId="6" fillId="3" borderId="2" xfId="0" applyNumberFormat="1" applyFont="1" applyFill="1" applyBorder="1" applyAlignment="1" applyProtection="1">
      <alignment horizontal="left" vertical="center"/>
      <protection hidden="1"/>
    </xf>
    <xf numFmtId="3" fontId="6" fillId="3" borderId="3" xfId="0" applyNumberFormat="1" applyFont="1" applyFill="1" applyBorder="1" applyAlignment="1" applyProtection="1">
      <alignment horizontal="left" vertical="center"/>
      <protection hidden="1"/>
    </xf>
    <xf numFmtId="3" fontId="7" fillId="0" borderId="0" xfId="0" applyNumberFormat="1" applyFont="1" applyAlignment="1" applyProtection="1">
      <alignment horizontal="left" vertical="top"/>
      <protection hidden="1"/>
    </xf>
    <xf numFmtId="3" fontId="8" fillId="3" borderId="2" xfId="0" applyNumberFormat="1" applyFont="1" applyFill="1" applyBorder="1" applyAlignment="1" applyProtection="1">
      <alignment horizontal="left" vertical="center"/>
      <protection hidden="1"/>
    </xf>
    <xf numFmtId="3" fontId="8" fillId="3" borderId="3" xfId="0" applyNumberFormat="1" applyFont="1" applyFill="1" applyBorder="1" applyAlignment="1" applyProtection="1">
      <alignment horizontal="left" vertical="center"/>
      <protection hidden="1"/>
    </xf>
    <xf numFmtId="3" fontId="9" fillId="3" borderId="2" xfId="0" applyNumberFormat="1" applyFont="1" applyFill="1" applyBorder="1" applyProtection="1">
      <protection hidden="1"/>
    </xf>
    <xf numFmtId="3" fontId="8" fillId="3" borderId="3" xfId="0" applyNumberFormat="1" applyFont="1" applyFill="1" applyBorder="1" applyProtection="1">
      <protection hidden="1"/>
    </xf>
    <xf numFmtId="3" fontId="9" fillId="3" borderId="4" xfId="0" applyNumberFormat="1" applyFont="1" applyFill="1" applyBorder="1" applyAlignment="1" applyProtection="1">
      <alignment horizontal="center" vertical="center"/>
      <protection hidden="1"/>
    </xf>
    <xf numFmtId="3" fontId="6" fillId="3" borderId="4" xfId="0" applyNumberFormat="1" applyFont="1" applyFill="1" applyBorder="1" applyAlignment="1" applyProtection="1">
      <alignment horizontal="center" vertical="center"/>
      <protection hidden="1"/>
    </xf>
    <xf numFmtId="3" fontId="10" fillId="3" borderId="0" xfId="0" applyNumberFormat="1" applyFont="1" applyFill="1" applyProtection="1">
      <protection hidden="1"/>
    </xf>
    <xf numFmtId="3" fontId="6" fillId="3" borderId="0" xfId="0" applyNumberFormat="1" applyFont="1" applyFill="1" applyAlignment="1" applyProtection="1">
      <alignment horizontal="center" vertical="center"/>
      <protection hidden="1"/>
    </xf>
    <xf numFmtId="3" fontId="7" fillId="0" borderId="0" xfId="0" applyNumberFormat="1" applyFont="1" applyAlignment="1" applyProtection="1">
      <alignment horizontal="left" vertical="center"/>
      <protection hidden="1"/>
    </xf>
    <xf numFmtId="3" fontId="9" fillId="3" borderId="0" xfId="0" applyNumberFormat="1" applyFont="1" applyFill="1" applyAlignment="1" applyProtection="1">
      <alignment horizontal="center" vertical="center"/>
      <protection hidden="1"/>
    </xf>
    <xf numFmtId="3" fontId="11" fillId="0" borderId="0" xfId="0" applyNumberFormat="1" applyFont="1" applyAlignment="1" applyProtection="1">
      <alignment horizontal="center" vertical="center"/>
      <protection hidden="1"/>
    </xf>
    <xf numFmtId="3" fontId="8" fillId="3" borderId="2" xfId="0" applyNumberFormat="1" applyFont="1" applyFill="1" applyBorder="1" applyProtection="1">
      <protection hidden="1"/>
    </xf>
    <xf numFmtId="3" fontId="9" fillId="3" borderId="3" xfId="0" applyNumberFormat="1" applyFont="1" applyFill="1" applyBorder="1" applyProtection="1">
      <protection hidden="1"/>
    </xf>
    <xf numFmtId="3" fontId="6" fillId="3" borderId="6" xfId="0" applyNumberFormat="1" applyFont="1" applyFill="1" applyBorder="1" applyAlignment="1" applyProtection="1">
      <alignment horizontal="left" vertical="top"/>
      <protection hidden="1"/>
    </xf>
    <xf numFmtId="3" fontId="6" fillId="0" borderId="6" xfId="0" applyNumberFormat="1" applyFont="1" applyBorder="1" applyAlignment="1" applyProtection="1">
      <alignment horizontal="right" vertical="center"/>
      <protection hidden="1"/>
    </xf>
    <xf numFmtId="3" fontId="8" fillId="3" borderId="6" xfId="0" applyNumberFormat="1" applyFont="1" applyFill="1" applyBorder="1" applyAlignment="1" applyProtection="1">
      <alignment horizontal="left" vertical="top"/>
      <protection hidden="1"/>
    </xf>
    <xf numFmtId="3" fontId="6" fillId="3" borderId="8" xfId="0" applyNumberFormat="1" applyFont="1" applyFill="1" applyBorder="1" applyAlignment="1" applyProtection="1">
      <alignment horizontal="center"/>
      <protection hidden="1"/>
    </xf>
    <xf numFmtId="3" fontId="6" fillId="3" borderId="9" xfId="0" applyNumberFormat="1" applyFont="1" applyFill="1" applyBorder="1" applyAlignment="1" applyProtection="1">
      <alignment horizontal="center" vertical="center"/>
      <protection hidden="1"/>
    </xf>
    <xf numFmtId="3" fontId="6" fillId="3" borderId="10" xfId="0" applyNumberFormat="1" applyFont="1" applyFill="1" applyBorder="1" applyAlignment="1" applyProtection="1">
      <alignment horizontal="center" vertical="center"/>
      <protection hidden="1"/>
    </xf>
    <xf numFmtId="3" fontId="11" fillId="0" borderId="0" xfId="0" applyNumberFormat="1" applyFont="1" applyAlignment="1" applyProtection="1">
      <alignment horizontal="right" vertical="center"/>
      <protection hidden="1"/>
    </xf>
    <xf numFmtId="3" fontId="6" fillId="3" borderId="11" xfId="0" applyNumberFormat="1" applyFont="1" applyFill="1" applyBorder="1" applyAlignment="1" applyProtection="1">
      <alignment horizontal="left" vertical="center"/>
      <protection hidden="1"/>
    </xf>
    <xf numFmtId="3" fontId="8" fillId="3" borderId="11" xfId="0" applyNumberFormat="1" applyFont="1" applyFill="1" applyBorder="1" applyAlignment="1" applyProtection="1">
      <alignment horizontal="left" vertical="center"/>
      <protection hidden="1"/>
    </xf>
    <xf numFmtId="3" fontId="8" fillId="3" borderId="0" xfId="0" applyNumberFormat="1" applyFont="1" applyFill="1" applyProtection="1">
      <protection hidden="1"/>
    </xf>
    <xf numFmtId="3" fontId="7" fillId="0" borderId="2" xfId="0" applyNumberFormat="1" applyFont="1" applyBorder="1" applyProtection="1">
      <protection hidden="1"/>
    </xf>
    <xf numFmtId="3" fontId="7" fillId="0" borderId="2" xfId="0" applyNumberFormat="1" applyFont="1" applyBorder="1" applyAlignment="1" applyProtection="1">
      <alignment horizontal="center"/>
      <protection hidden="1"/>
    </xf>
    <xf numFmtId="3" fontId="11" fillId="0" borderId="0" xfId="0" applyNumberFormat="1" applyFont="1" applyAlignment="1" applyProtection="1">
      <alignment horizontal="left" vertical="center"/>
      <protection locked="0" hidden="1"/>
    </xf>
    <xf numFmtId="3" fontId="11" fillId="3" borderId="2" xfId="0" applyNumberFormat="1" applyFont="1" applyFill="1" applyBorder="1" applyAlignment="1" applyProtection="1">
      <alignment horizontal="left" vertical="center"/>
      <protection locked="0" hidden="1"/>
    </xf>
    <xf numFmtId="3" fontId="12" fillId="2" borderId="0" xfId="0" applyNumberFormat="1" applyFont="1" applyFill="1" applyAlignment="1">
      <alignment horizontal="center"/>
    </xf>
    <xf numFmtId="3" fontId="8" fillId="0" borderId="6" xfId="0" applyNumberFormat="1" applyFont="1" applyBorder="1" applyAlignment="1" applyProtection="1">
      <alignment horizontal="right" vertical="center"/>
      <protection hidden="1"/>
    </xf>
    <xf numFmtId="3" fontId="13" fillId="2" borderId="0" xfId="0" applyNumberFormat="1" applyFont="1" applyFill="1" applyProtection="1">
      <protection hidden="1"/>
    </xf>
    <xf numFmtId="3" fontId="14" fillId="3" borderId="0" xfId="0" applyNumberFormat="1" applyFont="1" applyFill="1" applyProtection="1">
      <protection hidden="1"/>
    </xf>
    <xf numFmtId="3" fontId="9" fillId="3" borderId="0" xfId="0" applyNumberFormat="1" applyFont="1" applyFill="1" applyProtection="1">
      <protection hidden="1"/>
    </xf>
    <xf numFmtId="3" fontId="11" fillId="2" borderId="0" xfId="0" applyNumberFormat="1" applyFont="1" applyFill="1" applyAlignment="1" applyProtection="1">
      <alignment horizontal="left" vertical="center"/>
      <protection hidden="1"/>
    </xf>
    <xf numFmtId="3" fontId="6" fillId="3" borderId="0" xfId="0" applyNumberFormat="1" applyFont="1" applyFill="1" applyAlignment="1" applyProtection="1">
      <alignment horizontal="left" vertical="center"/>
      <protection hidden="1"/>
    </xf>
    <xf numFmtId="3" fontId="6" fillId="3" borderId="4" xfId="0" applyNumberFormat="1" applyFont="1" applyFill="1" applyBorder="1" applyAlignment="1" applyProtection="1">
      <alignment horizontal="left" vertical="center"/>
      <protection hidden="1"/>
    </xf>
    <xf numFmtId="3" fontId="6" fillId="2" borderId="2" xfId="0" applyNumberFormat="1" applyFont="1" applyFill="1" applyBorder="1" applyAlignment="1" applyProtection="1">
      <alignment horizontal="right" vertical="center"/>
      <protection hidden="1"/>
    </xf>
    <xf numFmtId="3" fontId="8" fillId="3" borderId="3" xfId="0" applyNumberFormat="1" applyFont="1" applyFill="1" applyBorder="1" applyAlignment="1" applyProtection="1">
      <alignment horizontal="left" vertical="center" wrapText="1"/>
      <protection hidden="1"/>
    </xf>
    <xf numFmtId="3" fontId="6" fillId="3" borderId="2" xfId="0" applyNumberFormat="1" applyFont="1" applyFill="1" applyBorder="1" applyAlignment="1" applyProtection="1">
      <alignment horizontal="left" vertical="top"/>
      <protection hidden="1"/>
    </xf>
    <xf numFmtId="3" fontId="8" fillId="3" borderId="2" xfId="0" applyNumberFormat="1" applyFont="1" applyFill="1" applyBorder="1" applyAlignment="1" applyProtection="1">
      <alignment horizontal="left" vertical="top"/>
      <protection hidden="1"/>
    </xf>
    <xf numFmtId="3" fontId="6" fillId="3" borderId="13" xfId="0" applyNumberFormat="1" applyFont="1" applyFill="1" applyBorder="1" applyAlignment="1" applyProtection="1">
      <alignment horizontal="center" vertical="center"/>
      <protection hidden="1"/>
    </xf>
    <xf numFmtId="3" fontId="6" fillId="3" borderId="13" xfId="0" applyNumberFormat="1" applyFont="1" applyFill="1" applyBorder="1" applyAlignment="1" applyProtection="1">
      <alignment horizontal="right" vertical="center"/>
      <protection hidden="1"/>
    </xf>
    <xf numFmtId="3" fontId="12" fillId="0" borderId="0" xfId="0" applyNumberFormat="1" applyFont="1" applyAlignment="1">
      <alignment horizontal="center"/>
    </xf>
    <xf numFmtId="3" fontId="8" fillId="2" borderId="2" xfId="0" applyNumberFormat="1" applyFont="1" applyFill="1" applyBorder="1" applyAlignment="1" applyProtection="1">
      <alignment horizontal="right" vertical="center"/>
      <protection hidden="1"/>
    </xf>
    <xf numFmtId="3" fontId="11" fillId="2" borderId="14" xfId="0" applyNumberFormat="1" applyFont="1" applyFill="1" applyBorder="1" applyAlignment="1" applyProtection="1">
      <alignment horizontal="right" vertical="center"/>
      <protection hidden="1"/>
    </xf>
    <xf numFmtId="3" fontId="11" fillId="2" borderId="0" xfId="0" applyNumberFormat="1" applyFont="1" applyFill="1" applyAlignment="1" applyProtection="1">
      <alignment horizontal="right" vertical="center"/>
      <protection hidden="1"/>
    </xf>
    <xf numFmtId="3" fontId="8" fillId="3" borderId="15" xfId="0" applyNumberFormat="1" applyFont="1" applyFill="1" applyBorder="1" applyAlignment="1" applyProtection="1">
      <alignment horizontal="left" vertical="center"/>
      <protection hidden="1"/>
    </xf>
    <xf numFmtId="3" fontId="6" fillId="3" borderId="15" xfId="0" applyNumberFormat="1" applyFont="1" applyFill="1" applyBorder="1" applyAlignment="1" applyProtection="1">
      <alignment horizontal="left" vertical="center"/>
      <protection hidden="1"/>
    </xf>
    <xf numFmtId="3" fontId="6" fillId="3" borderId="16" xfId="0" applyNumberFormat="1" applyFont="1" applyFill="1" applyBorder="1" applyAlignment="1" applyProtection="1">
      <alignment horizontal="left" vertical="center"/>
      <protection hidden="1"/>
    </xf>
    <xf numFmtId="3" fontId="9" fillId="3" borderId="1" xfId="0" applyNumberFormat="1" applyFont="1" applyFill="1" applyBorder="1" applyAlignment="1" applyProtection="1">
      <alignment horizontal="center"/>
      <protection hidden="1"/>
    </xf>
    <xf numFmtId="3" fontId="12" fillId="0" borderId="0" xfId="0" applyNumberFormat="1" applyFont="1"/>
    <xf numFmtId="3" fontId="11" fillId="2" borderId="14" xfId="0" applyNumberFormat="1" applyFont="1" applyFill="1" applyBorder="1" applyAlignment="1" applyProtection="1">
      <alignment horizontal="left" vertical="center"/>
      <protection hidden="1"/>
    </xf>
    <xf numFmtId="3" fontId="8" fillId="3" borderId="6" xfId="0" applyNumberFormat="1" applyFont="1" applyFill="1" applyBorder="1" applyAlignment="1">
      <alignment horizontal="left" vertical="center"/>
    </xf>
    <xf numFmtId="3" fontId="8" fillId="3" borderId="6" xfId="0" applyNumberFormat="1" applyFont="1" applyFill="1" applyBorder="1" applyAlignment="1">
      <alignment horizontal="left" vertical="center" wrapText="1"/>
    </xf>
    <xf numFmtId="3" fontId="6" fillId="3" borderId="6" xfId="0" applyNumberFormat="1" applyFont="1" applyFill="1" applyBorder="1" applyAlignment="1">
      <alignment horizontal="left" vertical="center" wrapText="1"/>
    </xf>
    <xf numFmtId="3" fontId="6" fillId="3" borderId="6" xfId="0" applyNumberFormat="1" applyFont="1" applyFill="1" applyBorder="1" applyAlignment="1">
      <alignment horizontal="left" vertical="center"/>
    </xf>
    <xf numFmtId="3" fontId="1" fillId="0" borderId="6" xfId="0" applyNumberFormat="1" applyFont="1" applyBorder="1" applyAlignment="1">
      <alignment horizontal="right" vertical="center"/>
    </xf>
    <xf numFmtId="3" fontId="9" fillId="3" borderId="6" xfId="0" applyNumberFormat="1" applyFont="1" applyFill="1" applyBorder="1" applyAlignment="1">
      <alignment horizontal="center" vertical="center"/>
    </xf>
    <xf numFmtId="3" fontId="15" fillId="4" borderId="0" xfId="0" applyNumberFormat="1" applyFont="1" applyFill="1" applyAlignment="1">
      <alignment horizontal="left" vertical="center"/>
    </xf>
    <xf numFmtId="3" fontId="17" fillId="0" borderId="0" xfId="0" applyNumberFormat="1" applyFont="1"/>
    <xf numFmtId="3" fontId="7" fillId="0" borderId="0" xfId="0" applyNumberFormat="1" applyFont="1" applyAlignment="1" applyProtection="1">
      <alignment horizontal="center"/>
      <protection hidden="1"/>
    </xf>
    <xf numFmtId="3" fontId="16" fillId="4" borderId="0" xfId="0" applyNumberFormat="1" applyFont="1" applyFill="1" applyAlignment="1">
      <alignment horizontal="left" vertical="center"/>
    </xf>
    <xf numFmtId="3" fontId="17" fillId="0" borderId="6" xfId="0" applyNumberFormat="1" applyFont="1" applyBorder="1" applyAlignment="1">
      <alignment horizontal="right" vertical="center"/>
    </xf>
    <xf numFmtId="49" fontId="1" fillId="0" borderId="0" xfId="0" applyNumberFormat="1" applyFont="1"/>
    <xf numFmtId="3" fontId="1" fillId="3" borderId="21" xfId="0" applyNumberFormat="1" applyFont="1" applyFill="1" applyBorder="1"/>
    <xf numFmtId="3" fontId="19" fillId="3" borderId="21" xfId="0" applyNumberFormat="1" applyFont="1" applyFill="1" applyBorder="1"/>
    <xf numFmtId="3" fontId="10" fillId="3" borderId="21" xfId="0" applyNumberFormat="1" applyFont="1" applyFill="1" applyBorder="1"/>
    <xf numFmtId="3" fontId="6" fillId="3" borderId="0" xfId="0" applyNumberFormat="1" applyFont="1" applyFill="1"/>
    <xf numFmtId="49" fontId="6" fillId="3" borderId="0" xfId="0" applyNumberFormat="1" applyFont="1" applyFill="1"/>
    <xf numFmtId="3" fontId="20" fillId="3" borderId="0" xfId="0" applyNumberFormat="1" applyFont="1" applyFill="1"/>
    <xf numFmtId="3" fontId="13" fillId="2" borderId="0" xfId="0" applyNumberFormat="1" applyFont="1" applyFill="1" applyAlignment="1" applyProtection="1">
      <alignment vertical="center"/>
      <protection hidden="1"/>
    </xf>
    <xf numFmtId="3" fontId="1" fillId="0" borderId="0" xfId="0" applyNumberFormat="1" applyFont="1" applyAlignment="1">
      <alignment vertical="center"/>
    </xf>
    <xf numFmtId="3" fontId="19" fillId="3" borderId="21" xfId="0" applyNumberFormat="1" applyFont="1" applyFill="1" applyBorder="1" applyAlignment="1">
      <alignment horizontal="right"/>
    </xf>
    <xf numFmtId="1" fontId="1" fillId="0" borderId="0" xfId="0" applyNumberFormat="1" applyFont="1"/>
    <xf numFmtId="3" fontId="1" fillId="0" borderId="0" xfId="0" applyNumberFormat="1" applyFont="1"/>
    <xf numFmtId="49" fontId="11" fillId="0" borderId="2" xfId="0" applyNumberFormat="1" applyFont="1" applyBorder="1" applyAlignment="1" applyProtection="1">
      <alignment horizontal="center" vertical="center"/>
      <protection hidden="1"/>
    </xf>
    <xf numFmtId="49" fontId="6" fillId="3" borderId="7" xfId="0" applyNumberFormat="1" applyFont="1" applyFill="1" applyBorder="1" applyAlignment="1" applyProtection="1">
      <alignment horizontal="center"/>
      <protection hidden="1"/>
    </xf>
    <xf numFmtId="49" fontId="6" fillId="3" borderId="5" xfId="0" applyNumberFormat="1" applyFont="1" applyFill="1" applyBorder="1" applyAlignment="1" applyProtection="1">
      <alignment horizontal="center"/>
      <protection hidden="1"/>
    </xf>
    <xf numFmtId="49" fontId="6" fillId="3" borderId="12" xfId="0" applyNumberFormat="1" applyFont="1" applyFill="1" applyBorder="1" applyAlignment="1" applyProtection="1">
      <alignment horizontal="center"/>
      <protection hidden="1"/>
    </xf>
    <xf numFmtId="49" fontId="6" fillId="3" borderId="6" xfId="0" applyNumberFormat="1" applyFont="1" applyFill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3" fontId="4" fillId="2" borderId="0" xfId="0" applyNumberFormat="1" applyFont="1" applyFill="1" applyAlignment="1" applyProtection="1">
      <alignment horizontal="left" vertical="top" wrapText="1"/>
      <protection hidden="1"/>
    </xf>
    <xf numFmtId="3" fontId="13" fillId="2" borderId="0" xfId="0" applyNumberFormat="1" applyFont="1" applyFill="1" applyProtection="1">
      <protection hidden="1"/>
    </xf>
    <xf numFmtId="3" fontId="15" fillId="4" borderId="0" xfId="0" applyNumberFormat="1" applyFont="1" applyFill="1" applyAlignment="1" applyProtection="1">
      <alignment horizontal="left"/>
      <protection hidden="1"/>
    </xf>
    <xf numFmtId="3" fontId="15" fillId="4" borderId="0" xfId="0" applyNumberFormat="1" applyFont="1" applyFill="1" applyAlignment="1" applyProtection="1">
      <alignment horizontal="left" vertical="center"/>
      <protection hidden="1"/>
    </xf>
    <xf numFmtId="3" fontId="7" fillId="0" borderId="2" xfId="0" applyNumberFormat="1" applyFont="1" applyBorder="1" applyAlignment="1" applyProtection="1">
      <alignment horizontal="left"/>
      <protection hidden="1"/>
    </xf>
    <xf numFmtId="49" fontId="11" fillId="0" borderId="2" xfId="0" applyNumberFormat="1" applyFont="1" applyBorder="1" applyAlignment="1" applyProtection="1">
      <alignment horizontal="right" vertical="center"/>
      <protection hidden="1"/>
    </xf>
    <xf numFmtId="3" fontId="7" fillId="0" borderId="2" xfId="0" applyNumberFormat="1" applyFont="1" applyBorder="1" applyAlignment="1" applyProtection="1">
      <alignment horizontal="center"/>
      <protection hidden="1"/>
    </xf>
    <xf numFmtId="49" fontId="11" fillId="0" borderId="2" xfId="0" applyNumberFormat="1" applyFont="1" applyBorder="1" applyAlignment="1" applyProtection="1">
      <alignment horizontal="center" vertical="center"/>
      <protection hidden="1"/>
    </xf>
    <xf numFmtId="3" fontId="16" fillId="4" borderId="17" xfId="0" applyNumberFormat="1" applyFont="1" applyFill="1" applyBorder="1" applyAlignment="1">
      <alignment horizontal="left" vertical="center"/>
    </xf>
    <xf numFmtId="3" fontId="16" fillId="4" borderId="18" xfId="0" applyNumberFormat="1" applyFont="1" applyFill="1" applyBorder="1" applyAlignment="1">
      <alignment horizontal="left" vertical="center"/>
    </xf>
    <xf numFmtId="3" fontId="16" fillId="4" borderId="19" xfId="0" applyNumberFormat="1" applyFont="1" applyFill="1" applyBorder="1" applyAlignment="1">
      <alignment horizontal="left" vertical="center"/>
    </xf>
    <xf numFmtId="3" fontId="15" fillId="4" borderId="11" xfId="0" applyNumberFormat="1" applyFont="1" applyFill="1" applyBorder="1" applyAlignment="1">
      <alignment horizontal="left" vertical="center"/>
    </xf>
    <xf numFmtId="3" fontId="15" fillId="4" borderId="20" xfId="0" applyNumberFormat="1" applyFont="1" applyFill="1" applyBorder="1" applyAlignment="1">
      <alignment horizontal="left" vertical="center"/>
    </xf>
    <xf numFmtId="3" fontId="15" fillId="4" borderId="10" xfId="0" applyNumberFormat="1" applyFont="1" applyFill="1" applyBorder="1" applyAlignment="1">
      <alignment horizontal="left" vertical="center"/>
    </xf>
    <xf numFmtId="3" fontId="7" fillId="0" borderId="3" xfId="0" applyNumberFormat="1" applyFont="1" applyBorder="1" applyAlignment="1" applyProtection="1">
      <alignment horizontal="center"/>
      <protection hidden="1"/>
    </xf>
    <xf numFmtId="3" fontId="7" fillId="0" borderId="4" xfId="0" applyNumberFormat="1" applyFont="1" applyBorder="1" applyAlignment="1" applyProtection="1">
      <alignment horizontal="center"/>
      <protection hidden="1"/>
    </xf>
    <xf numFmtId="49" fontId="11" fillId="0" borderId="3" xfId="0" applyNumberFormat="1" applyFont="1" applyBorder="1" applyAlignment="1" applyProtection="1">
      <alignment horizontal="center" vertical="center"/>
      <protection hidden="1"/>
    </xf>
    <xf numFmtId="49" fontId="11" fillId="0" borderId="4" xfId="0" applyNumberFormat="1" applyFont="1" applyBorder="1" applyAlignment="1" applyProtection="1">
      <alignment horizontal="center" vertical="center"/>
      <protection hidden="1"/>
    </xf>
    <xf numFmtId="3" fontId="18" fillId="4" borderId="0" xfId="0" applyNumberFormat="1" applyFont="1" applyFill="1" applyAlignment="1" applyProtection="1">
      <alignment horizontal="left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609600</xdr:colOff>
      <xdr:row>0</xdr:row>
      <xdr:rowOff>104775</xdr:rowOff>
    </xdr:from>
    <xdr:to>
      <xdr:col>4</xdr:col>
      <xdr:colOff>1181100</xdr:colOff>
      <xdr:row>4</xdr:row>
      <xdr:rowOff>0</xdr:rowOff>
    </xdr:to>
    <xdr:pic>
      <xdr:nvPicPr>
        <xdr:cNvPr id="2" name="Billede 1" descr="FT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4650" y="104775"/>
          <a:ext cx="19240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685800</xdr:colOff>
      <xdr:row>1</xdr:row>
      <xdr:rowOff>171450</xdr:rowOff>
    </xdr:to>
    <xdr:pic>
      <xdr:nvPicPr>
        <xdr:cNvPr id="2049" name="CH">
          <a:extLst>
            <a:ext uri="{FF2B5EF4-FFF2-40B4-BE49-F238E27FC236}">
              <a16:creationId xmlns:a16="http://schemas.microsoft.com/office/drawing/2014/main" id="{F5C8CC6C-0A74-55DE-9050-FCAD3B1CFEFA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723900</xdr:colOff>
      <xdr:row>1</xdr:row>
      <xdr:rowOff>171450</xdr:rowOff>
    </xdr:to>
    <xdr:pic>
      <xdr:nvPicPr>
        <xdr:cNvPr id="4097" name="CH">
          <a:extLst>
            <a:ext uri="{FF2B5EF4-FFF2-40B4-BE49-F238E27FC236}">
              <a16:creationId xmlns:a16="http://schemas.microsoft.com/office/drawing/2014/main" id="{14B41588-D4A9-D793-A4E8-76F197B46C95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752475</xdr:colOff>
      <xdr:row>1</xdr:row>
      <xdr:rowOff>171450</xdr:rowOff>
    </xdr:to>
    <xdr:pic>
      <xdr:nvPicPr>
        <xdr:cNvPr id="6145" name="CH">
          <a:extLst>
            <a:ext uri="{FF2B5EF4-FFF2-40B4-BE49-F238E27FC236}">
              <a16:creationId xmlns:a16="http://schemas.microsoft.com/office/drawing/2014/main" id="{5274BD42-5E49-B524-900D-1A54CEDA356B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38100</xdr:colOff>
      <xdr:row>1</xdr:row>
      <xdr:rowOff>171450</xdr:rowOff>
    </xdr:to>
    <xdr:pic>
      <xdr:nvPicPr>
        <xdr:cNvPr id="11265" name="CH">
          <a:extLst>
            <a:ext uri="{FF2B5EF4-FFF2-40B4-BE49-F238E27FC236}">
              <a16:creationId xmlns:a16="http://schemas.microsoft.com/office/drawing/2014/main" id="{C4E31FEF-F21C-506C-1A2D-1D50F5175A39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G20"/>
  <sheetViews>
    <sheetView showGridLines="0" workbookViewId="0">
      <selection activeCell="C16" sqref="C16:G20"/>
    </sheetView>
  </sheetViews>
  <sheetFormatPr defaultColWidth="11.42578125" defaultRowHeight="15"/>
  <cols>
    <col min="1" max="1" width="5.7109375" customWidth="1"/>
    <col min="2" max="2" width="7.42578125" customWidth="1"/>
    <col min="3" max="3" width="19.7109375" customWidth="1"/>
    <col min="4" max="4" width="20.28515625" customWidth="1"/>
    <col min="5" max="5" width="21.140625" customWidth="1"/>
    <col min="6" max="6" width="18" customWidth="1"/>
    <col min="7" max="7" width="17" customWidth="1"/>
    <col min="8" max="8" width="9.140625" customWidth="1"/>
    <col min="9" max="12" width="0" hidden="1" customWidth="1"/>
  </cols>
  <sheetData>
    <row r="1" spans="1:7">
      <c r="A1" s="1"/>
      <c r="B1" s="1"/>
      <c r="C1" s="1"/>
      <c r="D1" s="1"/>
      <c r="E1" s="1"/>
    </row>
    <row r="2" spans="1:7">
      <c r="A2" s="1"/>
      <c r="B2" s="1"/>
      <c r="C2" s="1"/>
      <c r="D2" s="1"/>
      <c r="E2" s="1"/>
    </row>
    <row r="3" spans="1:7">
      <c r="A3" s="1"/>
      <c r="B3" s="1"/>
      <c r="C3" s="1"/>
      <c r="D3" s="1"/>
      <c r="E3" s="1"/>
    </row>
    <row r="4" spans="1:7">
      <c r="A4" s="1"/>
      <c r="B4" s="1"/>
      <c r="C4" s="1"/>
      <c r="D4" s="1"/>
      <c r="E4" s="1"/>
    </row>
    <row r="5" spans="1:7">
      <c r="A5" s="1"/>
      <c r="B5" s="1"/>
      <c r="C5" s="1"/>
      <c r="D5" s="1"/>
      <c r="E5" s="1"/>
    </row>
    <row r="6" spans="1:7" ht="28.5" customHeight="1">
      <c r="A6" s="1"/>
      <c r="B6" s="91" t="s">
        <v>1160</v>
      </c>
      <c r="C6" s="91"/>
      <c r="D6" s="91"/>
      <c r="E6" s="91"/>
      <c r="F6" s="91"/>
      <c r="G6" s="91"/>
    </row>
    <row r="7" spans="1:7" ht="28.5" customHeight="1">
      <c r="A7" s="1"/>
      <c r="B7" s="91"/>
      <c r="C7" s="91"/>
      <c r="D7" s="91"/>
      <c r="E7" s="91"/>
      <c r="F7" s="91"/>
      <c r="G7" s="91"/>
    </row>
    <row r="8" spans="1:7" ht="20.25" customHeight="1">
      <c r="A8" s="1"/>
      <c r="B8" s="4" t="s">
        <v>953</v>
      </c>
      <c r="C8" s="5" t="s">
        <v>954</v>
      </c>
      <c r="D8" s="2"/>
      <c r="E8" s="2"/>
      <c r="F8" s="3"/>
      <c r="G8" s="3"/>
    </row>
    <row r="9" spans="1:7">
      <c r="A9" s="1"/>
      <c r="B9" s="4" t="s">
        <v>953</v>
      </c>
      <c r="C9" s="5" t="s">
        <v>955</v>
      </c>
      <c r="D9" s="2"/>
      <c r="E9" s="2"/>
      <c r="F9" s="3"/>
      <c r="G9" s="3"/>
    </row>
    <row r="10" spans="1:7">
      <c r="A10" s="1"/>
      <c r="B10" s="4" t="s">
        <v>953</v>
      </c>
      <c r="C10" s="5" t="s">
        <v>956</v>
      </c>
      <c r="D10" s="2"/>
      <c r="E10" s="2"/>
      <c r="F10" s="3"/>
      <c r="G10" s="3"/>
    </row>
    <row r="11" spans="1:7">
      <c r="A11" s="1"/>
      <c r="B11" s="4" t="s">
        <v>953</v>
      </c>
      <c r="C11" s="5" t="s">
        <v>1161</v>
      </c>
      <c r="D11" s="2"/>
      <c r="E11" s="2"/>
      <c r="F11" s="3"/>
      <c r="G11" s="3"/>
    </row>
    <row r="12" spans="1:7">
      <c r="A12" s="1"/>
      <c r="B12" s="4"/>
      <c r="C12" s="5"/>
      <c r="D12" s="2"/>
      <c r="E12" s="2"/>
      <c r="F12" s="3"/>
      <c r="G12" s="3"/>
    </row>
    <row r="13" spans="1:7">
      <c r="A13" s="1"/>
      <c r="B13" s="4" t="s">
        <v>953</v>
      </c>
      <c r="C13" s="5" t="s">
        <v>957</v>
      </c>
      <c r="D13" s="2"/>
      <c r="E13" s="2"/>
      <c r="F13" s="3"/>
      <c r="G13" s="3"/>
    </row>
    <row r="14" spans="1:7">
      <c r="A14" s="1"/>
      <c r="B14" s="2"/>
      <c r="C14" s="2"/>
      <c r="D14" s="2"/>
      <c r="E14" s="2"/>
      <c r="F14" s="3"/>
      <c r="G14" s="3"/>
    </row>
    <row r="16" spans="1:7" ht="15.75" customHeight="1">
      <c r="B16" s="6" t="s">
        <v>972</v>
      </c>
      <c r="C16" s="92" t="s">
        <v>975</v>
      </c>
      <c r="D16" s="92"/>
      <c r="E16" s="92"/>
      <c r="F16" s="92"/>
      <c r="G16" s="92"/>
    </row>
    <row r="17" spans="3:7" ht="15.75" customHeight="1">
      <c r="C17" s="92"/>
      <c r="D17" s="92"/>
      <c r="E17" s="92"/>
      <c r="F17" s="92"/>
      <c r="G17" s="92"/>
    </row>
    <row r="18" spans="3:7" ht="15.75" customHeight="1">
      <c r="C18" s="92"/>
      <c r="D18" s="92"/>
      <c r="E18" s="92"/>
      <c r="F18" s="92"/>
      <c r="G18" s="92"/>
    </row>
    <row r="19" spans="3:7" ht="15.75" customHeight="1">
      <c r="C19" s="92"/>
      <c r="D19" s="92"/>
      <c r="E19" s="92"/>
      <c r="F19" s="92"/>
      <c r="G19" s="92"/>
    </row>
    <row r="20" spans="3:7" ht="20.25" customHeight="1">
      <c r="C20" s="92"/>
      <c r="D20" s="92"/>
      <c r="E20" s="92"/>
      <c r="F20" s="92"/>
      <c r="G20" s="92"/>
    </row>
  </sheetData>
  <sheetProtection algorithmName="SHA-512" hashValue="T4pNBGSfxQigZzFA2yxaQ+mS9K15mbSWWQuFT13bN34HhLP3hwH+OZVOr1odtGw99lkPL5vQ/0/tDPF0If+tZg==" saltValue="SkDc18IO9kLDBf+TrC/ulw==" spinCount="100000" sheet="1" objects="1" scenarios="1"/>
  <mergeCells count="2">
    <mergeCell ref="B6:G7"/>
    <mergeCell ref="C16:G20"/>
  </mergeCells>
  <hyperlinks>
    <hyperlink ref="C8" location="'Regnskaber 2000-2001'!B4" display="Regnskaber 2000 - 2001" xr:uid="{00000000-0004-0000-0000-000000000000}"/>
    <hyperlink ref="C13" location="Livsforsikringsselskaber!A1" display="Oversigt over livsforsikringsselskaber" xr:uid="{00000000-0004-0000-0000-000001000000}"/>
    <hyperlink ref="C10" location="'Regnskaber 2005-2015'!B4" display="Regnskaber 2005 - 2015" xr:uid="{00000000-0004-0000-0000-000002000000}"/>
    <hyperlink ref="C11" location="'Regnskaber 2016-2021'!B4" display="Regnskaber 2016 - 2021" xr:uid="{00000000-0004-0000-0000-000003000000}"/>
    <hyperlink ref="C9" location="'Regnskaber 2002-2004'!B4" display="Regnskaber 2002 - 2004" xr:uid="{00000000-0004-0000-0000-000004000000}"/>
  </hyperlinks>
  <pageMargins left="0.70866141732283472" right="0.70866141732283472" top="0.74803149606299213" bottom="0.74803149606299213" header="0.31496062992125984" footer="0.31496062992125984"/>
  <pageSetup paperSize="9" scale="80" fitToHeight="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/>
  </sheetPr>
  <dimension ref="A1:EV313"/>
  <sheetViews>
    <sheetView workbookViewId="0">
      <pane xSplit="2" ySplit="1" topLeftCell="C2" activePane="bottomRight" state="frozen"/>
      <selection activeCell="B4" sqref="B4"/>
      <selection pane="topRight" activeCell="B4" sqref="B4"/>
      <selection pane="bottomLeft" activeCell="B4" sqref="B4"/>
      <selection pane="bottomRight" activeCell="K27" sqref="K27"/>
    </sheetView>
  </sheetViews>
  <sheetFormatPr defaultColWidth="11.42578125" defaultRowHeight="15"/>
  <sheetData>
    <row r="1" spans="1:152">
      <c r="A1" t="s">
        <v>877</v>
      </c>
      <c r="B1" t="s">
        <v>878</v>
      </c>
      <c r="C1" t="s">
        <v>406</v>
      </c>
      <c r="D1" t="s">
        <v>408</v>
      </c>
      <c r="E1" t="s">
        <v>410</v>
      </c>
      <c r="F1" t="s">
        <v>411</v>
      </c>
      <c r="G1" t="s">
        <v>412</v>
      </c>
      <c r="H1" t="s">
        <v>414</v>
      </c>
      <c r="I1" t="s">
        <v>416</v>
      </c>
      <c r="J1" t="s">
        <v>418</v>
      </c>
      <c r="K1" t="s">
        <v>419</v>
      </c>
      <c r="L1" t="s">
        <v>421</v>
      </c>
      <c r="M1" t="s">
        <v>423</v>
      </c>
      <c r="N1" t="s">
        <v>425</v>
      </c>
      <c r="O1" t="s">
        <v>427</v>
      </c>
      <c r="P1" t="s">
        <v>428</v>
      </c>
      <c r="Q1" t="s">
        <v>429</v>
      </c>
      <c r="R1" t="s">
        <v>430</v>
      </c>
      <c r="S1" t="s">
        <v>431</v>
      </c>
      <c r="T1" t="s">
        <v>433</v>
      </c>
      <c r="U1" t="s">
        <v>435</v>
      </c>
      <c r="V1" t="s">
        <v>437</v>
      </c>
      <c r="W1" t="s">
        <v>439</v>
      </c>
      <c r="X1" t="s">
        <v>440</v>
      </c>
      <c r="Y1" t="s">
        <v>441</v>
      </c>
      <c r="Z1" t="s">
        <v>442</v>
      </c>
      <c r="AA1" t="s">
        <v>444</v>
      </c>
      <c r="AB1" t="s">
        <v>445</v>
      </c>
      <c r="AC1" t="s">
        <v>446</v>
      </c>
      <c r="AD1" t="s">
        <v>447</v>
      </c>
      <c r="AE1" t="s">
        <v>449</v>
      </c>
      <c r="AF1" t="s">
        <v>450</v>
      </c>
      <c r="AG1" t="s">
        <v>452</v>
      </c>
      <c r="AH1" t="s">
        <v>453</v>
      </c>
      <c r="AI1" t="s">
        <v>455</v>
      </c>
      <c r="AJ1" t="s">
        <v>456</v>
      </c>
      <c r="AK1" t="s">
        <v>458</v>
      </c>
      <c r="AL1" t="s">
        <v>460</v>
      </c>
      <c r="AM1" t="s">
        <v>462</v>
      </c>
      <c r="AN1" t="s">
        <v>464</v>
      </c>
      <c r="AO1" t="s">
        <v>466</v>
      </c>
      <c r="AP1" t="s">
        <v>468</v>
      </c>
      <c r="AQ1" t="s">
        <v>470</v>
      </c>
      <c r="AR1" t="s">
        <v>472</v>
      </c>
      <c r="AS1" t="s">
        <v>473</v>
      </c>
      <c r="AT1" t="s">
        <v>475</v>
      </c>
      <c r="AU1" t="s">
        <v>476</v>
      </c>
      <c r="AV1" t="s">
        <v>478</v>
      </c>
      <c r="AW1" t="s">
        <v>480</v>
      </c>
      <c r="AX1" t="s">
        <v>482</v>
      </c>
      <c r="AY1" t="s">
        <v>483</v>
      </c>
      <c r="AZ1" t="s">
        <v>484</v>
      </c>
      <c r="BA1" t="s">
        <v>485</v>
      </c>
      <c r="BB1" t="s">
        <v>487</v>
      </c>
      <c r="BC1" t="s">
        <v>488</v>
      </c>
      <c r="BD1" t="s">
        <v>489</v>
      </c>
      <c r="BE1" t="s">
        <v>490</v>
      </c>
      <c r="BF1" t="s">
        <v>491</v>
      </c>
      <c r="BG1" t="s">
        <v>492</v>
      </c>
      <c r="BH1" t="s">
        <v>494</v>
      </c>
      <c r="BI1" t="s">
        <v>496</v>
      </c>
      <c r="BJ1" t="s">
        <v>498</v>
      </c>
      <c r="BK1" t="s">
        <v>499</v>
      </c>
      <c r="BL1" t="s">
        <v>501</v>
      </c>
      <c r="BM1" t="s">
        <v>503</v>
      </c>
      <c r="BN1" t="s">
        <v>505</v>
      </c>
      <c r="BO1" t="s">
        <v>507</v>
      </c>
      <c r="BP1" t="s">
        <v>508</v>
      </c>
      <c r="BQ1" t="s">
        <v>509</v>
      </c>
      <c r="BR1" t="s">
        <v>510</v>
      </c>
      <c r="BS1" t="s">
        <v>511</v>
      </c>
      <c r="BT1" t="s">
        <v>513</v>
      </c>
      <c r="BU1" t="s">
        <v>514</v>
      </c>
      <c r="BV1" t="s">
        <v>515</v>
      </c>
      <c r="BW1" t="s">
        <v>516</v>
      </c>
      <c r="BX1" t="s">
        <v>517</v>
      </c>
      <c r="BY1" t="s">
        <v>518</v>
      </c>
      <c r="BZ1" t="s">
        <v>519</v>
      </c>
      <c r="CA1" t="s">
        <v>520</v>
      </c>
      <c r="CB1" t="s">
        <v>521</v>
      </c>
      <c r="CC1" t="s">
        <v>523</v>
      </c>
      <c r="CD1" t="s">
        <v>524</v>
      </c>
      <c r="CE1" t="s">
        <v>526</v>
      </c>
      <c r="CF1" t="s">
        <v>528</v>
      </c>
      <c r="CG1" t="s">
        <v>530</v>
      </c>
      <c r="CH1" t="s">
        <v>532</v>
      </c>
      <c r="CI1" t="s">
        <v>534</v>
      </c>
      <c r="CJ1" t="s">
        <v>536</v>
      </c>
      <c r="CK1" t="s">
        <v>538</v>
      </c>
      <c r="CL1" t="s">
        <v>540</v>
      </c>
      <c r="CM1" t="s">
        <v>542</v>
      </c>
      <c r="CN1" t="s">
        <v>544</v>
      </c>
      <c r="CO1" t="s">
        <v>545</v>
      </c>
      <c r="CP1" t="s">
        <v>546</v>
      </c>
      <c r="CQ1" t="s">
        <v>547</v>
      </c>
      <c r="CR1" t="s">
        <v>549</v>
      </c>
      <c r="CS1" t="s">
        <v>551</v>
      </c>
      <c r="CT1" t="s">
        <v>553</v>
      </c>
      <c r="CU1" t="s">
        <v>555</v>
      </c>
      <c r="CV1" t="s">
        <v>557</v>
      </c>
      <c r="CW1" t="s">
        <v>558</v>
      </c>
      <c r="CX1" t="s">
        <v>560</v>
      </c>
      <c r="CY1" t="s">
        <v>561</v>
      </c>
      <c r="CZ1" t="s">
        <v>562</v>
      </c>
      <c r="DA1" t="s">
        <v>563</v>
      </c>
      <c r="DB1" t="s">
        <v>565</v>
      </c>
      <c r="DC1" t="s">
        <v>566</v>
      </c>
      <c r="DD1" t="s">
        <v>567</v>
      </c>
      <c r="DE1" t="s">
        <v>569</v>
      </c>
      <c r="DF1" t="s">
        <v>571</v>
      </c>
      <c r="DG1" t="s">
        <v>573</v>
      </c>
      <c r="DH1" t="s">
        <v>575</v>
      </c>
      <c r="DI1" t="s">
        <v>577</v>
      </c>
      <c r="DJ1" t="s">
        <v>578</v>
      </c>
      <c r="DK1" t="s">
        <v>579</v>
      </c>
      <c r="DL1" t="s">
        <v>580</v>
      </c>
      <c r="DM1" t="s">
        <v>582</v>
      </c>
      <c r="DN1" t="s">
        <v>583</v>
      </c>
      <c r="DO1" t="s">
        <v>585</v>
      </c>
      <c r="DP1" t="s">
        <v>587</v>
      </c>
      <c r="DQ1" t="s">
        <v>589</v>
      </c>
      <c r="DR1" t="s">
        <v>591</v>
      </c>
      <c r="DS1" t="s">
        <v>593</v>
      </c>
      <c r="DT1" t="s">
        <v>595</v>
      </c>
      <c r="DU1" t="s">
        <v>597</v>
      </c>
      <c r="DV1" t="s">
        <v>599</v>
      </c>
      <c r="DW1" t="s">
        <v>600</v>
      </c>
      <c r="DX1" t="s">
        <v>602</v>
      </c>
      <c r="DY1" t="s">
        <v>603</v>
      </c>
      <c r="DZ1" t="s">
        <v>605</v>
      </c>
      <c r="EA1" t="s">
        <v>607</v>
      </c>
      <c r="EB1" t="s">
        <v>609</v>
      </c>
      <c r="EC1" t="s">
        <v>610</v>
      </c>
      <c r="ED1" t="s">
        <v>612</v>
      </c>
      <c r="EE1" t="s">
        <v>614</v>
      </c>
      <c r="EF1" t="s">
        <v>615</v>
      </c>
      <c r="EG1" t="s">
        <v>617</v>
      </c>
      <c r="EH1" t="s">
        <v>618</v>
      </c>
      <c r="EI1" t="s">
        <v>619</v>
      </c>
      <c r="EJ1" t="s">
        <v>620</v>
      </c>
      <c r="EK1" t="s">
        <v>621</v>
      </c>
      <c r="EL1" t="s">
        <v>622</v>
      </c>
      <c r="EM1" t="s">
        <v>623</v>
      </c>
      <c r="EN1" t="s">
        <v>624</v>
      </c>
      <c r="EO1" t="s">
        <v>625</v>
      </c>
      <c r="EP1" t="s">
        <v>626</v>
      </c>
      <c r="EQ1" t="s">
        <v>628</v>
      </c>
      <c r="ER1" t="s">
        <v>630</v>
      </c>
      <c r="ES1" t="s">
        <v>631</v>
      </c>
      <c r="ET1" t="s">
        <v>632</v>
      </c>
      <c r="EU1" t="s">
        <v>633</v>
      </c>
      <c r="EV1" t="s">
        <v>635</v>
      </c>
    </row>
    <row r="2" spans="1:152">
      <c r="A2">
        <v>61690</v>
      </c>
      <c r="B2">
        <v>200512</v>
      </c>
      <c r="C2">
        <v>518553</v>
      </c>
      <c r="D2">
        <v>-4673</v>
      </c>
      <c r="E2">
        <v>513880</v>
      </c>
      <c r="F2">
        <v>0</v>
      </c>
      <c r="G2">
        <v>8034</v>
      </c>
      <c r="H2">
        <v>53269</v>
      </c>
      <c r="I2">
        <v>3703</v>
      </c>
      <c r="J2">
        <v>734882</v>
      </c>
      <c r="K2">
        <v>-839</v>
      </c>
      <c r="L2">
        <v>-3287</v>
      </c>
      <c r="M2">
        <v>795762</v>
      </c>
      <c r="N2">
        <v>-113604</v>
      </c>
      <c r="O2">
        <v>682158</v>
      </c>
      <c r="P2">
        <v>-536870</v>
      </c>
      <c r="Q2">
        <v>201</v>
      </c>
      <c r="R2">
        <v>2550</v>
      </c>
      <c r="S2">
        <v>0</v>
      </c>
      <c r="T2">
        <v>-534119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-568593</v>
      </c>
      <c r="AC2">
        <v>-44575</v>
      </c>
      <c r="AD2">
        <v>-42776</v>
      </c>
      <c r="AE2">
        <v>0</v>
      </c>
      <c r="AF2">
        <v>692</v>
      </c>
      <c r="AG2">
        <v>-86659</v>
      </c>
      <c r="AH2">
        <v>-12656</v>
      </c>
      <c r="AI2">
        <v>-5989</v>
      </c>
      <c r="AJ2">
        <v>0</v>
      </c>
      <c r="AK2">
        <v>12656</v>
      </c>
      <c r="AL2">
        <v>23024</v>
      </c>
      <c r="AM2">
        <v>0</v>
      </c>
      <c r="AN2">
        <v>0</v>
      </c>
      <c r="AO2">
        <v>29691</v>
      </c>
      <c r="AP2">
        <v>-10984</v>
      </c>
      <c r="AQ2">
        <v>18707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104070</v>
      </c>
      <c r="BP2">
        <v>0</v>
      </c>
      <c r="BQ2">
        <v>0</v>
      </c>
      <c r="BR2">
        <v>0</v>
      </c>
      <c r="BS2">
        <v>0</v>
      </c>
      <c r="BT2">
        <v>0</v>
      </c>
      <c r="BU2">
        <v>24</v>
      </c>
      <c r="BV2">
        <v>413883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413907</v>
      </c>
      <c r="CD2">
        <v>0</v>
      </c>
      <c r="CE2">
        <v>517977</v>
      </c>
      <c r="CF2">
        <v>5781334</v>
      </c>
      <c r="CG2">
        <v>0</v>
      </c>
      <c r="CH2">
        <v>0</v>
      </c>
      <c r="CI2">
        <v>0</v>
      </c>
      <c r="CJ2">
        <v>0</v>
      </c>
      <c r="CK2">
        <v>80120</v>
      </c>
      <c r="CL2">
        <v>0</v>
      </c>
      <c r="CM2">
        <v>80120</v>
      </c>
      <c r="CN2">
        <v>0</v>
      </c>
      <c r="CO2">
        <v>0</v>
      </c>
      <c r="CP2">
        <v>0</v>
      </c>
      <c r="CQ2">
        <v>5722</v>
      </c>
      <c r="CR2">
        <v>85842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1524</v>
      </c>
      <c r="DA2">
        <v>1524</v>
      </c>
      <c r="DB2">
        <v>6386677</v>
      </c>
      <c r="DC2">
        <v>260000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107478</v>
      </c>
      <c r="DO2">
        <v>367478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217</v>
      </c>
      <c r="DW2">
        <v>0</v>
      </c>
      <c r="DX2">
        <v>0</v>
      </c>
      <c r="DY2">
        <v>0</v>
      </c>
      <c r="DZ2">
        <v>5904150</v>
      </c>
      <c r="EA2">
        <v>0</v>
      </c>
      <c r="EB2">
        <v>5904367</v>
      </c>
      <c r="EC2">
        <v>0</v>
      </c>
      <c r="ED2">
        <v>0</v>
      </c>
      <c r="EE2">
        <v>21336</v>
      </c>
      <c r="EF2">
        <v>0</v>
      </c>
      <c r="EG2">
        <v>21336</v>
      </c>
      <c r="EH2">
        <v>0</v>
      </c>
      <c r="EI2">
        <v>10773</v>
      </c>
      <c r="EJ2">
        <v>0</v>
      </c>
      <c r="EK2">
        <v>0</v>
      </c>
      <c r="EL2">
        <v>0</v>
      </c>
      <c r="EM2">
        <v>0</v>
      </c>
      <c r="EN2">
        <v>0</v>
      </c>
      <c r="EO2">
        <v>7912</v>
      </c>
      <c r="EP2">
        <v>368</v>
      </c>
      <c r="EQ2">
        <v>0</v>
      </c>
      <c r="ER2">
        <v>0</v>
      </c>
      <c r="ES2">
        <v>73314</v>
      </c>
      <c r="ET2">
        <v>92367</v>
      </c>
      <c r="EU2">
        <v>1129</v>
      </c>
      <c r="EV2">
        <v>6386677</v>
      </c>
    </row>
    <row r="3" spans="1:152">
      <c r="A3">
        <v>62518</v>
      </c>
      <c r="B3">
        <v>200512</v>
      </c>
      <c r="C3">
        <v>3325915</v>
      </c>
      <c r="D3">
        <v>-7562</v>
      </c>
      <c r="E3">
        <v>3318353</v>
      </c>
      <c r="F3">
        <v>230692</v>
      </c>
      <c r="G3">
        <v>30</v>
      </c>
      <c r="H3">
        <v>37720</v>
      </c>
      <c r="I3">
        <v>2228548</v>
      </c>
      <c r="J3">
        <v>4459047</v>
      </c>
      <c r="K3">
        <v>-60650</v>
      </c>
      <c r="L3">
        <v>-102413</v>
      </c>
      <c r="M3">
        <v>6792974</v>
      </c>
      <c r="N3">
        <v>-981487</v>
      </c>
      <c r="O3">
        <v>5811487</v>
      </c>
      <c r="P3">
        <v>-3549334</v>
      </c>
      <c r="Q3">
        <v>5408</v>
      </c>
      <c r="R3">
        <v>-6108</v>
      </c>
      <c r="S3">
        <v>7289</v>
      </c>
      <c r="T3">
        <v>-3542745</v>
      </c>
      <c r="U3">
        <v>-2641205</v>
      </c>
      <c r="V3">
        <v>0</v>
      </c>
      <c r="W3">
        <v>-2641205</v>
      </c>
      <c r="X3">
        <v>0</v>
      </c>
      <c r="Y3">
        <v>-1849970</v>
      </c>
      <c r="Z3">
        <v>0</v>
      </c>
      <c r="AA3">
        <v>-1849970</v>
      </c>
      <c r="AB3">
        <v>-416593</v>
      </c>
      <c r="AC3">
        <v>-100685</v>
      </c>
      <c r="AD3">
        <v>-206660</v>
      </c>
      <c r="AE3">
        <v>0</v>
      </c>
      <c r="AF3">
        <v>101</v>
      </c>
      <c r="AG3">
        <v>-307244</v>
      </c>
      <c r="AH3">
        <v>-113218</v>
      </c>
      <c r="AI3">
        <v>258865</v>
      </c>
      <c r="AJ3">
        <v>-61914</v>
      </c>
      <c r="AK3">
        <v>46890</v>
      </c>
      <c r="AL3">
        <v>0</v>
      </c>
      <c r="AM3">
        <v>-45207</v>
      </c>
      <c r="AN3">
        <v>0</v>
      </c>
      <c r="AO3">
        <v>198634</v>
      </c>
      <c r="AP3">
        <v>-45919</v>
      </c>
      <c r="AQ3">
        <v>152715</v>
      </c>
      <c r="AR3">
        <v>262273</v>
      </c>
      <c r="AS3">
        <v>-18352</v>
      </c>
      <c r="AT3">
        <v>57197</v>
      </c>
      <c r="AU3">
        <v>0</v>
      </c>
      <c r="AV3">
        <v>301118</v>
      </c>
      <c r="AW3">
        <v>572</v>
      </c>
      <c r="AX3">
        <v>-225119</v>
      </c>
      <c r="AY3">
        <v>57661</v>
      </c>
      <c r="AZ3">
        <v>-164038</v>
      </c>
      <c r="BA3">
        <v>-26127</v>
      </c>
      <c r="BB3">
        <v>-357623</v>
      </c>
      <c r="BC3">
        <v>0</v>
      </c>
      <c r="BD3">
        <v>0</v>
      </c>
      <c r="BE3">
        <v>-11641</v>
      </c>
      <c r="BF3">
        <v>-22075</v>
      </c>
      <c r="BG3">
        <v>-1612</v>
      </c>
      <c r="BH3">
        <v>-35328</v>
      </c>
      <c r="BI3">
        <v>29347</v>
      </c>
      <c r="BJ3">
        <v>-61914</v>
      </c>
      <c r="BK3">
        <v>21157</v>
      </c>
      <c r="BL3">
        <v>29</v>
      </c>
      <c r="BM3">
        <v>0</v>
      </c>
      <c r="BN3">
        <v>29</v>
      </c>
      <c r="BO3">
        <v>703056</v>
      </c>
      <c r="BP3">
        <v>1656727</v>
      </c>
      <c r="BQ3">
        <v>625000</v>
      </c>
      <c r="BR3">
        <v>366</v>
      </c>
      <c r="BS3">
        <v>0</v>
      </c>
      <c r="BT3">
        <v>2282093</v>
      </c>
      <c r="BU3">
        <v>5817539</v>
      </c>
      <c r="BV3">
        <v>5381272</v>
      </c>
      <c r="BW3">
        <v>37148179</v>
      </c>
      <c r="BX3">
        <v>0</v>
      </c>
      <c r="BY3">
        <v>0</v>
      </c>
      <c r="BZ3">
        <v>3780</v>
      </c>
      <c r="CA3">
        <v>731000</v>
      </c>
      <c r="CB3">
        <v>3889506</v>
      </c>
      <c r="CC3">
        <v>53787356</v>
      </c>
      <c r="CD3">
        <v>543709</v>
      </c>
      <c r="CE3">
        <v>57316214</v>
      </c>
      <c r="CF3">
        <v>0</v>
      </c>
      <c r="CG3">
        <v>0</v>
      </c>
      <c r="CH3">
        <v>94299</v>
      </c>
      <c r="CI3">
        <v>0</v>
      </c>
      <c r="CJ3">
        <v>94299</v>
      </c>
      <c r="CK3">
        <v>152108</v>
      </c>
      <c r="CL3">
        <v>0</v>
      </c>
      <c r="CM3">
        <v>152108</v>
      </c>
      <c r="CN3">
        <v>7837</v>
      </c>
      <c r="CO3">
        <v>81301</v>
      </c>
      <c r="CP3">
        <v>0</v>
      </c>
      <c r="CQ3">
        <v>377879</v>
      </c>
      <c r="CR3">
        <v>713424</v>
      </c>
      <c r="CS3">
        <v>0</v>
      </c>
      <c r="CT3">
        <v>24172</v>
      </c>
      <c r="CU3">
        <v>725</v>
      </c>
      <c r="CV3">
        <v>816080</v>
      </c>
      <c r="CW3">
        <v>30174</v>
      </c>
      <c r="CX3">
        <v>55071</v>
      </c>
      <c r="CY3">
        <v>501813</v>
      </c>
      <c r="CZ3">
        <v>82319</v>
      </c>
      <c r="DA3">
        <v>584132</v>
      </c>
      <c r="DB3">
        <v>58690027</v>
      </c>
      <c r="DC3">
        <v>3000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441603</v>
      </c>
      <c r="DK3">
        <v>0</v>
      </c>
      <c r="DL3">
        <v>0</v>
      </c>
      <c r="DM3">
        <v>441603</v>
      </c>
      <c r="DN3">
        <v>1786931</v>
      </c>
      <c r="DO3">
        <v>2231534</v>
      </c>
      <c r="DP3">
        <v>25000</v>
      </c>
      <c r="DQ3">
        <v>541000</v>
      </c>
      <c r="DR3">
        <v>38269212</v>
      </c>
      <c r="DS3">
        <v>6474341</v>
      </c>
      <c r="DT3">
        <v>2057591</v>
      </c>
      <c r="DU3">
        <v>46801144</v>
      </c>
      <c r="DV3">
        <v>1969451</v>
      </c>
      <c r="DW3">
        <v>4546854</v>
      </c>
      <c r="DX3">
        <v>0</v>
      </c>
      <c r="DY3">
        <v>0</v>
      </c>
      <c r="DZ3">
        <v>0</v>
      </c>
      <c r="EA3">
        <v>312215</v>
      </c>
      <c r="EB3">
        <v>53629664</v>
      </c>
      <c r="EC3">
        <v>0</v>
      </c>
      <c r="ED3">
        <v>0</v>
      </c>
      <c r="EE3">
        <v>26544</v>
      </c>
      <c r="EF3">
        <v>0</v>
      </c>
      <c r="EG3">
        <v>26544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12286</v>
      </c>
      <c r="EP3">
        <v>0</v>
      </c>
      <c r="EQ3">
        <v>225752</v>
      </c>
      <c r="ER3">
        <v>0</v>
      </c>
      <c r="ES3">
        <v>1979883</v>
      </c>
      <c r="ET3">
        <v>2217921</v>
      </c>
      <c r="EU3">
        <v>43364</v>
      </c>
      <c r="EV3">
        <v>58690027</v>
      </c>
    </row>
    <row r="4" spans="1:152">
      <c r="A4">
        <v>62548</v>
      </c>
      <c r="B4">
        <v>200512</v>
      </c>
      <c r="C4">
        <v>5557393</v>
      </c>
      <c r="D4">
        <v>-761</v>
      </c>
      <c r="E4">
        <v>5556632</v>
      </c>
      <c r="F4">
        <v>1256979</v>
      </c>
      <c r="G4">
        <v>136774</v>
      </c>
      <c r="H4">
        <v>131324</v>
      </c>
      <c r="I4">
        <v>2850950</v>
      </c>
      <c r="J4">
        <v>6937687</v>
      </c>
      <c r="K4">
        <v>-27949</v>
      </c>
      <c r="L4">
        <v>-162343</v>
      </c>
      <c r="M4">
        <v>11123422</v>
      </c>
      <c r="N4">
        <v>-1140457</v>
      </c>
      <c r="O4">
        <v>9982965</v>
      </c>
      <c r="P4">
        <v>-3088870</v>
      </c>
      <c r="Q4">
        <v>-300</v>
      </c>
      <c r="R4">
        <v>-25285</v>
      </c>
      <c r="S4">
        <v>0</v>
      </c>
      <c r="T4">
        <v>-3114455</v>
      </c>
      <c r="U4">
        <v>-10640967</v>
      </c>
      <c r="V4">
        <v>0</v>
      </c>
      <c r="W4">
        <v>-10640967</v>
      </c>
      <c r="X4">
        <v>0</v>
      </c>
      <c r="Y4">
        <v>-964406</v>
      </c>
      <c r="Z4">
        <v>0</v>
      </c>
      <c r="AA4">
        <v>-964406</v>
      </c>
      <c r="AB4">
        <v>-23055</v>
      </c>
      <c r="AC4">
        <v>0</v>
      </c>
      <c r="AD4">
        <v>-183322</v>
      </c>
      <c r="AE4">
        <v>0</v>
      </c>
      <c r="AF4">
        <v>0</v>
      </c>
      <c r="AG4">
        <v>-183322</v>
      </c>
      <c r="AH4">
        <v>-694777</v>
      </c>
      <c r="AI4">
        <v>-81385</v>
      </c>
      <c r="AJ4">
        <v>0</v>
      </c>
      <c r="AK4">
        <v>694777</v>
      </c>
      <c r="AL4">
        <v>0</v>
      </c>
      <c r="AM4">
        <v>0</v>
      </c>
      <c r="AN4">
        <v>-49079</v>
      </c>
      <c r="AO4">
        <v>564313</v>
      </c>
      <c r="AP4">
        <v>-289726</v>
      </c>
      <c r="AQ4">
        <v>274587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2363</v>
      </c>
      <c r="BM4">
        <v>0</v>
      </c>
      <c r="BN4">
        <v>2363</v>
      </c>
      <c r="BO4">
        <v>2534242</v>
      </c>
      <c r="BP4">
        <v>6838310</v>
      </c>
      <c r="BQ4">
        <v>33370</v>
      </c>
      <c r="BR4">
        <v>879892</v>
      </c>
      <c r="BS4">
        <v>0</v>
      </c>
      <c r="BT4">
        <v>7751572</v>
      </c>
      <c r="BU4">
        <v>17915330</v>
      </c>
      <c r="BV4">
        <v>497063</v>
      </c>
      <c r="BW4">
        <v>51694943</v>
      </c>
      <c r="BX4">
        <v>0</v>
      </c>
      <c r="BY4">
        <v>44954</v>
      </c>
      <c r="BZ4">
        <v>0</v>
      </c>
      <c r="CA4">
        <v>0</v>
      </c>
      <c r="CB4">
        <v>5632785</v>
      </c>
      <c r="CC4">
        <v>76288317</v>
      </c>
      <c r="CD4">
        <v>1337</v>
      </c>
      <c r="CE4">
        <v>86575468</v>
      </c>
      <c r="CF4">
        <v>36563</v>
      </c>
      <c r="CG4">
        <v>0</v>
      </c>
      <c r="CH4">
        <v>0</v>
      </c>
      <c r="CI4">
        <v>0</v>
      </c>
      <c r="CJ4">
        <v>0</v>
      </c>
      <c r="CK4">
        <v>130777</v>
      </c>
      <c r="CL4">
        <v>0</v>
      </c>
      <c r="CM4">
        <v>130777</v>
      </c>
      <c r="CN4">
        <v>0</v>
      </c>
      <c r="CO4">
        <v>53543</v>
      </c>
      <c r="CP4">
        <v>0</v>
      </c>
      <c r="CQ4">
        <v>1378928</v>
      </c>
      <c r="CR4">
        <v>1563248</v>
      </c>
      <c r="CS4">
        <v>62841</v>
      </c>
      <c r="CT4">
        <v>189757</v>
      </c>
      <c r="CU4">
        <v>0</v>
      </c>
      <c r="CV4">
        <v>503242</v>
      </c>
      <c r="CW4">
        <v>0</v>
      </c>
      <c r="CX4">
        <v>252598</v>
      </c>
      <c r="CY4">
        <v>1107245</v>
      </c>
      <c r="CZ4">
        <v>148836</v>
      </c>
      <c r="DA4">
        <v>1256081</v>
      </c>
      <c r="DB4">
        <v>89686321</v>
      </c>
      <c r="DC4">
        <v>800</v>
      </c>
      <c r="DD4">
        <v>0</v>
      </c>
      <c r="DE4">
        <v>0</v>
      </c>
      <c r="DF4">
        <v>27559</v>
      </c>
      <c r="DG4">
        <v>0</v>
      </c>
      <c r="DH4">
        <v>0</v>
      </c>
      <c r="DI4">
        <v>27559</v>
      </c>
      <c r="DJ4">
        <v>1060500</v>
      </c>
      <c r="DK4">
        <v>0</v>
      </c>
      <c r="DL4">
        <v>0</v>
      </c>
      <c r="DM4">
        <v>1060500</v>
      </c>
      <c r="DN4">
        <v>4814167</v>
      </c>
      <c r="DO4">
        <v>5903026</v>
      </c>
      <c r="DP4">
        <v>40</v>
      </c>
      <c r="DQ4">
        <v>0</v>
      </c>
      <c r="DR4">
        <v>63700654</v>
      </c>
      <c r="DS4">
        <v>12284154</v>
      </c>
      <c r="DT4">
        <v>3112596</v>
      </c>
      <c r="DU4">
        <v>79097404</v>
      </c>
      <c r="DV4">
        <v>191322</v>
      </c>
      <c r="DW4">
        <v>3479264</v>
      </c>
      <c r="DX4">
        <v>0</v>
      </c>
      <c r="DY4">
        <v>0</v>
      </c>
      <c r="DZ4">
        <v>35618</v>
      </c>
      <c r="EA4">
        <v>0</v>
      </c>
      <c r="EB4">
        <v>82803608</v>
      </c>
      <c r="EC4">
        <v>0</v>
      </c>
      <c r="ED4">
        <v>0</v>
      </c>
      <c r="EE4">
        <v>75810</v>
      </c>
      <c r="EF4">
        <v>6469</v>
      </c>
      <c r="EG4">
        <v>82279</v>
      </c>
      <c r="EH4">
        <v>0</v>
      </c>
      <c r="EI4">
        <v>10</v>
      </c>
      <c r="EJ4">
        <v>10693</v>
      </c>
      <c r="EK4">
        <v>0</v>
      </c>
      <c r="EL4">
        <v>0</v>
      </c>
      <c r="EM4">
        <v>0</v>
      </c>
      <c r="EN4">
        <v>263655</v>
      </c>
      <c r="EO4">
        <v>19321</v>
      </c>
      <c r="EP4">
        <v>0</v>
      </c>
      <c r="EQ4">
        <v>1263</v>
      </c>
      <c r="ER4">
        <v>0</v>
      </c>
      <c r="ES4">
        <v>541076</v>
      </c>
      <c r="ET4">
        <v>836018</v>
      </c>
      <c r="EU4">
        <v>61390</v>
      </c>
      <c r="EV4">
        <v>89686321</v>
      </c>
    </row>
    <row r="5" spans="1:152">
      <c r="A5">
        <v>62706</v>
      </c>
      <c r="B5">
        <v>200512</v>
      </c>
      <c r="C5">
        <v>747275</v>
      </c>
      <c r="D5">
        <v>-32997</v>
      </c>
      <c r="E5">
        <v>714278</v>
      </c>
      <c r="F5">
        <v>105282</v>
      </c>
      <c r="G5">
        <v>0</v>
      </c>
      <c r="H5">
        <v>6010</v>
      </c>
      <c r="I5">
        <v>458716</v>
      </c>
      <c r="J5">
        <v>697579</v>
      </c>
      <c r="K5">
        <v>-318</v>
      </c>
      <c r="L5">
        <v>-20152</v>
      </c>
      <c r="M5">
        <v>1247117</v>
      </c>
      <c r="N5">
        <v>-171684</v>
      </c>
      <c r="O5">
        <v>1075433</v>
      </c>
      <c r="P5">
        <v>-713962</v>
      </c>
      <c r="Q5">
        <v>22948</v>
      </c>
      <c r="R5">
        <v>-37633</v>
      </c>
      <c r="S5">
        <v>-20</v>
      </c>
      <c r="T5">
        <v>-728667</v>
      </c>
      <c r="U5">
        <v>-614322</v>
      </c>
      <c r="V5">
        <v>1997</v>
      </c>
      <c r="W5">
        <v>-612325</v>
      </c>
      <c r="X5">
        <v>0</v>
      </c>
      <c r="Y5">
        <v>-219480</v>
      </c>
      <c r="Z5">
        <v>0</v>
      </c>
      <c r="AA5">
        <v>-219480</v>
      </c>
      <c r="AB5">
        <v>0</v>
      </c>
      <c r="AC5">
        <v>-30090</v>
      </c>
      <c r="AD5">
        <v>-36132</v>
      </c>
      <c r="AE5">
        <v>0</v>
      </c>
      <c r="AF5">
        <v>3983</v>
      </c>
      <c r="AG5">
        <v>-62239</v>
      </c>
      <c r="AH5">
        <v>-45910</v>
      </c>
      <c r="AI5">
        <v>121090</v>
      </c>
      <c r="AJ5">
        <v>-15788</v>
      </c>
      <c r="AK5">
        <v>23084</v>
      </c>
      <c r="AL5">
        <v>0</v>
      </c>
      <c r="AM5">
        <v>0</v>
      </c>
      <c r="AN5">
        <v>0</v>
      </c>
      <c r="AO5">
        <v>128386</v>
      </c>
      <c r="AP5">
        <v>138527</v>
      </c>
      <c r="AQ5">
        <v>266913</v>
      </c>
      <c r="AR5">
        <v>62129</v>
      </c>
      <c r="AS5">
        <v>-28001</v>
      </c>
      <c r="AT5">
        <v>-2416</v>
      </c>
      <c r="AU5">
        <v>0</v>
      </c>
      <c r="AV5">
        <v>31712</v>
      </c>
      <c r="AW5">
        <v>-2449</v>
      </c>
      <c r="AX5">
        <v>-20286</v>
      </c>
      <c r="AY5">
        <v>25157</v>
      </c>
      <c r="AZ5">
        <v>-38236</v>
      </c>
      <c r="BA5">
        <v>-65</v>
      </c>
      <c r="BB5">
        <v>-33430</v>
      </c>
      <c r="BC5">
        <v>0</v>
      </c>
      <c r="BD5">
        <v>0</v>
      </c>
      <c r="BE5">
        <v>-3106</v>
      </c>
      <c r="BF5">
        <v>-9475</v>
      </c>
      <c r="BG5">
        <v>2773</v>
      </c>
      <c r="BH5">
        <v>-9808</v>
      </c>
      <c r="BI5">
        <v>-1813</v>
      </c>
      <c r="BJ5">
        <v>-15788</v>
      </c>
      <c r="BK5">
        <v>0</v>
      </c>
      <c r="BL5">
        <v>0</v>
      </c>
      <c r="BM5">
        <v>0</v>
      </c>
      <c r="BN5">
        <v>0</v>
      </c>
      <c r="BO5">
        <v>132592</v>
      </c>
      <c r="BP5">
        <v>999851</v>
      </c>
      <c r="BQ5">
        <v>214000</v>
      </c>
      <c r="BR5">
        <v>0</v>
      </c>
      <c r="BS5">
        <v>0</v>
      </c>
      <c r="BT5">
        <v>1213851</v>
      </c>
      <c r="BU5">
        <v>969656</v>
      </c>
      <c r="BV5">
        <v>0</v>
      </c>
      <c r="BW5">
        <v>10059687</v>
      </c>
      <c r="BX5">
        <v>74139</v>
      </c>
      <c r="BY5">
        <v>0</v>
      </c>
      <c r="BZ5">
        <v>3325</v>
      </c>
      <c r="CA5">
        <v>0</v>
      </c>
      <c r="CB5">
        <v>0</v>
      </c>
      <c r="CC5">
        <v>11194156</v>
      </c>
      <c r="CD5">
        <v>0</v>
      </c>
      <c r="CE5">
        <v>12540599</v>
      </c>
      <c r="CF5">
        <v>0</v>
      </c>
      <c r="CG5">
        <v>25914</v>
      </c>
      <c r="CH5">
        <v>21120</v>
      </c>
      <c r="CI5">
        <v>0</v>
      </c>
      <c r="CJ5">
        <v>47034</v>
      </c>
      <c r="CK5">
        <v>44196</v>
      </c>
      <c r="CL5">
        <v>0</v>
      </c>
      <c r="CM5">
        <v>44196</v>
      </c>
      <c r="CN5">
        <v>5776</v>
      </c>
      <c r="CO5">
        <v>12076</v>
      </c>
      <c r="CP5">
        <v>0</v>
      </c>
      <c r="CQ5">
        <v>144738</v>
      </c>
      <c r="CR5">
        <v>253820</v>
      </c>
      <c r="CS5">
        <v>0</v>
      </c>
      <c r="CT5">
        <v>49203</v>
      </c>
      <c r="CU5">
        <v>89381</v>
      </c>
      <c r="CV5">
        <v>87349</v>
      </c>
      <c r="CW5">
        <v>0</v>
      </c>
      <c r="CX5">
        <v>138584</v>
      </c>
      <c r="CY5">
        <v>115421</v>
      </c>
      <c r="CZ5">
        <v>10393</v>
      </c>
      <c r="DA5">
        <v>125814</v>
      </c>
      <c r="DB5">
        <v>13058817</v>
      </c>
      <c r="DC5">
        <v>381800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100883</v>
      </c>
      <c r="DK5">
        <v>0</v>
      </c>
      <c r="DL5">
        <v>0</v>
      </c>
      <c r="DM5">
        <v>100883</v>
      </c>
      <c r="DN5">
        <v>797530</v>
      </c>
      <c r="DO5">
        <v>1280213</v>
      </c>
      <c r="DP5">
        <v>230000</v>
      </c>
      <c r="DQ5">
        <v>0</v>
      </c>
      <c r="DR5">
        <v>9457603</v>
      </c>
      <c r="DS5">
        <v>1155693</v>
      </c>
      <c r="DT5">
        <v>414029</v>
      </c>
      <c r="DU5">
        <v>11027325</v>
      </c>
      <c r="DV5">
        <v>257840</v>
      </c>
      <c r="DW5">
        <v>313542</v>
      </c>
      <c r="DX5">
        <v>0</v>
      </c>
      <c r="DY5">
        <v>0</v>
      </c>
      <c r="DZ5">
        <v>0</v>
      </c>
      <c r="EA5">
        <v>115476</v>
      </c>
      <c r="EB5">
        <v>11714183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5783</v>
      </c>
      <c r="EJ5">
        <v>2</v>
      </c>
      <c r="EK5">
        <v>0</v>
      </c>
      <c r="EL5">
        <v>0</v>
      </c>
      <c r="EM5">
        <v>0</v>
      </c>
      <c r="EN5">
        <v>0</v>
      </c>
      <c r="EO5">
        <v>14961</v>
      </c>
      <c r="EP5">
        <v>0</v>
      </c>
      <c r="EQ5">
        <v>0</v>
      </c>
      <c r="ER5">
        <v>0</v>
      </c>
      <c r="ES5">
        <v>42780</v>
      </c>
      <c r="ET5">
        <v>63526</v>
      </c>
      <c r="EU5">
        <v>895</v>
      </c>
      <c r="EV5">
        <v>13058817</v>
      </c>
    </row>
    <row r="6" spans="1:152">
      <c r="A6">
        <v>62862</v>
      </c>
      <c r="B6">
        <v>200512</v>
      </c>
      <c r="C6">
        <v>25306</v>
      </c>
      <c r="D6">
        <v>-390</v>
      </c>
      <c r="E6">
        <v>24916</v>
      </c>
      <c r="F6">
        <v>0</v>
      </c>
      <c r="G6">
        <v>0</v>
      </c>
      <c r="H6">
        <v>0</v>
      </c>
      <c r="I6">
        <v>2646</v>
      </c>
      <c r="J6">
        <v>10604</v>
      </c>
      <c r="K6">
        <v>-2</v>
      </c>
      <c r="L6">
        <v>-331</v>
      </c>
      <c r="M6">
        <v>12917</v>
      </c>
      <c r="N6">
        <v>-724</v>
      </c>
      <c r="O6">
        <v>12193</v>
      </c>
      <c r="P6">
        <v>-27860</v>
      </c>
      <c r="Q6">
        <v>0</v>
      </c>
      <c r="R6">
        <v>0</v>
      </c>
      <c r="S6">
        <v>0</v>
      </c>
      <c r="T6">
        <v>-27860</v>
      </c>
      <c r="U6">
        <v>-1380</v>
      </c>
      <c r="V6">
        <v>0</v>
      </c>
      <c r="W6">
        <v>-1380</v>
      </c>
      <c r="X6">
        <v>0</v>
      </c>
      <c r="Y6">
        <v>-6494</v>
      </c>
      <c r="Z6">
        <v>0</v>
      </c>
      <c r="AA6">
        <v>-6494</v>
      </c>
      <c r="AB6">
        <v>0</v>
      </c>
      <c r="AC6">
        <v>0</v>
      </c>
      <c r="AD6">
        <v>-1286</v>
      </c>
      <c r="AE6">
        <v>0</v>
      </c>
      <c r="AF6">
        <v>0</v>
      </c>
      <c r="AG6">
        <v>-1286</v>
      </c>
      <c r="AH6">
        <v>-89</v>
      </c>
      <c r="AI6">
        <v>0</v>
      </c>
      <c r="AJ6">
        <v>0</v>
      </c>
      <c r="AK6">
        <v>89</v>
      </c>
      <c r="AL6">
        <v>0</v>
      </c>
      <c r="AM6">
        <v>0</v>
      </c>
      <c r="AN6">
        <v>0</v>
      </c>
      <c r="AO6">
        <v>89</v>
      </c>
      <c r="AP6">
        <v>0</v>
      </c>
      <c r="AQ6">
        <v>89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34369</v>
      </c>
      <c r="BW6">
        <v>50429</v>
      </c>
      <c r="BX6">
        <v>0</v>
      </c>
      <c r="BY6">
        <v>0</v>
      </c>
      <c r="BZ6">
        <v>0</v>
      </c>
      <c r="CA6">
        <v>0</v>
      </c>
      <c r="CB6">
        <v>0</v>
      </c>
      <c r="CC6">
        <v>85690</v>
      </c>
      <c r="CD6">
        <v>0</v>
      </c>
      <c r="CE6">
        <v>85690</v>
      </c>
      <c r="CF6">
        <v>0</v>
      </c>
      <c r="CG6">
        <v>0</v>
      </c>
      <c r="CH6">
        <v>0</v>
      </c>
      <c r="CI6">
        <v>0</v>
      </c>
      <c r="CJ6">
        <v>0</v>
      </c>
      <c r="CK6">
        <v>2218</v>
      </c>
      <c r="CL6">
        <v>0</v>
      </c>
      <c r="CM6">
        <v>2218</v>
      </c>
      <c r="CN6">
        <v>0</v>
      </c>
      <c r="CO6">
        <v>0</v>
      </c>
      <c r="CP6">
        <v>0</v>
      </c>
      <c r="CQ6">
        <v>0</v>
      </c>
      <c r="CR6">
        <v>2218</v>
      </c>
      <c r="CS6">
        <v>0</v>
      </c>
      <c r="CT6">
        <v>0</v>
      </c>
      <c r="CU6">
        <v>0</v>
      </c>
      <c r="CV6">
        <v>892</v>
      </c>
      <c r="CW6">
        <v>0</v>
      </c>
      <c r="CX6">
        <v>0</v>
      </c>
      <c r="CY6">
        <v>456</v>
      </c>
      <c r="CZ6">
        <v>357</v>
      </c>
      <c r="DA6">
        <v>813</v>
      </c>
      <c r="DB6">
        <v>88721</v>
      </c>
      <c r="DC6">
        <v>24500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9416</v>
      </c>
      <c r="DO6">
        <v>33916</v>
      </c>
      <c r="DP6">
        <v>0</v>
      </c>
      <c r="DQ6">
        <v>0</v>
      </c>
      <c r="DR6">
        <v>8887</v>
      </c>
      <c r="DS6">
        <v>0</v>
      </c>
      <c r="DT6">
        <v>474</v>
      </c>
      <c r="DU6">
        <v>9361</v>
      </c>
      <c r="DV6">
        <v>0</v>
      </c>
      <c r="DW6">
        <v>43912</v>
      </c>
      <c r="DX6">
        <v>0</v>
      </c>
      <c r="DY6">
        <v>0</v>
      </c>
      <c r="DZ6">
        <v>0</v>
      </c>
      <c r="EA6">
        <v>0</v>
      </c>
      <c r="EB6">
        <v>53273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1532</v>
      </c>
      <c r="ET6">
        <v>1532</v>
      </c>
      <c r="EU6">
        <v>0</v>
      </c>
      <c r="EV6">
        <v>88721</v>
      </c>
    </row>
    <row r="7" spans="1:152">
      <c r="A7">
        <v>62905</v>
      </c>
      <c r="B7">
        <v>200512</v>
      </c>
      <c r="C7">
        <v>99508</v>
      </c>
      <c r="D7">
        <v>-10808</v>
      </c>
      <c r="E7">
        <v>88700</v>
      </c>
      <c r="F7">
        <v>0</v>
      </c>
      <c r="G7">
        <v>0</v>
      </c>
      <c r="H7">
        <v>1617</v>
      </c>
      <c r="I7">
        <v>98427</v>
      </c>
      <c r="J7">
        <v>99214</v>
      </c>
      <c r="K7">
        <v>-1013</v>
      </c>
      <c r="L7">
        <v>-2751</v>
      </c>
      <c r="M7">
        <v>195494</v>
      </c>
      <c r="N7">
        <v>-28291</v>
      </c>
      <c r="O7">
        <v>167203</v>
      </c>
      <c r="P7">
        <v>-192890</v>
      </c>
      <c r="Q7">
        <v>4873</v>
      </c>
      <c r="R7">
        <v>2049</v>
      </c>
      <c r="S7">
        <v>-4</v>
      </c>
      <c r="T7">
        <v>-185972</v>
      </c>
      <c r="U7">
        <v>-25462</v>
      </c>
      <c r="V7">
        <v>-1200</v>
      </c>
      <c r="W7">
        <v>-26662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-20644</v>
      </c>
      <c r="AE7">
        <v>0</v>
      </c>
      <c r="AF7">
        <v>-295</v>
      </c>
      <c r="AG7">
        <v>-20939</v>
      </c>
      <c r="AH7">
        <v>-11700</v>
      </c>
      <c r="AI7">
        <v>10630</v>
      </c>
      <c r="AJ7">
        <v>0</v>
      </c>
      <c r="AK7">
        <v>11700</v>
      </c>
      <c r="AL7">
        <v>0</v>
      </c>
      <c r="AM7">
        <v>0</v>
      </c>
      <c r="AN7">
        <v>0</v>
      </c>
      <c r="AO7">
        <v>22330</v>
      </c>
      <c r="AP7">
        <v>-7785</v>
      </c>
      <c r="AQ7">
        <v>14545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78750</v>
      </c>
      <c r="BV7">
        <v>62896</v>
      </c>
      <c r="BW7">
        <v>2076415</v>
      </c>
      <c r="BX7">
        <v>0</v>
      </c>
      <c r="BY7">
        <v>0</v>
      </c>
      <c r="BZ7">
        <v>0</v>
      </c>
      <c r="CA7">
        <v>0</v>
      </c>
      <c r="CB7">
        <v>1456</v>
      </c>
      <c r="CC7">
        <v>2251069</v>
      </c>
      <c r="CD7">
        <v>0</v>
      </c>
      <c r="CE7">
        <v>2251069</v>
      </c>
      <c r="CF7">
        <v>0</v>
      </c>
      <c r="CG7">
        <v>45266</v>
      </c>
      <c r="CH7">
        <v>601</v>
      </c>
      <c r="CI7">
        <v>0</v>
      </c>
      <c r="CJ7">
        <v>45867</v>
      </c>
      <c r="CK7">
        <v>6222</v>
      </c>
      <c r="CL7">
        <v>0</v>
      </c>
      <c r="CM7">
        <v>6222</v>
      </c>
      <c r="CN7">
        <v>8258</v>
      </c>
      <c r="CO7">
        <v>11</v>
      </c>
      <c r="CP7">
        <v>0</v>
      </c>
      <c r="CQ7">
        <v>1675</v>
      </c>
      <c r="CR7">
        <v>62033</v>
      </c>
      <c r="CS7">
        <v>0</v>
      </c>
      <c r="CT7">
        <v>0</v>
      </c>
      <c r="CU7">
        <v>37032</v>
      </c>
      <c r="CV7">
        <v>31552</v>
      </c>
      <c r="CW7">
        <v>0</v>
      </c>
      <c r="CX7">
        <v>37032</v>
      </c>
      <c r="CY7">
        <v>19581</v>
      </c>
      <c r="CZ7">
        <v>1630</v>
      </c>
      <c r="DA7">
        <v>21211</v>
      </c>
      <c r="DB7">
        <v>2371345</v>
      </c>
      <c r="DC7">
        <v>58000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54370</v>
      </c>
      <c r="DK7">
        <v>0</v>
      </c>
      <c r="DL7">
        <v>0</v>
      </c>
      <c r="DM7">
        <v>54370</v>
      </c>
      <c r="DN7">
        <v>53837</v>
      </c>
      <c r="DO7">
        <v>166207</v>
      </c>
      <c r="DP7">
        <v>0</v>
      </c>
      <c r="DQ7">
        <v>0</v>
      </c>
      <c r="DR7">
        <v>2024349</v>
      </c>
      <c r="DS7">
        <v>122710</v>
      </c>
      <c r="DT7">
        <v>18285</v>
      </c>
      <c r="DU7">
        <v>2165344</v>
      </c>
      <c r="DV7">
        <v>5242</v>
      </c>
      <c r="DW7">
        <v>0</v>
      </c>
      <c r="DX7">
        <v>0</v>
      </c>
      <c r="DY7">
        <v>0</v>
      </c>
      <c r="DZ7">
        <v>0</v>
      </c>
      <c r="EA7">
        <v>0</v>
      </c>
      <c r="EB7">
        <v>2170586</v>
      </c>
      <c r="EC7">
        <v>0</v>
      </c>
      <c r="ED7">
        <v>0</v>
      </c>
      <c r="EE7">
        <v>0</v>
      </c>
      <c r="EF7">
        <v>0</v>
      </c>
      <c r="EG7">
        <v>0</v>
      </c>
      <c r="EH7">
        <v>24618</v>
      </c>
      <c r="EI7">
        <v>0</v>
      </c>
      <c r="EJ7">
        <v>305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9629</v>
      </c>
      <c r="ET7">
        <v>9934</v>
      </c>
      <c r="EU7">
        <v>0</v>
      </c>
      <c r="EV7">
        <v>2371345</v>
      </c>
    </row>
    <row r="8" spans="1:152">
      <c r="A8">
        <v>62908</v>
      </c>
      <c r="B8">
        <v>200512</v>
      </c>
      <c r="C8">
        <v>1062717</v>
      </c>
      <c r="D8">
        <v>-9656</v>
      </c>
      <c r="E8">
        <v>1053061</v>
      </c>
      <c r="F8">
        <v>0</v>
      </c>
      <c r="G8">
        <v>123</v>
      </c>
      <c r="H8">
        <v>0</v>
      </c>
      <c r="I8">
        <v>214725</v>
      </c>
      <c r="J8">
        <v>375644</v>
      </c>
      <c r="K8">
        <v>-31340</v>
      </c>
      <c r="L8">
        <v>-15402</v>
      </c>
      <c r="M8">
        <v>543750</v>
      </c>
      <c r="N8">
        <v>-93673</v>
      </c>
      <c r="O8">
        <v>450077</v>
      </c>
      <c r="P8">
        <v>-439780</v>
      </c>
      <c r="Q8">
        <v>18361</v>
      </c>
      <c r="R8">
        <v>-920</v>
      </c>
      <c r="S8">
        <v>-633</v>
      </c>
      <c r="T8">
        <v>-422972</v>
      </c>
      <c r="U8">
        <v>-993273</v>
      </c>
      <c r="V8">
        <v>17492</v>
      </c>
      <c r="W8">
        <v>-975781</v>
      </c>
      <c r="X8">
        <v>0</v>
      </c>
      <c r="Y8">
        <v>0</v>
      </c>
      <c r="Z8">
        <v>0</v>
      </c>
      <c r="AA8">
        <v>0</v>
      </c>
      <c r="AB8">
        <v>0</v>
      </c>
      <c r="AC8">
        <v>-66329</v>
      </c>
      <c r="AD8">
        <v>-52814</v>
      </c>
      <c r="AE8">
        <v>0</v>
      </c>
      <c r="AF8">
        <v>346</v>
      </c>
      <c r="AG8">
        <v>-118797</v>
      </c>
      <c r="AH8">
        <v>-23128</v>
      </c>
      <c r="AI8">
        <v>-37540</v>
      </c>
      <c r="AJ8">
        <v>-2541</v>
      </c>
      <c r="AK8">
        <v>23102</v>
      </c>
      <c r="AL8">
        <v>0</v>
      </c>
      <c r="AM8">
        <v>0</v>
      </c>
      <c r="AN8">
        <v>0</v>
      </c>
      <c r="AO8">
        <v>-16979</v>
      </c>
      <c r="AP8">
        <v>99460</v>
      </c>
      <c r="AQ8">
        <v>82481</v>
      </c>
      <c r="AR8">
        <v>8444</v>
      </c>
      <c r="AS8">
        <v>-3410</v>
      </c>
      <c r="AT8">
        <v>0</v>
      </c>
      <c r="AU8">
        <v>0</v>
      </c>
      <c r="AV8">
        <v>5034</v>
      </c>
      <c r="AW8">
        <v>0</v>
      </c>
      <c r="AX8">
        <v>-5758</v>
      </c>
      <c r="AY8">
        <v>368</v>
      </c>
      <c r="AZ8">
        <v>-1030</v>
      </c>
      <c r="BA8">
        <v>11</v>
      </c>
      <c r="BB8">
        <v>-6409</v>
      </c>
      <c r="BC8">
        <v>0</v>
      </c>
      <c r="BD8">
        <v>0</v>
      </c>
      <c r="BE8">
        <v>-609</v>
      </c>
      <c r="BF8">
        <v>-649</v>
      </c>
      <c r="BG8">
        <v>66</v>
      </c>
      <c r="BH8">
        <v>-1192</v>
      </c>
      <c r="BI8">
        <v>26</v>
      </c>
      <c r="BJ8">
        <v>-2541</v>
      </c>
      <c r="BK8">
        <v>50175</v>
      </c>
      <c r="BL8">
        <v>374</v>
      </c>
      <c r="BM8">
        <v>0</v>
      </c>
      <c r="BN8">
        <v>374</v>
      </c>
      <c r="BO8">
        <v>0</v>
      </c>
      <c r="BP8">
        <v>0</v>
      </c>
      <c r="BQ8">
        <v>0</v>
      </c>
      <c r="BR8">
        <v>182</v>
      </c>
      <c r="BS8">
        <v>0</v>
      </c>
      <c r="BT8">
        <v>182</v>
      </c>
      <c r="BU8">
        <v>1027025</v>
      </c>
      <c r="BV8">
        <v>969456</v>
      </c>
      <c r="BW8">
        <v>4638916</v>
      </c>
      <c r="BX8">
        <v>0</v>
      </c>
      <c r="BY8">
        <v>0</v>
      </c>
      <c r="BZ8">
        <v>48</v>
      </c>
      <c r="CA8">
        <v>0</v>
      </c>
      <c r="CB8">
        <v>1722</v>
      </c>
      <c r="CC8">
        <v>7051791</v>
      </c>
      <c r="CD8">
        <v>0</v>
      </c>
      <c r="CE8">
        <v>7051973</v>
      </c>
      <c r="CF8">
        <v>0</v>
      </c>
      <c r="CG8">
        <v>98695</v>
      </c>
      <c r="CH8">
        <v>2933</v>
      </c>
      <c r="CI8">
        <v>0</v>
      </c>
      <c r="CJ8">
        <v>101628</v>
      </c>
      <c r="CK8">
        <v>9985</v>
      </c>
      <c r="CL8">
        <v>0</v>
      </c>
      <c r="CM8">
        <v>9985</v>
      </c>
      <c r="CN8">
        <v>51968</v>
      </c>
      <c r="CO8">
        <v>90590</v>
      </c>
      <c r="CP8">
        <v>0</v>
      </c>
      <c r="CQ8">
        <v>4032</v>
      </c>
      <c r="CR8">
        <v>258203</v>
      </c>
      <c r="CS8">
        <v>0</v>
      </c>
      <c r="CT8">
        <v>0</v>
      </c>
      <c r="CU8">
        <v>41158</v>
      </c>
      <c r="CV8">
        <v>414624</v>
      </c>
      <c r="CW8">
        <v>0</v>
      </c>
      <c r="CX8">
        <v>41158</v>
      </c>
      <c r="CY8">
        <v>56279</v>
      </c>
      <c r="CZ8">
        <v>7141</v>
      </c>
      <c r="DA8">
        <v>63420</v>
      </c>
      <c r="DB8">
        <v>7465303</v>
      </c>
      <c r="DC8">
        <v>61807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14230</v>
      </c>
      <c r="DK8">
        <v>0</v>
      </c>
      <c r="DL8">
        <v>0</v>
      </c>
      <c r="DM8">
        <v>14230</v>
      </c>
      <c r="DN8">
        <v>335662</v>
      </c>
      <c r="DO8">
        <v>411699</v>
      </c>
      <c r="DP8">
        <v>0</v>
      </c>
      <c r="DQ8">
        <v>160000</v>
      </c>
      <c r="DR8">
        <v>4126679</v>
      </c>
      <c r="DS8">
        <v>1730496</v>
      </c>
      <c r="DT8">
        <v>806427</v>
      </c>
      <c r="DU8">
        <v>6663602</v>
      </c>
      <c r="DV8">
        <v>27631</v>
      </c>
      <c r="DW8">
        <v>0</v>
      </c>
      <c r="DX8">
        <v>0</v>
      </c>
      <c r="DY8">
        <v>0</v>
      </c>
      <c r="DZ8">
        <v>0</v>
      </c>
      <c r="EA8">
        <v>0</v>
      </c>
      <c r="EB8">
        <v>6691233</v>
      </c>
      <c r="EC8">
        <v>0</v>
      </c>
      <c r="ED8">
        <v>0</v>
      </c>
      <c r="EE8">
        <v>0</v>
      </c>
      <c r="EF8">
        <v>0</v>
      </c>
      <c r="EG8">
        <v>0</v>
      </c>
      <c r="EH8">
        <v>32926</v>
      </c>
      <c r="EI8">
        <v>108472</v>
      </c>
      <c r="EJ8">
        <v>1959</v>
      </c>
      <c r="EK8">
        <v>0</v>
      </c>
      <c r="EL8">
        <v>0</v>
      </c>
      <c r="EM8">
        <v>0</v>
      </c>
      <c r="EN8">
        <v>252</v>
      </c>
      <c r="EO8">
        <v>4454</v>
      </c>
      <c r="EP8">
        <v>3431</v>
      </c>
      <c r="EQ8">
        <v>0</v>
      </c>
      <c r="ER8">
        <v>0</v>
      </c>
      <c r="ES8">
        <v>50655</v>
      </c>
      <c r="ET8">
        <v>169223</v>
      </c>
      <c r="EU8">
        <v>222</v>
      </c>
      <c r="EV8">
        <v>7465303</v>
      </c>
    </row>
    <row r="9" spans="1:152">
      <c r="A9">
        <v>62918</v>
      </c>
      <c r="B9">
        <v>200512</v>
      </c>
      <c r="C9">
        <v>64250</v>
      </c>
      <c r="D9">
        <v>-216</v>
      </c>
      <c r="E9">
        <v>64034</v>
      </c>
      <c r="F9">
        <v>-16219</v>
      </c>
      <c r="G9">
        <v>1846</v>
      </c>
      <c r="H9">
        <v>3616</v>
      </c>
      <c r="I9">
        <v>524546</v>
      </c>
      <c r="J9">
        <v>629299</v>
      </c>
      <c r="K9">
        <v>-33520</v>
      </c>
      <c r="L9">
        <v>-22785</v>
      </c>
      <c r="M9">
        <v>1086783</v>
      </c>
      <c r="N9">
        <v>-134794</v>
      </c>
      <c r="O9">
        <v>951989</v>
      </c>
      <c r="P9">
        <v>-949302</v>
      </c>
      <c r="Q9">
        <v>388</v>
      </c>
      <c r="R9">
        <v>-3913</v>
      </c>
      <c r="S9">
        <v>0</v>
      </c>
      <c r="T9">
        <v>-952827</v>
      </c>
      <c r="U9">
        <v>339478</v>
      </c>
      <c r="V9">
        <v>0</v>
      </c>
      <c r="W9">
        <v>339478</v>
      </c>
      <c r="X9">
        <v>0</v>
      </c>
      <c r="Y9">
        <v>-309344</v>
      </c>
      <c r="Z9">
        <v>0</v>
      </c>
      <c r="AA9">
        <v>-309344</v>
      </c>
      <c r="AB9">
        <v>0</v>
      </c>
      <c r="AC9">
        <v>-8057</v>
      </c>
      <c r="AD9">
        <v>-29483</v>
      </c>
      <c r="AE9">
        <v>0</v>
      </c>
      <c r="AF9">
        <v>0</v>
      </c>
      <c r="AG9">
        <v>-37540</v>
      </c>
      <c r="AH9">
        <v>-9883</v>
      </c>
      <c r="AI9">
        <v>45907</v>
      </c>
      <c r="AJ9">
        <v>0</v>
      </c>
      <c r="AK9">
        <v>9883</v>
      </c>
      <c r="AL9">
        <v>0</v>
      </c>
      <c r="AM9">
        <v>-235</v>
      </c>
      <c r="AN9">
        <v>0</v>
      </c>
      <c r="AO9">
        <v>55555</v>
      </c>
      <c r="AP9">
        <v>-12558</v>
      </c>
      <c r="AQ9">
        <v>42997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5054</v>
      </c>
      <c r="BL9">
        <v>2</v>
      </c>
      <c r="BM9">
        <v>0</v>
      </c>
      <c r="BN9">
        <v>2</v>
      </c>
      <c r="BO9">
        <v>221747</v>
      </c>
      <c r="BP9">
        <v>326556</v>
      </c>
      <c r="BQ9">
        <v>35000</v>
      </c>
      <c r="BR9">
        <v>0</v>
      </c>
      <c r="BS9">
        <v>0</v>
      </c>
      <c r="BT9">
        <v>361556</v>
      </c>
      <c r="BU9">
        <v>1288079</v>
      </c>
      <c r="BV9">
        <v>517784</v>
      </c>
      <c r="BW9">
        <v>8791725</v>
      </c>
      <c r="BX9">
        <v>0</v>
      </c>
      <c r="BY9">
        <v>0</v>
      </c>
      <c r="BZ9">
        <v>7020</v>
      </c>
      <c r="CA9">
        <v>93000</v>
      </c>
      <c r="CB9">
        <v>168392</v>
      </c>
      <c r="CC9">
        <v>10886837</v>
      </c>
      <c r="CD9">
        <v>0</v>
      </c>
      <c r="CE9">
        <v>11470140</v>
      </c>
      <c r="CF9">
        <v>0</v>
      </c>
      <c r="CG9">
        <v>0</v>
      </c>
      <c r="CH9">
        <v>34</v>
      </c>
      <c r="CI9">
        <v>0</v>
      </c>
      <c r="CJ9">
        <v>34</v>
      </c>
      <c r="CK9">
        <v>3677</v>
      </c>
      <c r="CL9">
        <v>0</v>
      </c>
      <c r="CM9">
        <v>3677</v>
      </c>
      <c r="CN9">
        <v>0</v>
      </c>
      <c r="CO9">
        <v>9</v>
      </c>
      <c r="CP9">
        <v>0</v>
      </c>
      <c r="CQ9">
        <v>15603</v>
      </c>
      <c r="CR9">
        <v>19323</v>
      </c>
      <c r="CS9">
        <v>0</v>
      </c>
      <c r="CT9">
        <v>44805</v>
      </c>
      <c r="CU9">
        <v>20923</v>
      </c>
      <c r="CV9">
        <v>20837</v>
      </c>
      <c r="CW9">
        <v>0</v>
      </c>
      <c r="CX9">
        <v>65728</v>
      </c>
      <c r="CY9">
        <v>133091</v>
      </c>
      <c r="CZ9">
        <v>25417</v>
      </c>
      <c r="DA9">
        <v>158508</v>
      </c>
      <c r="DB9">
        <v>11718755</v>
      </c>
      <c r="DC9">
        <v>20000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595287</v>
      </c>
      <c r="DO9">
        <v>615287</v>
      </c>
      <c r="DP9">
        <v>125000</v>
      </c>
      <c r="DQ9">
        <v>178000</v>
      </c>
      <c r="DR9">
        <v>9379524</v>
      </c>
      <c r="DS9">
        <v>71568</v>
      </c>
      <c r="DT9">
        <v>12650</v>
      </c>
      <c r="DU9">
        <v>9463742</v>
      </c>
      <c r="DV9">
        <v>12051</v>
      </c>
      <c r="DW9">
        <v>1107341</v>
      </c>
      <c r="DX9">
        <v>0</v>
      </c>
      <c r="DY9">
        <v>0</v>
      </c>
      <c r="DZ9">
        <v>0</v>
      </c>
      <c r="EA9">
        <v>0</v>
      </c>
      <c r="EB9">
        <v>10583134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46948</v>
      </c>
      <c r="EP9">
        <v>0</v>
      </c>
      <c r="EQ9">
        <v>47442</v>
      </c>
      <c r="ER9">
        <v>0</v>
      </c>
      <c r="ES9">
        <v>247831</v>
      </c>
      <c r="ET9">
        <v>342221</v>
      </c>
      <c r="EU9">
        <v>113</v>
      </c>
      <c r="EV9">
        <v>11718755</v>
      </c>
    </row>
    <row r="10" spans="1:152">
      <c r="A10">
        <v>62965</v>
      </c>
      <c r="B10">
        <v>200512</v>
      </c>
      <c r="C10">
        <v>11569186</v>
      </c>
      <c r="D10">
        <v>-210572</v>
      </c>
      <c r="E10">
        <v>11358614</v>
      </c>
      <c r="F10">
        <v>1886293</v>
      </c>
      <c r="G10">
        <v>-1673</v>
      </c>
      <c r="H10">
        <v>-588</v>
      </c>
      <c r="I10">
        <v>7728413</v>
      </c>
      <c r="J10">
        <v>16355008</v>
      </c>
      <c r="K10">
        <v>-130018</v>
      </c>
      <c r="L10">
        <v>-197387</v>
      </c>
      <c r="M10">
        <v>25640048</v>
      </c>
      <c r="N10">
        <v>-3514975</v>
      </c>
      <c r="O10">
        <v>22125073</v>
      </c>
      <c r="P10">
        <v>-8193482</v>
      </c>
      <c r="Q10">
        <v>280921</v>
      </c>
      <c r="R10">
        <v>59634</v>
      </c>
      <c r="S10">
        <v>0</v>
      </c>
      <c r="T10">
        <v>-7852927</v>
      </c>
      <c r="U10">
        <v>-18404134</v>
      </c>
      <c r="V10">
        <v>0</v>
      </c>
      <c r="W10">
        <v>-18404134</v>
      </c>
      <c r="X10">
        <v>0</v>
      </c>
      <c r="Y10">
        <v>-3948584</v>
      </c>
      <c r="Z10">
        <v>-1294708</v>
      </c>
      <c r="AA10">
        <v>-5243292</v>
      </c>
      <c r="AB10">
        <v>-791770</v>
      </c>
      <c r="AC10">
        <v>-378861</v>
      </c>
      <c r="AD10">
        <v>-401655</v>
      </c>
      <c r="AE10">
        <v>0</v>
      </c>
      <c r="AF10">
        <v>0</v>
      </c>
      <c r="AG10">
        <v>-780516</v>
      </c>
      <c r="AH10">
        <v>-763000</v>
      </c>
      <c r="AI10">
        <v>-351952</v>
      </c>
      <c r="AJ10">
        <v>-75949</v>
      </c>
      <c r="AK10">
        <v>614000</v>
      </c>
      <c r="AL10">
        <v>297</v>
      </c>
      <c r="AM10">
        <v>0</v>
      </c>
      <c r="AN10">
        <v>0</v>
      </c>
      <c r="AO10">
        <v>186396</v>
      </c>
      <c r="AP10">
        <v>-186396</v>
      </c>
      <c r="AQ10">
        <v>0</v>
      </c>
      <c r="AR10">
        <v>413899</v>
      </c>
      <c r="AS10">
        <v>-600</v>
      </c>
      <c r="AT10">
        <v>5</v>
      </c>
      <c r="AU10">
        <v>0</v>
      </c>
      <c r="AV10">
        <v>413304</v>
      </c>
      <c r="AW10">
        <v>97081</v>
      </c>
      <c r="AX10">
        <v>-302374</v>
      </c>
      <c r="AY10">
        <v>265</v>
      </c>
      <c r="AZ10">
        <v>-172250</v>
      </c>
      <c r="BA10">
        <v>-430</v>
      </c>
      <c r="BB10">
        <v>-474789</v>
      </c>
      <c r="BC10">
        <v>-4094</v>
      </c>
      <c r="BD10">
        <v>-43674</v>
      </c>
      <c r="BE10">
        <v>-31076</v>
      </c>
      <c r="BF10">
        <v>-32701</v>
      </c>
      <c r="BG10">
        <v>0</v>
      </c>
      <c r="BH10">
        <v>-63777</v>
      </c>
      <c r="BI10">
        <v>0</v>
      </c>
      <c r="BJ10">
        <v>-75949</v>
      </c>
      <c r="BK10">
        <v>7841</v>
      </c>
      <c r="BL10">
        <v>56721</v>
      </c>
      <c r="BM10">
        <v>0</v>
      </c>
      <c r="BN10">
        <v>56721</v>
      </c>
      <c r="BO10">
        <v>29300</v>
      </c>
      <c r="BP10">
        <v>11000192</v>
      </c>
      <c r="BQ10">
        <v>0</v>
      </c>
      <c r="BR10">
        <v>55576</v>
      </c>
      <c r="BS10">
        <v>0</v>
      </c>
      <c r="BT10">
        <v>11055768</v>
      </c>
      <c r="BU10">
        <v>26452112</v>
      </c>
      <c r="BV10">
        <v>0</v>
      </c>
      <c r="BW10">
        <v>144967922</v>
      </c>
      <c r="BX10">
        <v>0</v>
      </c>
      <c r="BY10">
        <v>32585</v>
      </c>
      <c r="BZ10">
        <v>363335</v>
      </c>
      <c r="CA10">
        <v>0</v>
      </c>
      <c r="CB10">
        <v>13285982</v>
      </c>
      <c r="CC10">
        <v>185898145</v>
      </c>
      <c r="CD10">
        <v>0</v>
      </c>
      <c r="CE10">
        <v>196983213</v>
      </c>
      <c r="CF10">
        <v>3746401</v>
      </c>
      <c r="CG10">
        <v>0</v>
      </c>
      <c r="CH10">
        <v>2105</v>
      </c>
      <c r="CI10">
        <v>0</v>
      </c>
      <c r="CJ10">
        <v>2105</v>
      </c>
      <c r="CK10">
        <v>414396</v>
      </c>
      <c r="CL10">
        <v>0</v>
      </c>
      <c r="CM10">
        <v>414396</v>
      </c>
      <c r="CN10">
        <v>56665</v>
      </c>
      <c r="CO10">
        <v>680231</v>
      </c>
      <c r="CP10">
        <v>0</v>
      </c>
      <c r="CQ10">
        <v>30716</v>
      </c>
      <c r="CR10">
        <v>1184113</v>
      </c>
      <c r="CS10">
        <v>0</v>
      </c>
      <c r="CT10">
        <v>63934</v>
      </c>
      <c r="CU10">
        <v>2476649</v>
      </c>
      <c r="CV10">
        <v>796209</v>
      </c>
      <c r="CW10">
        <v>0</v>
      </c>
      <c r="CX10">
        <v>2540583</v>
      </c>
      <c r="CY10">
        <v>1585657</v>
      </c>
      <c r="CZ10">
        <v>330682</v>
      </c>
      <c r="DA10">
        <v>1916339</v>
      </c>
      <c r="DB10">
        <v>206435211</v>
      </c>
      <c r="DC10">
        <v>100000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1245015</v>
      </c>
      <c r="DK10">
        <v>0</v>
      </c>
      <c r="DL10">
        <v>0</v>
      </c>
      <c r="DM10">
        <v>1245015</v>
      </c>
      <c r="DN10">
        <v>2978684</v>
      </c>
      <c r="DO10">
        <v>4323699</v>
      </c>
      <c r="DP10">
        <v>0</v>
      </c>
      <c r="DQ10">
        <v>1800000</v>
      </c>
      <c r="DR10">
        <v>130894835</v>
      </c>
      <c r="DS10">
        <v>34273121</v>
      </c>
      <c r="DT10">
        <v>9096175</v>
      </c>
      <c r="DU10">
        <v>174264131</v>
      </c>
      <c r="DV10">
        <v>1717226</v>
      </c>
      <c r="DW10">
        <v>9811904</v>
      </c>
      <c r="DX10">
        <v>57957</v>
      </c>
      <c r="DY10">
        <v>8636330</v>
      </c>
      <c r="DZ10">
        <v>3746401</v>
      </c>
      <c r="EA10">
        <v>30984</v>
      </c>
      <c r="EB10">
        <v>198264933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34323</v>
      </c>
      <c r="EJ10">
        <v>10890</v>
      </c>
      <c r="EK10">
        <v>0</v>
      </c>
      <c r="EL10">
        <v>0</v>
      </c>
      <c r="EM10">
        <v>0</v>
      </c>
      <c r="EN10">
        <v>156766</v>
      </c>
      <c r="EO10">
        <v>345593</v>
      </c>
      <c r="EP10">
        <v>0</v>
      </c>
      <c r="EQ10">
        <v>165536</v>
      </c>
      <c r="ER10">
        <v>0</v>
      </c>
      <c r="ES10">
        <v>552762</v>
      </c>
      <c r="ET10">
        <v>1265870</v>
      </c>
      <c r="EU10">
        <v>780709</v>
      </c>
      <c r="EV10">
        <v>206435211</v>
      </c>
    </row>
    <row r="11" spans="1:152">
      <c r="A11">
        <v>62969</v>
      </c>
      <c r="B11">
        <v>200512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484503</v>
      </c>
      <c r="J11">
        <v>195659</v>
      </c>
      <c r="K11">
        <v>-4626</v>
      </c>
      <c r="L11">
        <v>-6532</v>
      </c>
      <c r="M11">
        <v>669004</v>
      </c>
      <c r="N11">
        <v>-18357</v>
      </c>
      <c r="O11">
        <v>650647</v>
      </c>
      <c r="P11">
        <v>-1017599</v>
      </c>
      <c r="Q11">
        <v>96</v>
      </c>
      <c r="R11">
        <v>0</v>
      </c>
      <c r="S11">
        <v>0</v>
      </c>
      <c r="T11">
        <v>-1017503</v>
      </c>
      <c r="U11">
        <v>312441</v>
      </c>
      <c r="V11">
        <v>-35</v>
      </c>
      <c r="W11">
        <v>312406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-20498</v>
      </c>
      <c r="AE11">
        <v>0</v>
      </c>
      <c r="AF11">
        <v>0</v>
      </c>
      <c r="AG11">
        <v>-20498</v>
      </c>
      <c r="AH11">
        <v>-80095</v>
      </c>
      <c r="AI11">
        <v>-155043</v>
      </c>
      <c r="AJ11">
        <v>0</v>
      </c>
      <c r="AK11">
        <v>80095</v>
      </c>
      <c r="AL11">
        <v>0</v>
      </c>
      <c r="AM11">
        <v>0</v>
      </c>
      <c r="AN11">
        <v>0</v>
      </c>
      <c r="AO11">
        <v>-74948</v>
      </c>
      <c r="AP11">
        <v>23040</v>
      </c>
      <c r="AQ11">
        <v>-51908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8978002</v>
      </c>
      <c r="BX11">
        <v>0</v>
      </c>
      <c r="BY11">
        <v>0</v>
      </c>
      <c r="BZ11">
        <v>0</v>
      </c>
      <c r="CA11">
        <v>0</v>
      </c>
      <c r="CB11">
        <v>132360</v>
      </c>
      <c r="CC11">
        <v>9110362</v>
      </c>
      <c r="CD11">
        <v>0</v>
      </c>
      <c r="CE11">
        <v>9110362</v>
      </c>
      <c r="CF11">
        <v>0</v>
      </c>
      <c r="CG11">
        <v>488</v>
      </c>
      <c r="CH11">
        <v>0</v>
      </c>
      <c r="CI11">
        <v>0</v>
      </c>
      <c r="CJ11">
        <v>488</v>
      </c>
      <c r="CK11">
        <v>120</v>
      </c>
      <c r="CL11">
        <v>0</v>
      </c>
      <c r="CM11">
        <v>120</v>
      </c>
      <c r="CN11">
        <v>0</v>
      </c>
      <c r="CO11">
        <v>0</v>
      </c>
      <c r="CP11">
        <v>0</v>
      </c>
      <c r="CQ11">
        <v>4389</v>
      </c>
      <c r="CR11">
        <v>4997</v>
      </c>
      <c r="CS11">
        <v>0</v>
      </c>
      <c r="CT11">
        <v>84293</v>
      </c>
      <c r="CU11">
        <v>14</v>
      </c>
      <c r="CV11">
        <v>0</v>
      </c>
      <c r="CW11">
        <v>0</v>
      </c>
      <c r="CX11">
        <v>84307</v>
      </c>
      <c r="CY11">
        <v>128983</v>
      </c>
      <c r="CZ11">
        <v>49257</v>
      </c>
      <c r="DA11">
        <v>178240</v>
      </c>
      <c r="DB11">
        <v>9377906</v>
      </c>
      <c r="DC11">
        <v>90000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1060671</v>
      </c>
      <c r="DO11">
        <v>1150671</v>
      </c>
      <c r="DP11">
        <v>0</v>
      </c>
      <c r="DQ11">
        <v>0</v>
      </c>
      <c r="DR11">
        <v>8226554</v>
      </c>
      <c r="DS11">
        <v>0</v>
      </c>
      <c r="DT11">
        <v>0</v>
      </c>
      <c r="DU11">
        <v>8226554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8226554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7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336</v>
      </c>
      <c r="EP11">
        <v>0</v>
      </c>
      <c r="EQ11">
        <v>0</v>
      </c>
      <c r="ER11">
        <v>0</v>
      </c>
      <c r="ES11">
        <v>338</v>
      </c>
      <c r="ET11">
        <v>681</v>
      </c>
      <c r="EU11">
        <v>0</v>
      </c>
      <c r="EV11">
        <v>9377906</v>
      </c>
    </row>
    <row r="12" spans="1:152">
      <c r="A12">
        <v>62972</v>
      </c>
      <c r="B12">
        <v>200512</v>
      </c>
      <c r="C12">
        <v>3045537</v>
      </c>
      <c r="D12">
        <v>-2273</v>
      </c>
      <c r="E12">
        <v>3043264</v>
      </c>
      <c r="F12">
        <v>187693</v>
      </c>
      <c r="G12">
        <v>-11150</v>
      </c>
      <c r="H12">
        <v>4693</v>
      </c>
      <c r="I12">
        <v>895191</v>
      </c>
      <c r="J12">
        <v>2847253</v>
      </c>
      <c r="K12">
        <v>-18905</v>
      </c>
      <c r="L12">
        <v>-49075</v>
      </c>
      <c r="M12">
        <v>3855700</v>
      </c>
      <c r="N12">
        <v>-557887</v>
      </c>
      <c r="O12">
        <v>3297813</v>
      </c>
      <c r="P12">
        <v>-698746</v>
      </c>
      <c r="Q12">
        <v>2486</v>
      </c>
      <c r="R12">
        <v>-7910</v>
      </c>
      <c r="S12">
        <v>-312</v>
      </c>
      <c r="T12">
        <v>-704482</v>
      </c>
      <c r="U12">
        <v>-2242618</v>
      </c>
      <c r="V12">
        <v>-2595</v>
      </c>
      <c r="W12">
        <v>-2245213</v>
      </c>
      <c r="X12">
        <v>-1680702</v>
      </c>
      <c r="Y12">
        <v>-1192478</v>
      </c>
      <c r="Z12">
        <v>-149040</v>
      </c>
      <c r="AA12">
        <v>-3022220</v>
      </c>
      <c r="AB12">
        <v>0</v>
      </c>
      <c r="AC12">
        <v>0</v>
      </c>
      <c r="AD12">
        <v>-184365</v>
      </c>
      <c r="AE12">
        <v>0</v>
      </c>
      <c r="AF12">
        <v>1314</v>
      </c>
      <c r="AG12">
        <v>-183051</v>
      </c>
      <c r="AH12">
        <v>-169012</v>
      </c>
      <c r="AI12">
        <v>17099</v>
      </c>
      <c r="AJ12">
        <v>19562</v>
      </c>
      <c r="AK12">
        <v>169012</v>
      </c>
      <c r="AL12">
        <v>0</v>
      </c>
      <c r="AM12">
        <v>0</v>
      </c>
      <c r="AN12">
        <v>0</v>
      </c>
      <c r="AO12">
        <v>205673</v>
      </c>
      <c r="AP12">
        <v>-59661</v>
      </c>
      <c r="AQ12">
        <v>146012</v>
      </c>
      <c r="AR12">
        <v>24723</v>
      </c>
      <c r="AS12">
        <v>0</v>
      </c>
      <c r="AT12">
        <v>0</v>
      </c>
      <c r="AU12">
        <v>-98</v>
      </c>
      <c r="AV12">
        <v>24625</v>
      </c>
      <c r="AW12">
        <v>-1340</v>
      </c>
      <c r="AX12">
        <v>-62117</v>
      </c>
      <c r="AY12">
        <v>0</v>
      </c>
      <c r="AZ12">
        <v>1349</v>
      </c>
      <c r="BA12">
        <v>0</v>
      </c>
      <c r="BB12">
        <v>-60768</v>
      </c>
      <c r="BC12">
        <v>0</v>
      </c>
      <c r="BD12">
        <v>32200</v>
      </c>
      <c r="BE12">
        <v>0</v>
      </c>
      <c r="BF12">
        <v>-10000</v>
      </c>
      <c r="BG12">
        <v>0</v>
      </c>
      <c r="BH12">
        <v>-10000</v>
      </c>
      <c r="BI12">
        <v>34845</v>
      </c>
      <c r="BJ12">
        <v>19562</v>
      </c>
      <c r="BK12">
        <v>50771</v>
      </c>
      <c r="BL12">
        <v>0</v>
      </c>
      <c r="BM12">
        <v>0</v>
      </c>
      <c r="BN12">
        <v>0</v>
      </c>
      <c r="BO12">
        <v>158960</v>
      </c>
      <c r="BP12">
        <v>1346583</v>
      </c>
      <c r="BQ12">
        <v>0</v>
      </c>
      <c r="BR12">
        <v>195438</v>
      </c>
      <c r="BS12">
        <v>0</v>
      </c>
      <c r="BT12">
        <v>1542021</v>
      </c>
      <c r="BU12">
        <v>861685</v>
      </c>
      <c r="BV12">
        <v>10013708</v>
      </c>
      <c r="BW12">
        <v>18299606</v>
      </c>
      <c r="BX12">
        <v>0</v>
      </c>
      <c r="BY12">
        <v>7881</v>
      </c>
      <c r="BZ12">
        <v>0</v>
      </c>
      <c r="CA12">
        <v>0</v>
      </c>
      <c r="CB12">
        <v>1225260</v>
      </c>
      <c r="CC12">
        <v>30568977</v>
      </c>
      <c r="CD12">
        <v>0</v>
      </c>
      <c r="CE12">
        <v>32269958</v>
      </c>
      <c r="CF12">
        <v>0</v>
      </c>
      <c r="CG12">
        <v>1066</v>
      </c>
      <c r="CH12">
        <v>263</v>
      </c>
      <c r="CI12">
        <v>0</v>
      </c>
      <c r="CJ12">
        <v>1329</v>
      </c>
      <c r="CK12">
        <v>0</v>
      </c>
      <c r="CL12">
        <v>0</v>
      </c>
      <c r="CM12">
        <v>0</v>
      </c>
      <c r="CN12">
        <v>0</v>
      </c>
      <c r="CO12">
        <v>3907</v>
      </c>
      <c r="CP12">
        <v>0</v>
      </c>
      <c r="CQ12">
        <v>23609</v>
      </c>
      <c r="CR12">
        <v>28845</v>
      </c>
      <c r="CS12">
        <v>53394</v>
      </c>
      <c r="CT12">
        <v>63181</v>
      </c>
      <c r="CU12">
        <v>0</v>
      </c>
      <c r="CV12">
        <v>160837</v>
      </c>
      <c r="CW12">
        <v>0</v>
      </c>
      <c r="CX12">
        <v>116575</v>
      </c>
      <c r="CY12">
        <v>341034</v>
      </c>
      <c r="CZ12">
        <v>43672</v>
      </c>
      <c r="DA12">
        <v>384706</v>
      </c>
      <c r="DB12">
        <v>32850855</v>
      </c>
      <c r="DC12">
        <v>125000</v>
      </c>
      <c r="DD12">
        <v>1162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1274467</v>
      </c>
      <c r="DO12">
        <v>1400629</v>
      </c>
      <c r="DP12">
        <v>3450</v>
      </c>
      <c r="DQ12">
        <v>0</v>
      </c>
      <c r="DR12">
        <v>18295056</v>
      </c>
      <c r="DS12">
        <v>6351239</v>
      </c>
      <c r="DT12">
        <v>1727203</v>
      </c>
      <c r="DU12">
        <v>26373498</v>
      </c>
      <c r="DV12">
        <v>172834</v>
      </c>
      <c r="DW12">
        <v>3522159</v>
      </c>
      <c r="DX12">
        <v>164853</v>
      </c>
      <c r="DY12">
        <v>775386</v>
      </c>
      <c r="DZ12">
        <v>0</v>
      </c>
      <c r="EA12">
        <v>2239</v>
      </c>
      <c r="EB12">
        <v>31010969</v>
      </c>
      <c r="EC12">
        <v>0</v>
      </c>
      <c r="ED12">
        <v>0</v>
      </c>
      <c r="EE12">
        <v>105317</v>
      </c>
      <c r="EF12">
        <v>4450</v>
      </c>
      <c r="EG12">
        <v>109767</v>
      </c>
      <c r="EH12">
        <v>0</v>
      </c>
      <c r="EI12">
        <v>0</v>
      </c>
      <c r="EJ12">
        <v>30</v>
      </c>
      <c r="EK12">
        <v>0</v>
      </c>
      <c r="EL12">
        <v>0</v>
      </c>
      <c r="EM12">
        <v>0</v>
      </c>
      <c r="EN12">
        <v>0</v>
      </c>
      <c r="EO12">
        <v>42239</v>
      </c>
      <c r="EP12">
        <v>0</v>
      </c>
      <c r="EQ12">
        <v>0</v>
      </c>
      <c r="ER12">
        <v>0</v>
      </c>
      <c r="ES12">
        <v>268325</v>
      </c>
      <c r="ET12">
        <v>310594</v>
      </c>
      <c r="EU12">
        <v>18896</v>
      </c>
      <c r="EV12">
        <v>32850855</v>
      </c>
    </row>
    <row r="13" spans="1:152">
      <c r="A13">
        <v>62973</v>
      </c>
      <c r="B13">
        <v>200512</v>
      </c>
      <c r="C13">
        <v>11465873</v>
      </c>
      <c r="D13">
        <v>-27108</v>
      </c>
      <c r="E13">
        <v>11438765</v>
      </c>
      <c r="F13">
        <v>1433917</v>
      </c>
      <c r="G13">
        <v>701</v>
      </c>
      <c r="H13">
        <v>149354</v>
      </c>
      <c r="I13">
        <v>7567296</v>
      </c>
      <c r="J13">
        <v>13253232</v>
      </c>
      <c r="K13">
        <v>-87470</v>
      </c>
      <c r="L13">
        <v>-233186</v>
      </c>
      <c r="M13">
        <v>22083844</v>
      </c>
      <c r="N13">
        <v>-2743602</v>
      </c>
      <c r="O13">
        <v>19340242</v>
      </c>
      <c r="P13">
        <v>-11790299</v>
      </c>
      <c r="Q13">
        <v>83487</v>
      </c>
      <c r="R13">
        <v>-29483</v>
      </c>
      <c r="S13">
        <v>0</v>
      </c>
      <c r="T13">
        <v>-11736295</v>
      </c>
      <c r="U13">
        <v>-11840546</v>
      </c>
      <c r="V13">
        <v>116519</v>
      </c>
      <c r="W13">
        <v>-11724027</v>
      </c>
      <c r="X13">
        <v>0</v>
      </c>
      <c r="Y13">
        <v>-3765209</v>
      </c>
      <c r="Z13">
        <v>0</v>
      </c>
      <c r="AA13">
        <v>-3765209</v>
      </c>
      <c r="AB13">
        <v>0</v>
      </c>
      <c r="AC13">
        <v>-221770</v>
      </c>
      <c r="AD13">
        <v>-576402</v>
      </c>
      <c r="AE13">
        <v>0</v>
      </c>
      <c r="AF13">
        <v>-451</v>
      </c>
      <c r="AG13">
        <v>-798623</v>
      </c>
      <c r="AH13">
        <v>-1152275</v>
      </c>
      <c r="AI13">
        <v>1602578</v>
      </c>
      <c r="AJ13">
        <v>-246555</v>
      </c>
      <c r="AK13">
        <v>601034</v>
      </c>
      <c r="AL13">
        <v>0</v>
      </c>
      <c r="AM13">
        <v>0</v>
      </c>
      <c r="AN13">
        <v>0</v>
      </c>
      <c r="AO13">
        <v>1957057</v>
      </c>
      <c r="AP13">
        <v>-517028</v>
      </c>
      <c r="AQ13">
        <v>1440029</v>
      </c>
      <c r="AR13">
        <v>856107</v>
      </c>
      <c r="AS13">
        <v>-25771</v>
      </c>
      <c r="AT13">
        <v>41454</v>
      </c>
      <c r="AU13">
        <v>949</v>
      </c>
      <c r="AV13">
        <v>872739</v>
      </c>
      <c r="AW13">
        <v>-111221</v>
      </c>
      <c r="AX13">
        <v>-581789</v>
      </c>
      <c r="AY13">
        <v>20200</v>
      </c>
      <c r="AZ13">
        <v>-711577</v>
      </c>
      <c r="BA13">
        <v>1876</v>
      </c>
      <c r="BB13">
        <v>-1271290</v>
      </c>
      <c r="BC13">
        <v>0</v>
      </c>
      <c r="BD13">
        <v>-15478</v>
      </c>
      <c r="BE13">
        <v>-44131</v>
      </c>
      <c r="BF13">
        <v>-105978</v>
      </c>
      <c r="BG13">
        <v>547</v>
      </c>
      <c r="BH13">
        <v>-149562</v>
      </c>
      <c r="BI13">
        <v>428257</v>
      </c>
      <c r="BJ13">
        <v>-246555</v>
      </c>
      <c r="BK13">
        <v>0</v>
      </c>
      <c r="BL13">
        <v>6876</v>
      </c>
      <c r="BM13">
        <v>0</v>
      </c>
      <c r="BN13">
        <v>6876</v>
      </c>
      <c r="BO13">
        <v>3171976</v>
      </c>
      <c r="BP13">
        <v>15169178</v>
      </c>
      <c r="BQ13">
        <v>450000</v>
      </c>
      <c r="BR13">
        <v>7827</v>
      </c>
      <c r="BS13">
        <v>0</v>
      </c>
      <c r="BT13">
        <v>15627005</v>
      </c>
      <c r="BU13">
        <v>22952074</v>
      </c>
      <c r="BV13">
        <v>18159589</v>
      </c>
      <c r="BW13">
        <v>134490493</v>
      </c>
      <c r="BX13">
        <v>0</v>
      </c>
      <c r="BY13">
        <v>0</v>
      </c>
      <c r="BZ13">
        <v>0</v>
      </c>
      <c r="CA13">
        <v>10525</v>
      </c>
      <c r="CB13">
        <v>6527658</v>
      </c>
      <c r="CC13">
        <v>182273192</v>
      </c>
      <c r="CD13">
        <v>0</v>
      </c>
      <c r="CE13">
        <v>201072173</v>
      </c>
      <c r="CF13">
        <v>0</v>
      </c>
      <c r="CG13">
        <v>1831404</v>
      </c>
      <c r="CH13">
        <v>63876</v>
      </c>
      <c r="CI13">
        <v>1827</v>
      </c>
      <c r="CJ13">
        <v>1897107</v>
      </c>
      <c r="CK13">
        <v>273761</v>
      </c>
      <c r="CL13">
        <v>0</v>
      </c>
      <c r="CM13">
        <v>273761</v>
      </c>
      <c r="CN13">
        <v>997033</v>
      </c>
      <c r="CO13">
        <v>227356</v>
      </c>
      <c r="CP13">
        <v>0</v>
      </c>
      <c r="CQ13">
        <v>168486</v>
      </c>
      <c r="CR13">
        <v>3563743</v>
      </c>
      <c r="CS13">
        <v>0</v>
      </c>
      <c r="CT13">
        <v>0</v>
      </c>
      <c r="CU13">
        <v>0</v>
      </c>
      <c r="CV13">
        <v>132853</v>
      </c>
      <c r="CW13">
        <v>0</v>
      </c>
      <c r="CX13">
        <v>0</v>
      </c>
      <c r="CY13">
        <v>1996826</v>
      </c>
      <c r="CZ13">
        <v>289222</v>
      </c>
      <c r="DA13">
        <v>2286048</v>
      </c>
      <c r="DB13">
        <v>206928840</v>
      </c>
      <c r="DC13">
        <v>1100000</v>
      </c>
      <c r="DD13">
        <v>0</v>
      </c>
      <c r="DE13">
        <v>0</v>
      </c>
      <c r="DF13">
        <v>-4133</v>
      </c>
      <c r="DG13">
        <v>0</v>
      </c>
      <c r="DH13">
        <v>4133</v>
      </c>
      <c r="DI13">
        <v>0</v>
      </c>
      <c r="DJ13">
        <v>1498834</v>
      </c>
      <c r="DK13">
        <v>0</v>
      </c>
      <c r="DL13">
        <v>0</v>
      </c>
      <c r="DM13">
        <v>1498834</v>
      </c>
      <c r="DN13">
        <v>13632920</v>
      </c>
      <c r="DO13">
        <v>16231754</v>
      </c>
      <c r="DP13">
        <v>2000000</v>
      </c>
      <c r="DQ13">
        <v>0</v>
      </c>
      <c r="DR13">
        <v>147413956</v>
      </c>
      <c r="DS13">
        <v>16505078</v>
      </c>
      <c r="DT13">
        <v>7192149</v>
      </c>
      <c r="DU13">
        <v>171111183</v>
      </c>
      <c r="DV13">
        <v>4953236</v>
      </c>
      <c r="DW13">
        <v>11372294</v>
      </c>
      <c r="DX13">
        <v>33933</v>
      </c>
      <c r="DY13">
        <v>0</v>
      </c>
      <c r="DZ13">
        <v>0</v>
      </c>
      <c r="EA13">
        <v>1003519</v>
      </c>
      <c r="EB13">
        <v>188474165</v>
      </c>
      <c r="EC13">
        <v>0</v>
      </c>
      <c r="ED13">
        <v>0</v>
      </c>
      <c r="EE13">
        <v>862623</v>
      </c>
      <c r="EF13">
        <v>0</v>
      </c>
      <c r="EG13">
        <v>862623</v>
      </c>
      <c r="EH13">
        <v>0</v>
      </c>
      <c r="EI13">
        <v>223537</v>
      </c>
      <c r="EJ13">
        <v>1296</v>
      </c>
      <c r="EK13">
        <v>0</v>
      </c>
      <c r="EL13">
        <v>0</v>
      </c>
      <c r="EM13">
        <v>0</v>
      </c>
      <c r="EN13">
        <v>38318</v>
      </c>
      <c r="EO13">
        <v>158798</v>
      </c>
      <c r="EP13">
        <v>0</v>
      </c>
      <c r="EQ13">
        <v>112217</v>
      </c>
      <c r="ER13">
        <v>0</v>
      </c>
      <c r="ES13">
        <v>667113</v>
      </c>
      <c r="ET13">
        <v>1201279</v>
      </c>
      <c r="EU13">
        <v>159019</v>
      </c>
      <c r="EV13">
        <v>206928840</v>
      </c>
    </row>
    <row r="14" spans="1:152">
      <c r="A14">
        <v>62974</v>
      </c>
      <c r="B14">
        <v>200512</v>
      </c>
      <c r="C14">
        <v>352469</v>
      </c>
      <c r="D14">
        <v>-2057</v>
      </c>
      <c r="E14">
        <v>350412</v>
      </c>
      <c r="F14">
        <v>27092</v>
      </c>
      <c r="G14">
        <v>0</v>
      </c>
      <c r="H14">
        <v>127</v>
      </c>
      <c r="I14">
        <v>113347</v>
      </c>
      <c r="J14">
        <v>154174</v>
      </c>
      <c r="K14">
        <v>-830</v>
      </c>
      <c r="L14">
        <v>-5524</v>
      </c>
      <c r="M14">
        <v>288386</v>
      </c>
      <c r="N14">
        <v>-40897</v>
      </c>
      <c r="O14">
        <v>247489</v>
      </c>
      <c r="P14">
        <v>-49764</v>
      </c>
      <c r="Q14">
        <v>833</v>
      </c>
      <c r="R14">
        <v>-291</v>
      </c>
      <c r="S14">
        <v>0</v>
      </c>
      <c r="T14">
        <v>-49222</v>
      </c>
      <c r="U14">
        <v>-461288</v>
      </c>
      <c r="V14">
        <v>0</v>
      </c>
      <c r="W14">
        <v>-461288</v>
      </c>
      <c r="X14">
        <v>0</v>
      </c>
      <c r="Y14">
        <v>-46544</v>
      </c>
      <c r="Z14">
        <v>-89207</v>
      </c>
      <c r="AA14">
        <v>-135751</v>
      </c>
      <c r="AB14">
        <v>0</v>
      </c>
      <c r="AC14">
        <v>0</v>
      </c>
      <c r="AD14">
        <v>-19996</v>
      </c>
      <c r="AE14">
        <v>0</v>
      </c>
      <c r="AF14">
        <v>0</v>
      </c>
      <c r="AG14">
        <v>-19996</v>
      </c>
      <c r="AH14">
        <v>-7854</v>
      </c>
      <c r="AI14">
        <v>-76210</v>
      </c>
      <c r="AJ14">
        <v>0</v>
      </c>
      <c r="AK14">
        <v>7854</v>
      </c>
      <c r="AL14">
        <v>0</v>
      </c>
      <c r="AM14">
        <v>0</v>
      </c>
      <c r="AN14">
        <v>0</v>
      </c>
      <c r="AO14">
        <v>-68356</v>
      </c>
      <c r="AP14">
        <v>19277</v>
      </c>
      <c r="AQ14">
        <v>-49079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1900</v>
      </c>
      <c r="BP14">
        <v>91144</v>
      </c>
      <c r="BQ14">
        <v>0</v>
      </c>
      <c r="BR14">
        <v>0</v>
      </c>
      <c r="BS14">
        <v>0</v>
      </c>
      <c r="BT14">
        <v>91144</v>
      </c>
      <c r="BU14">
        <v>611071</v>
      </c>
      <c r="BV14">
        <v>21903</v>
      </c>
      <c r="BW14">
        <v>2132791</v>
      </c>
      <c r="BX14">
        <v>0</v>
      </c>
      <c r="BY14">
        <v>0</v>
      </c>
      <c r="BZ14">
        <v>0</v>
      </c>
      <c r="CA14">
        <v>0</v>
      </c>
      <c r="CB14">
        <v>90238</v>
      </c>
      <c r="CC14">
        <v>2890492</v>
      </c>
      <c r="CD14">
        <v>0</v>
      </c>
      <c r="CE14">
        <v>2983536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3117</v>
      </c>
      <c r="CL14">
        <v>0</v>
      </c>
      <c r="CM14">
        <v>3117</v>
      </c>
      <c r="CN14">
        <v>0</v>
      </c>
      <c r="CO14">
        <v>19314</v>
      </c>
      <c r="CP14">
        <v>0</v>
      </c>
      <c r="CQ14">
        <v>8</v>
      </c>
      <c r="CR14">
        <v>22439</v>
      </c>
      <c r="CS14">
        <v>0</v>
      </c>
      <c r="CT14">
        <v>828</v>
      </c>
      <c r="CU14">
        <v>0</v>
      </c>
      <c r="CV14">
        <v>34489</v>
      </c>
      <c r="CW14">
        <v>0</v>
      </c>
      <c r="CX14">
        <v>828</v>
      </c>
      <c r="CY14">
        <v>55170</v>
      </c>
      <c r="CZ14">
        <v>1649</v>
      </c>
      <c r="DA14">
        <v>56819</v>
      </c>
      <c r="DB14">
        <v>3063622</v>
      </c>
      <c r="DC14">
        <v>36000</v>
      </c>
      <c r="DD14">
        <v>9000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17841</v>
      </c>
      <c r="DO14">
        <v>62841</v>
      </c>
      <c r="DP14">
        <v>17841</v>
      </c>
      <c r="DQ14">
        <v>0</v>
      </c>
      <c r="DR14">
        <v>771393</v>
      </c>
      <c r="DS14">
        <v>1647564</v>
      </c>
      <c r="DT14">
        <v>204961</v>
      </c>
      <c r="DU14">
        <v>2623918</v>
      </c>
      <c r="DV14">
        <v>2601</v>
      </c>
      <c r="DW14">
        <v>273620</v>
      </c>
      <c r="DX14">
        <v>0</v>
      </c>
      <c r="DY14">
        <v>89207</v>
      </c>
      <c r="DZ14">
        <v>0</v>
      </c>
      <c r="EA14">
        <v>0</v>
      </c>
      <c r="EB14">
        <v>2989346</v>
      </c>
      <c r="EC14">
        <v>0</v>
      </c>
      <c r="ED14">
        <v>0</v>
      </c>
      <c r="EE14">
        <v>18</v>
      </c>
      <c r="EF14">
        <v>0</v>
      </c>
      <c r="EG14">
        <v>18</v>
      </c>
      <c r="EH14">
        <v>0</v>
      </c>
      <c r="EI14">
        <v>1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1044</v>
      </c>
      <c r="EP14">
        <v>0</v>
      </c>
      <c r="EQ14">
        <v>0</v>
      </c>
      <c r="ER14">
        <v>0</v>
      </c>
      <c r="ES14">
        <v>10372</v>
      </c>
      <c r="ET14">
        <v>11417</v>
      </c>
      <c r="EU14">
        <v>0</v>
      </c>
      <c r="EV14">
        <v>3063622</v>
      </c>
    </row>
    <row r="15" spans="1:152">
      <c r="A15">
        <v>62981</v>
      </c>
      <c r="B15">
        <v>200512</v>
      </c>
      <c r="C15">
        <v>886733</v>
      </c>
      <c r="D15">
        <v>-275</v>
      </c>
      <c r="E15">
        <v>886458</v>
      </c>
      <c r="F15">
        <v>0</v>
      </c>
      <c r="G15">
        <v>0</v>
      </c>
      <c r="H15">
        <v>0</v>
      </c>
      <c r="I15">
        <v>215360</v>
      </c>
      <c r="J15">
        <v>515882</v>
      </c>
      <c r="K15">
        <v>-13712</v>
      </c>
      <c r="L15">
        <v>-15116</v>
      </c>
      <c r="M15">
        <v>702414</v>
      </c>
      <c r="N15">
        <v>-95634</v>
      </c>
      <c r="O15">
        <v>606780</v>
      </c>
      <c r="P15">
        <v>-240326</v>
      </c>
      <c r="Q15">
        <v>2061</v>
      </c>
      <c r="R15">
        <v>2492</v>
      </c>
      <c r="S15">
        <v>0</v>
      </c>
      <c r="T15">
        <v>-235773</v>
      </c>
      <c r="U15">
        <v>-701089</v>
      </c>
      <c r="V15">
        <v>0</v>
      </c>
      <c r="W15">
        <v>-701089</v>
      </c>
      <c r="X15">
        <v>-116501</v>
      </c>
      <c r="Y15">
        <v>-312350</v>
      </c>
      <c r="Z15">
        <v>0</v>
      </c>
      <c r="AA15">
        <v>-428851</v>
      </c>
      <c r="AB15">
        <v>0</v>
      </c>
      <c r="AC15">
        <v>0</v>
      </c>
      <c r="AD15">
        <v>-28342</v>
      </c>
      <c r="AE15">
        <v>0</v>
      </c>
      <c r="AF15">
        <v>714</v>
      </c>
      <c r="AG15">
        <v>-27628</v>
      </c>
      <c r="AH15">
        <v>-99897</v>
      </c>
      <c r="AI15">
        <v>0</v>
      </c>
      <c r="AJ15">
        <v>0</v>
      </c>
      <c r="AK15">
        <v>99897</v>
      </c>
      <c r="AL15">
        <v>0</v>
      </c>
      <c r="AM15">
        <v>0</v>
      </c>
      <c r="AN15">
        <v>0</v>
      </c>
      <c r="AO15">
        <v>99897</v>
      </c>
      <c r="AP15">
        <v>-7993</v>
      </c>
      <c r="AQ15">
        <v>91904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1131</v>
      </c>
      <c r="BM15">
        <v>0</v>
      </c>
      <c r="BN15">
        <v>1131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1657382</v>
      </c>
      <c r="BV15">
        <v>1210292</v>
      </c>
      <c r="BW15">
        <v>3202660</v>
      </c>
      <c r="BX15">
        <v>0</v>
      </c>
      <c r="BY15">
        <v>0</v>
      </c>
      <c r="BZ15">
        <v>0</v>
      </c>
      <c r="CA15">
        <v>0</v>
      </c>
      <c r="CB15">
        <v>523</v>
      </c>
      <c r="CC15">
        <v>6239575</v>
      </c>
      <c r="CD15">
        <v>0</v>
      </c>
      <c r="CE15">
        <v>6239575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81919</v>
      </c>
      <c r="CL15">
        <v>0</v>
      </c>
      <c r="CM15">
        <v>81919</v>
      </c>
      <c r="CN15">
        <v>5836</v>
      </c>
      <c r="CO15">
        <v>0</v>
      </c>
      <c r="CP15">
        <v>0</v>
      </c>
      <c r="CQ15">
        <v>736</v>
      </c>
      <c r="CR15">
        <v>88491</v>
      </c>
      <c r="CS15">
        <v>0</v>
      </c>
      <c r="CT15">
        <v>0</v>
      </c>
      <c r="CU15">
        <v>0</v>
      </c>
      <c r="CV15">
        <v>168718</v>
      </c>
      <c r="CW15">
        <v>0</v>
      </c>
      <c r="CX15">
        <v>0</v>
      </c>
      <c r="CY15">
        <v>33001</v>
      </c>
      <c r="CZ15">
        <v>2436</v>
      </c>
      <c r="DA15">
        <v>35437</v>
      </c>
      <c r="DB15">
        <v>6364634</v>
      </c>
      <c r="DC15">
        <v>95000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372509</v>
      </c>
      <c r="DO15">
        <v>467509</v>
      </c>
      <c r="DP15">
        <v>0</v>
      </c>
      <c r="DQ15">
        <v>250000</v>
      </c>
      <c r="DR15">
        <v>-90534</v>
      </c>
      <c r="DS15">
        <v>4416080</v>
      </c>
      <c r="DT15">
        <v>659046</v>
      </c>
      <c r="DU15">
        <v>4984592</v>
      </c>
      <c r="DV15">
        <v>1916</v>
      </c>
      <c r="DW15">
        <v>597969</v>
      </c>
      <c r="DX15">
        <v>0</v>
      </c>
      <c r="DY15">
        <v>0</v>
      </c>
      <c r="DZ15">
        <v>0</v>
      </c>
      <c r="EA15">
        <v>37175</v>
      </c>
      <c r="EB15">
        <v>5621652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25473</v>
      </c>
      <c r="ET15">
        <v>25473</v>
      </c>
      <c r="EU15">
        <v>0</v>
      </c>
      <c r="EV15">
        <v>6364634</v>
      </c>
    </row>
    <row r="16" spans="1:152">
      <c r="A16">
        <v>62983</v>
      </c>
      <c r="B16">
        <v>200512</v>
      </c>
      <c r="C16">
        <v>6581815</v>
      </c>
      <c r="D16">
        <v>-24168</v>
      </c>
      <c r="E16">
        <v>6557647</v>
      </c>
      <c r="F16">
        <v>638640</v>
      </c>
      <c r="G16">
        <v>133603</v>
      </c>
      <c r="H16">
        <v>157720</v>
      </c>
      <c r="I16">
        <v>3744217</v>
      </c>
      <c r="J16">
        <v>7077463</v>
      </c>
      <c r="K16">
        <v>-908288</v>
      </c>
      <c r="L16">
        <v>-237435</v>
      </c>
      <c r="M16">
        <v>10605920</v>
      </c>
      <c r="N16">
        <v>-1405707</v>
      </c>
      <c r="O16">
        <v>9200213</v>
      </c>
      <c r="P16">
        <v>-5026155</v>
      </c>
      <c r="Q16">
        <v>25110</v>
      </c>
      <c r="R16">
        <v>-13377</v>
      </c>
      <c r="S16">
        <v>0</v>
      </c>
      <c r="T16">
        <v>-5014422</v>
      </c>
      <c r="U16">
        <v>-6898401</v>
      </c>
      <c r="V16">
        <v>-30295</v>
      </c>
      <c r="W16">
        <v>-6928696</v>
      </c>
      <c r="X16">
        <v>0</v>
      </c>
      <c r="Y16">
        <v>-2480249</v>
      </c>
      <c r="Z16">
        <v>0</v>
      </c>
      <c r="AA16">
        <v>-2480249</v>
      </c>
      <c r="AB16">
        <v>0</v>
      </c>
      <c r="AC16">
        <v>-251371</v>
      </c>
      <c r="AD16">
        <v>-334095</v>
      </c>
      <c r="AE16">
        <v>112143</v>
      </c>
      <c r="AF16">
        <v>2583</v>
      </c>
      <c r="AG16">
        <v>-470740</v>
      </c>
      <c r="AH16">
        <v>-163303</v>
      </c>
      <c r="AI16">
        <v>700450</v>
      </c>
      <c r="AJ16">
        <v>-23521</v>
      </c>
      <c r="AK16">
        <v>120096</v>
      </c>
      <c r="AL16">
        <v>0</v>
      </c>
      <c r="AM16">
        <v>0</v>
      </c>
      <c r="AN16">
        <v>0</v>
      </c>
      <c r="AO16">
        <v>797025</v>
      </c>
      <c r="AP16">
        <v>-172386</v>
      </c>
      <c r="AQ16">
        <v>624639</v>
      </c>
      <c r="AR16">
        <v>173958</v>
      </c>
      <c r="AS16">
        <v>0</v>
      </c>
      <c r="AT16">
        <v>-2470</v>
      </c>
      <c r="AU16">
        <v>0</v>
      </c>
      <c r="AV16">
        <v>171488</v>
      </c>
      <c r="AW16">
        <v>1424</v>
      </c>
      <c r="AX16">
        <v>-107889</v>
      </c>
      <c r="AY16">
        <v>14675</v>
      </c>
      <c r="AZ16">
        <v>-74547</v>
      </c>
      <c r="BA16">
        <v>-15165</v>
      </c>
      <c r="BB16">
        <v>-182926</v>
      </c>
      <c r="BC16">
        <v>-1581</v>
      </c>
      <c r="BD16">
        <v>2119</v>
      </c>
      <c r="BE16">
        <v>-33452</v>
      </c>
      <c r="BF16">
        <v>0</v>
      </c>
      <c r="BG16">
        <v>0</v>
      </c>
      <c r="BH16">
        <v>-33452</v>
      </c>
      <c r="BI16">
        <v>19407</v>
      </c>
      <c r="BJ16">
        <v>-23521</v>
      </c>
      <c r="BK16">
        <v>0</v>
      </c>
      <c r="BL16">
        <v>10001</v>
      </c>
      <c r="BM16">
        <v>0</v>
      </c>
      <c r="BN16">
        <v>10001</v>
      </c>
      <c r="BO16">
        <v>2465514</v>
      </c>
      <c r="BP16">
        <v>6097333</v>
      </c>
      <c r="BQ16">
        <v>1392757</v>
      </c>
      <c r="BR16">
        <v>1353119</v>
      </c>
      <c r="BS16">
        <v>0</v>
      </c>
      <c r="BT16">
        <v>8843209</v>
      </c>
      <c r="BU16">
        <v>18078740</v>
      </c>
      <c r="BV16">
        <v>5711863</v>
      </c>
      <c r="BW16">
        <v>59652709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85462583</v>
      </c>
      <c r="CD16">
        <v>0</v>
      </c>
      <c r="CE16">
        <v>96771306</v>
      </c>
      <c r="CF16">
        <v>0</v>
      </c>
      <c r="CG16">
        <v>8267</v>
      </c>
      <c r="CH16">
        <v>13519</v>
      </c>
      <c r="CI16">
        <v>0</v>
      </c>
      <c r="CJ16">
        <v>21786</v>
      </c>
      <c r="CK16">
        <v>356099</v>
      </c>
      <c r="CL16">
        <v>-1368</v>
      </c>
      <c r="CM16">
        <v>354731</v>
      </c>
      <c r="CN16">
        <v>719642</v>
      </c>
      <c r="CO16">
        <v>58614</v>
      </c>
      <c r="CP16">
        <v>0</v>
      </c>
      <c r="CQ16">
        <v>357623</v>
      </c>
      <c r="CR16">
        <v>1512396</v>
      </c>
      <c r="CS16">
        <v>0</v>
      </c>
      <c r="CT16">
        <v>0</v>
      </c>
      <c r="CU16">
        <v>0</v>
      </c>
      <c r="CV16">
        <v>2019271</v>
      </c>
      <c r="CW16">
        <v>0</v>
      </c>
      <c r="CX16">
        <v>0</v>
      </c>
      <c r="CY16">
        <v>836695</v>
      </c>
      <c r="CZ16">
        <v>218673</v>
      </c>
      <c r="DA16">
        <v>1055368</v>
      </c>
      <c r="DB16">
        <v>99349071</v>
      </c>
      <c r="DC16">
        <v>600000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546501</v>
      </c>
      <c r="DK16">
        <v>0</v>
      </c>
      <c r="DL16">
        <v>0</v>
      </c>
      <c r="DM16">
        <v>546501</v>
      </c>
      <c r="DN16">
        <v>2553318</v>
      </c>
      <c r="DO16">
        <v>3699819</v>
      </c>
      <c r="DP16">
        <v>0</v>
      </c>
      <c r="DQ16">
        <v>800000</v>
      </c>
      <c r="DR16">
        <v>68856270</v>
      </c>
      <c r="DS16">
        <v>8160503</v>
      </c>
      <c r="DT16">
        <v>3695311</v>
      </c>
      <c r="DU16">
        <v>80712084</v>
      </c>
      <c r="DV16">
        <v>1034635</v>
      </c>
      <c r="DW16">
        <v>8745195</v>
      </c>
      <c r="DX16">
        <v>5083</v>
      </c>
      <c r="DY16">
        <v>0</v>
      </c>
      <c r="DZ16">
        <v>0</v>
      </c>
      <c r="EA16">
        <v>139478</v>
      </c>
      <c r="EB16">
        <v>90636475</v>
      </c>
      <c r="EC16">
        <v>0</v>
      </c>
      <c r="ED16">
        <v>0</v>
      </c>
      <c r="EE16">
        <v>370694</v>
      </c>
      <c r="EF16">
        <v>0</v>
      </c>
      <c r="EG16">
        <v>370694</v>
      </c>
      <c r="EH16">
        <v>0</v>
      </c>
      <c r="EI16">
        <v>356592</v>
      </c>
      <c r="EJ16">
        <v>16068</v>
      </c>
      <c r="EK16">
        <v>0</v>
      </c>
      <c r="EL16">
        <v>0</v>
      </c>
      <c r="EM16">
        <v>0</v>
      </c>
      <c r="EN16">
        <v>933095</v>
      </c>
      <c r="EO16">
        <v>113784</v>
      </c>
      <c r="EP16">
        <v>3873</v>
      </c>
      <c r="EQ16">
        <v>0</v>
      </c>
      <c r="ER16">
        <v>0</v>
      </c>
      <c r="ES16">
        <v>2327452</v>
      </c>
      <c r="ET16">
        <v>3750864</v>
      </c>
      <c r="EU16">
        <v>91219</v>
      </c>
      <c r="EV16">
        <v>99349071</v>
      </c>
    </row>
    <row r="17" spans="1:152">
      <c r="A17">
        <v>62990</v>
      </c>
      <c r="B17">
        <v>200512</v>
      </c>
      <c r="C17">
        <v>571765</v>
      </c>
      <c r="D17">
        <v>-51638</v>
      </c>
      <c r="E17">
        <v>520127</v>
      </c>
      <c r="F17">
        <v>2215</v>
      </c>
      <c r="G17">
        <v>0</v>
      </c>
      <c r="H17">
        <v>0</v>
      </c>
      <c r="I17">
        <v>52136</v>
      </c>
      <c r="J17">
        <v>66639</v>
      </c>
      <c r="K17">
        <v>-2648</v>
      </c>
      <c r="L17">
        <v>-1641</v>
      </c>
      <c r="M17">
        <v>116701</v>
      </c>
      <c r="N17">
        <v>-10067</v>
      </c>
      <c r="O17">
        <v>106634</v>
      </c>
      <c r="P17">
        <v>-447975</v>
      </c>
      <c r="Q17">
        <v>50931</v>
      </c>
      <c r="R17">
        <v>2493</v>
      </c>
      <c r="S17">
        <v>0</v>
      </c>
      <c r="T17">
        <v>-394551</v>
      </c>
      <c r="U17">
        <v>-159238</v>
      </c>
      <c r="V17">
        <v>0</v>
      </c>
      <c r="W17">
        <v>-159238</v>
      </c>
      <c r="X17">
        <v>-47000</v>
      </c>
      <c r="Y17">
        <v>0</v>
      </c>
      <c r="Z17">
        <v>0</v>
      </c>
      <c r="AA17">
        <v>-47000</v>
      </c>
      <c r="AB17">
        <v>-639</v>
      </c>
      <c r="AC17">
        <v>-1825</v>
      </c>
      <c r="AD17">
        <v>-15724</v>
      </c>
      <c r="AE17">
        <v>8053</v>
      </c>
      <c r="AF17">
        <v>0</v>
      </c>
      <c r="AG17">
        <v>-9496</v>
      </c>
      <c r="AH17">
        <v>-10733</v>
      </c>
      <c r="AI17">
        <v>5104</v>
      </c>
      <c r="AJ17">
        <v>0</v>
      </c>
      <c r="AK17">
        <v>10733</v>
      </c>
      <c r="AL17">
        <v>0</v>
      </c>
      <c r="AM17">
        <v>0</v>
      </c>
      <c r="AN17">
        <v>0</v>
      </c>
      <c r="AO17">
        <v>15837</v>
      </c>
      <c r="AP17">
        <v>-3907</v>
      </c>
      <c r="AQ17">
        <v>11930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117500</v>
      </c>
      <c r="BQ17">
        <v>0</v>
      </c>
      <c r="BR17">
        <v>0</v>
      </c>
      <c r="BS17">
        <v>0</v>
      </c>
      <c r="BT17">
        <v>117500</v>
      </c>
      <c r="BU17">
        <v>96169</v>
      </c>
      <c r="BV17">
        <v>269364</v>
      </c>
      <c r="BW17">
        <v>1200149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1630935</v>
      </c>
      <c r="CD17">
        <v>0</v>
      </c>
      <c r="CE17">
        <v>1748435</v>
      </c>
      <c r="CF17">
        <v>928</v>
      </c>
      <c r="CG17">
        <v>0</v>
      </c>
      <c r="CH17">
        <v>0</v>
      </c>
      <c r="CI17">
        <v>0</v>
      </c>
      <c r="CJ17">
        <v>0</v>
      </c>
      <c r="CK17">
        <v>4814</v>
      </c>
      <c r="CL17">
        <v>0</v>
      </c>
      <c r="CM17">
        <v>4814</v>
      </c>
      <c r="CN17">
        <v>0</v>
      </c>
      <c r="CO17">
        <v>5602</v>
      </c>
      <c r="CP17">
        <v>0</v>
      </c>
      <c r="CQ17">
        <v>4932</v>
      </c>
      <c r="CR17">
        <v>15348</v>
      </c>
      <c r="CS17">
        <v>0</v>
      </c>
      <c r="CT17">
        <v>0</v>
      </c>
      <c r="CU17">
        <v>0</v>
      </c>
      <c r="CV17">
        <v>65253</v>
      </c>
      <c r="CW17">
        <v>0</v>
      </c>
      <c r="CX17">
        <v>0</v>
      </c>
      <c r="CY17">
        <v>16687</v>
      </c>
      <c r="CZ17">
        <v>1563</v>
      </c>
      <c r="DA17">
        <v>18250</v>
      </c>
      <c r="DB17">
        <v>1782961</v>
      </c>
      <c r="DC17">
        <v>21000</v>
      </c>
      <c r="DD17">
        <v>57000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88314</v>
      </c>
      <c r="DO17">
        <v>166314</v>
      </c>
      <c r="DP17">
        <v>0</v>
      </c>
      <c r="DQ17">
        <v>50000</v>
      </c>
      <c r="DR17">
        <v>1291097</v>
      </c>
      <c r="DS17">
        <v>65131</v>
      </c>
      <c r="DT17">
        <v>59753</v>
      </c>
      <c r="DU17">
        <v>1415981</v>
      </c>
      <c r="DV17">
        <v>21887</v>
      </c>
      <c r="DW17">
        <v>96900</v>
      </c>
      <c r="DX17">
        <v>0</v>
      </c>
      <c r="DY17">
        <v>0</v>
      </c>
      <c r="DZ17">
        <v>927</v>
      </c>
      <c r="EA17">
        <v>0</v>
      </c>
      <c r="EB17">
        <v>1535695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1438</v>
      </c>
      <c r="ER17">
        <v>0</v>
      </c>
      <c r="ES17">
        <v>6503</v>
      </c>
      <c r="ET17">
        <v>7941</v>
      </c>
      <c r="EU17">
        <v>23011</v>
      </c>
      <c r="EV17">
        <v>1782961</v>
      </c>
    </row>
    <row r="18" spans="1:152">
      <c r="A18">
        <v>62992</v>
      </c>
      <c r="B18">
        <v>200512</v>
      </c>
      <c r="C18">
        <v>4211206</v>
      </c>
      <c r="D18">
        <v>-1953</v>
      </c>
      <c r="E18">
        <v>4209253</v>
      </c>
      <c r="F18">
        <v>807</v>
      </c>
      <c r="G18">
        <v>0</v>
      </c>
      <c r="H18">
        <v>0</v>
      </c>
      <c r="I18">
        <v>1091054</v>
      </c>
      <c r="J18">
        <v>3937819</v>
      </c>
      <c r="K18">
        <v>-3106</v>
      </c>
      <c r="L18">
        <v>-112323</v>
      </c>
      <c r="M18">
        <v>4914251</v>
      </c>
      <c r="N18">
        <v>-703957</v>
      </c>
      <c r="O18">
        <v>4210294</v>
      </c>
      <c r="P18">
        <v>-895830</v>
      </c>
      <c r="Q18">
        <v>124</v>
      </c>
      <c r="R18">
        <v>-6040</v>
      </c>
      <c r="S18">
        <v>-184224</v>
      </c>
      <c r="T18">
        <v>-1085970</v>
      </c>
      <c r="U18">
        <v>-4232107</v>
      </c>
      <c r="V18">
        <v>256</v>
      </c>
      <c r="W18">
        <v>-4231851</v>
      </c>
      <c r="X18">
        <v>0</v>
      </c>
      <c r="Y18">
        <v>-2013996</v>
      </c>
      <c r="Z18">
        <v>-395763</v>
      </c>
      <c r="AA18">
        <v>-2409759</v>
      </c>
      <c r="AB18">
        <v>0</v>
      </c>
      <c r="AC18">
        <v>0</v>
      </c>
      <c r="AD18">
        <v>-107733</v>
      </c>
      <c r="AE18">
        <v>0</v>
      </c>
      <c r="AF18">
        <v>0</v>
      </c>
      <c r="AG18">
        <v>-107733</v>
      </c>
      <c r="AH18">
        <v>-585050</v>
      </c>
      <c r="AI18">
        <v>-816</v>
      </c>
      <c r="AJ18">
        <v>119667</v>
      </c>
      <c r="AK18">
        <v>370626</v>
      </c>
      <c r="AL18">
        <v>0</v>
      </c>
      <c r="AM18">
        <v>0</v>
      </c>
      <c r="AN18">
        <v>0</v>
      </c>
      <c r="AO18">
        <v>489477</v>
      </c>
      <c r="AP18">
        <v>-53091</v>
      </c>
      <c r="AQ18">
        <v>436386</v>
      </c>
      <c r="AR18">
        <v>669518</v>
      </c>
      <c r="AS18">
        <v>-2124</v>
      </c>
      <c r="AT18">
        <v>-80778</v>
      </c>
      <c r="AU18">
        <v>0</v>
      </c>
      <c r="AV18">
        <v>586616</v>
      </c>
      <c r="AW18">
        <v>8466</v>
      </c>
      <c r="AX18">
        <v>-120799</v>
      </c>
      <c r="AY18">
        <v>592</v>
      </c>
      <c r="AZ18">
        <v>-365656</v>
      </c>
      <c r="BA18">
        <v>244</v>
      </c>
      <c r="BB18">
        <v>-485619</v>
      </c>
      <c r="BC18">
        <v>0</v>
      </c>
      <c r="BD18">
        <v>-365078</v>
      </c>
      <c r="BE18">
        <v>0</v>
      </c>
      <c r="BF18">
        <v>-16618</v>
      </c>
      <c r="BG18">
        <v>0</v>
      </c>
      <c r="BH18">
        <v>-16618</v>
      </c>
      <c r="BI18">
        <v>391900</v>
      </c>
      <c r="BJ18">
        <v>119667</v>
      </c>
      <c r="BK18">
        <v>0</v>
      </c>
      <c r="BL18">
        <v>1749</v>
      </c>
      <c r="BM18">
        <v>68788</v>
      </c>
      <c r="BN18">
        <v>70537</v>
      </c>
      <c r="BO18">
        <v>0</v>
      </c>
      <c r="BP18">
        <v>71178</v>
      </c>
      <c r="BQ18">
        <v>0</v>
      </c>
      <c r="BR18">
        <v>0</v>
      </c>
      <c r="BS18">
        <v>0</v>
      </c>
      <c r="BT18">
        <v>71178</v>
      </c>
      <c r="BU18">
        <v>13656932</v>
      </c>
      <c r="BV18">
        <v>356514</v>
      </c>
      <c r="BW18">
        <v>20757333</v>
      </c>
      <c r="BX18">
        <v>0</v>
      </c>
      <c r="BY18">
        <v>0</v>
      </c>
      <c r="BZ18">
        <v>0</v>
      </c>
      <c r="CA18">
        <v>370666</v>
      </c>
      <c r="CB18">
        <v>269894</v>
      </c>
      <c r="CC18">
        <v>35485768</v>
      </c>
      <c r="CD18">
        <v>0</v>
      </c>
      <c r="CE18">
        <v>35556946</v>
      </c>
      <c r="CF18">
        <v>0</v>
      </c>
      <c r="CG18">
        <v>4381</v>
      </c>
      <c r="CH18">
        <v>11946</v>
      </c>
      <c r="CI18">
        <v>0</v>
      </c>
      <c r="CJ18">
        <v>16327</v>
      </c>
      <c r="CK18">
        <v>470911</v>
      </c>
      <c r="CL18">
        <v>0</v>
      </c>
      <c r="CM18">
        <v>470911</v>
      </c>
      <c r="CN18">
        <v>0</v>
      </c>
      <c r="CO18">
        <v>0</v>
      </c>
      <c r="CP18">
        <v>0</v>
      </c>
      <c r="CQ18">
        <v>22175</v>
      </c>
      <c r="CR18">
        <v>509413</v>
      </c>
      <c r="CS18">
        <v>0</v>
      </c>
      <c r="CT18">
        <v>0</v>
      </c>
      <c r="CU18">
        <v>0</v>
      </c>
      <c r="CV18">
        <v>74429</v>
      </c>
      <c r="CW18">
        <v>0</v>
      </c>
      <c r="CX18">
        <v>0</v>
      </c>
      <c r="CY18">
        <v>361734</v>
      </c>
      <c r="CZ18">
        <v>0</v>
      </c>
      <c r="DA18">
        <v>361734</v>
      </c>
      <c r="DB18">
        <v>36498630</v>
      </c>
      <c r="DC18">
        <v>110000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2586299</v>
      </c>
      <c r="DO18">
        <v>2696299</v>
      </c>
      <c r="DP18">
        <v>0</v>
      </c>
      <c r="DQ18">
        <v>0</v>
      </c>
      <c r="DR18">
        <v>7124345</v>
      </c>
      <c r="DS18">
        <v>15165823</v>
      </c>
      <c r="DT18">
        <v>1950482</v>
      </c>
      <c r="DU18">
        <v>24240650</v>
      </c>
      <c r="DV18">
        <v>2267260</v>
      </c>
      <c r="DW18">
        <v>5225430</v>
      </c>
      <c r="DX18">
        <v>657328</v>
      </c>
      <c r="DY18">
        <v>905020</v>
      </c>
      <c r="DZ18">
        <v>0</v>
      </c>
      <c r="EA18">
        <v>111414</v>
      </c>
      <c r="EB18">
        <v>33407102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20183</v>
      </c>
      <c r="EJ18">
        <v>16913</v>
      </c>
      <c r="EK18">
        <v>0</v>
      </c>
      <c r="EL18">
        <v>0</v>
      </c>
      <c r="EM18">
        <v>0</v>
      </c>
      <c r="EN18">
        <v>0</v>
      </c>
      <c r="EO18">
        <v>4781</v>
      </c>
      <c r="EP18">
        <v>0</v>
      </c>
      <c r="EQ18">
        <v>0</v>
      </c>
      <c r="ER18">
        <v>0</v>
      </c>
      <c r="ES18">
        <v>353352</v>
      </c>
      <c r="ET18">
        <v>395229</v>
      </c>
      <c r="EU18">
        <v>0</v>
      </c>
      <c r="EV18">
        <v>36498630</v>
      </c>
    </row>
    <row r="19" spans="1:152">
      <c r="A19">
        <v>62997</v>
      </c>
      <c r="B19">
        <v>200512</v>
      </c>
      <c r="C19">
        <v>7269000</v>
      </c>
      <c r="D19">
        <v>0</v>
      </c>
      <c r="E19">
        <v>7269000</v>
      </c>
      <c r="F19">
        <v>4485000</v>
      </c>
      <c r="G19">
        <v>231000</v>
      </c>
      <c r="H19">
        <v>0</v>
      </c>
      <c r="I19">
        <v>340000</v>
      </c>
      <c r="J19">
        <v>1363000</v>
      </c>
      <c r="K19">
        <v>-2000</v>
      </c>
      <c r="L19">
        <v>-36000</v>
      </c>
      <c r="M19">
        <v>6381000</v>
      </c>
      <c r="N19">
        <v>-894000</v>
      </c>
      <c r="O19">
        <v>5487000</v>
      </c>
      <c r="P19">
        <v>-1488000</v>
      </c>
      <c r="Q19">
        <v>0</v>
      </c>
      <c r="R19">
        <v>-31000</v>
      </c>
      <c r="S19">
        <v>0</v>
      </c>
      <c r="T19">
        <v>-1519000</v>
      </c>
      <c r="U19">
        <v>-2977000</v>
      </c>
      <c r="V19">
        <v>0</v>
      </c>
      <c r="W19">
        <v>-2977000</v>
      </c>
      <c r="X19">
        <v>-1409000</v>
      </c>
      <c r="Y19">
        <v>-2211000</v>
      </c>
      <c r="Z19">
        <v>-190000</v>
      </c>
      <c r="AA19">
        <v>-3810000</v>
      </c>
      <c r="AB19">
        <v>-3737000</v>
      </c>
      <c r="AC19">
        <v>0</v>
      </c>
      <c r="AD19">
        <v>-166000</v>
      </c>
      <c r="AE19">
        <v>2000</v>
      </c>
      <c r="AF19">
        <v>0</v>
      </c>
      <c r="AG19">
        <v>-164000</v>
      </c>
      <c r="AH19">
        <v>-461000</v>
      </c>
      <c r="AI19">
        <v>88000</v>
      </c>
      <c r="AJ19">
        <v>0</v>
      </c>
      <c r="AK19">
        <v>538000</v>
      </c>
      <c r="AL19">
        <v>0</v>
      </c>
      <c r="AM19">
        <v>-11000</v>
      </c>
      <c r="AN19">
        <v>0</v>
      </c>
      <c r="AO19">
        <v>615000</v>
      </c>
      <c r="AP19">
        <v>-76000</v>
      </c>
      <c r="AQ19">
        <v>539000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35582000</v>
      </c>
      <c r="BQ19">
        <v>42000</v>
      </c>
      <c r="BR19">
        <v>1495000</v>
      </c>
      <c r="BS19">
        <v>112000</v>
      </c>
      <c r="BT19">
        <v>37231000</v>
      </c>
      <c r="BU19">
        <v>654000</v>
      </c>
      <c r="BV19">
        <v>1363000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2263000</v>
      </c>
      <c r="CD19">
        <v>0</v>
      </c>
      <c r="CE19">
        <v>39494000</v>
      </c>
      <c r="CF19">
        <v>12301000</v>
      </c>
      <c r="CG19">
        <v>0</v>
      </c>
      <c r="CH19">
        <v>0</v>
      </c>
      <c r="CI19">
        <v>0</v>
      </c>
      <c r="CJ19">
        <v>0</v>
      </c>
      <c r="CK19">
        <v>338000</v>
      </c>
      <c r="CL19">
        <v>0</v>
      </c>
      <c r="CM19">
        <v>338000</v>
      </c>
      <c r="CN19">
        <v>0</v>
      </c>
      <c r="CO19">
        <v>1000</v>
      </c>
      <c r="CP19">
        <v>0</v>
      </c>
      <c r="CQ19">
        <v>20000</v>
      </c>
      <c r="CR19">
        <v>359000</v>
      </c>
      <c r="CS19">
        <v>0</v>
      </c>
      <c r="CT19">
        <v>0</v>
      </c>
      <c r="CU19">
        <v>0</v>
      </c>
      <c r="CV19">
        <v>246000</v>
      </c>
      <c r="CW19">
        <v>0</v>
      </c>
      <c r="CX19">
        <v>0</v>
      </c>
      <c r="CY19">
        <v>0</v>
      </c>
      <c r="CZ19">
        <v>38000</v>
      </c>
      <c r="DA19">
        <v>38000</v>
      </c>
      <c r="DB19">
        <v>52192000</v>
      </c>
      <c r="DC19">
        <v>93000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4065000</v>
      </c>
      <c r="DO19">
        <v>4158000</v>
      </c>
      <c r="DP19">
        <v>0</v>
      </c>
      <c r="DQ19">
        <v>0</v>
      </c>
      <c r="DR19">
        <v>-9879000</v>
      </c>
      <c r="DS19">
        <v>28386000</v>
      </c>
      <c r="DT19">
        <v>12552000</v>
      </c>
      <c r="DU19">
        <v>31059000</v>
      </c>
      <c r="DV19">
        <v>135000</v>
      </c>
      <c r="DW19">
        <v>3156000</v>
      </c>
      <c r="DX19">
        <v>0</v>
      </c>
      <c r="DY19">
        <v>771000</v>
      </c>
      <c r="DZ19">
        <v>12302000</v>
      </c>
      <c r="EA19">
        <v>531000</v>
      </c>
      <c r="EB19">
        <v>47954000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33000</v>
      </c>
      <c r="ER19">
        <v>0</v>
      </c>
      <c r="ES19">
        <v>47000</v>
      </c>
      <c r="ET19">
        <v>80000</v>
      </c>
      <c r="EU19">
        <v>0</v>
      </c>
      <c r="EV19">
        <v>52192000</v>
      </c>
    </row>
    <row r="20" spans="1:152">
      <c r="A20">
        <v>63000</v>
      </c>
      <c r="B20">
        <v>200512</v>
      </c>
      <c r="C20">
        <v>2446027</v>
      </c>
      <c r="D20">
        <v>0</v>
      </c>
      <c r="E20">
        <v>2446027</v>
      </c>
      <c r="F20">
        <v>13323</v>
      </c>
      <c r="G20">
        <v>0</v>
      </c>
      <c r="H20">
        <v>8466</v>
      </c>
      <c r="I20">
        <v>533063</v>
      </c>
      <c r="J20">
        <v>1445315</v>
      </c>
      <c r="K20">
        <v>-1747</v>
      </c>
      <c r="L20">
        <v>-8639</v>
      </c>
      <c r="M20">
        <v>1989781</v>
      </c>
      <c r="N20">
        <v>-292117</v>
      </c>
      <c r="O20">
        <v>1697664</v>
      </c>
      <c r="P20">
        <v>-149995</v>
      </c>
      <c r="Q20">
        <v>0</v>
      </c>
      <c r="R20">
        <v>3009</v>
      </c>
      <c r="S20">
        <v>0</v>
      </c>
      <c r="T20">
        <v>-146986</v>
      </c>
      <c r="U20">
        <v>-2898179</v>
      </c>
      <c r="V20">
        <v>0</v>
      </c>
      <c r="W20">
        <v>-2898179</v>
      </c>
      <c r="X20">
        <v>0</v>
      </c>
      <c r="Y20">
        <v>-782774</v>
      </c>
      <c r="Z20">
        <v>-269856</v>
      </c>
      <c r="AA20">
        <v>-1052630</v>
      </c>
      <c r="AB20">
        <v>0</v>
      </c>
      <c r="AC20">
        <v>0</v>
      </c>
      <c r="AD20">
        <v>-46755</v>
      </c>
      <c r="AE20">
        <v>0</v>
      </c>
      <c r="AF20">
        <v>0</v>
      </c>
      <c r="AG20">
        <v>-46755</v>
      </c>
      <c r="AH20">
        <v>-66612</v>
      </c>
      <c r="AI20">
        <v>-67471</v>
      </c>
      <c r="AJ20">
        <v>0</v>
      </c>
      <c r="AK20">
        <v>66612</v>
      </c>
      <c r="AL20">
        <v>0</v>
      </c>
      <c r="AM20">
        <v>0</v>
      </c>
      <c r="AN20">
        <v>0</v>
      </c>
      <c r="AO20">
        <v>-859</v>
      </c>
      <c r="AP20">
        <v>859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1707</v>
      </c>
      <c r="BM20">
        <v>0</v>
      </c>
      <c r="BN20">
        <v>1707</v>
      </c>
      <c r="BO20">
        <v>0</v>
      </c>
      <c r="BP20">
        <v>383684</v>
      </c>
      <c r="BQ20">
        <v>0</v>
      </c>
      <c r="BR20">
        <v>0</v>
      </c>
      <c r="BS20">
        <v>0</v>
      </c>
      <c r="BT20">
        <v>383684</v>
      </c>
      <c r="BU20">
        <v>6292359</v>
      </c>
      <c r="BV20">
        <v>0</v>
      </c>
      <c r="BW20">
        <v>12468221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18805923</v>
      </c>
      <c r="CD20">
        <v>0</v>
      </c>
      <c r="CE20">
        <v>19189607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199322</v>
      </c>
      <c r="CL20">
        <v>0</v>
      </c>
      <c r="CM20">
        <v>199322</v>
      </c>
      <c r="CN20">
        <v>0</v>
      </c>
      <c r="CO20">
        <v>316534</v>
      </c>
      <c r="CP20">
        <v>0</v>
      </c>
      <c r="CQ20">
        <v>25669</v>
      </c>
      <c r="CR20">
        <v>541525</v>
      </c>
      <c r="CS20">
        <v>0</v>
      </c>
      <c r="CT20">
        <v>6775</v>
      </c>
      <c r="CU20">
        <v>1926</v>
      </c>
      <c r="CV20">
        <v>45343</v>
      </c>
      <c r="CW20">
        <v>0</v>
      </c>
      <c r="CX20">
        <v>8701</v>
      </c>
      <c r="CY20">
        <v>142618</v>
      </c>
      <c r="CZ20">
        <v>0</v>
      </c>
      <c r="DA20">
        <v>142618</v>
      </c>
      <c r="DB20">
        <v>19884158</v>
      </c>
      <c r="DC20">
        <v>100000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469333</v>
      </c>
      <c r="DO20">
        <v>569333</v>
      </c>
      <c r="DP20">
        <v>0</v>
      </c>
      <c r="DQ20">
        <v>0</v>
      </c>
      <c r="DR20">
        <v>1392772</v>
      </c>
      <c r="DS20">
        <v>12314595</v>
      </c>
      <c r="DT20">
        <v>2710457</v>
      </c>
      <c r="DU20">
        <v>16417824</v>
      </c>
      <c r="DV20">
        <v>9017</v>
      </c>
      <c r="DW20">
        <v>2023872</v>
      </c>
      <c r="DX20">
        <v>0</v>
      </c>
      <c r="DY20">
        <v>773649</v>
      </c>
      <c r="DZ20">
        <v>0</v>
      </c>
      <c r="EA20">
        <v>0</v>
      </c>
      <c r="EB20">
        <v>19224362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44935</v>
      </c>
      <c r="ET20">
        <v>44935</v>
      </c>
      <c r="EU20">
        <v>45528</v>
      </c>
      <c r="EV20">
        <v>19884158</v>
      </c>
    </row>
    <row r="21" spans="1:152">
      <c r="A21">
        <v>63001</v>
      </c>
      <c r="B21">
        <v>200512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142672</v>
      </c>
      <c r="J21">
        <v>73306</v>
      </c>
      <c r="K21">
        <v>-1250</v>
      </c>
      <c r="L21">
        <v>-4900</v>
      </c>
      <c r="M21">
        <v>209828</v>
      </c>
      <c r="N21">
        <v>-4648</v>
      </c>
      <c r="O21">
        <v>205180</v>
      </c>
      <c r="P21">
        <v>-340648</v>
      </c>
      <c r="Q21">
        <v>0</v>
      </c>
      <c r="R21">
        <v>131</v>
      </c>
      <c r="S21">
        <v>0</v>
      </c>
      <c r="T21">
        <v>-340517</v>
      </c>
      <c r="U21">
        <v>116650</v>
      </c>
      <c r="V21">
        <v>0</v>
      </c>
      <c r="W21">
        <v>116650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-15017</v>
      </c>
      <c r="AE21">
        <v>0</v>
      </c>
      <c r="AF21">
        <v>0</v>
      </c>
      <c r="AG21">
        <v>-15017</v>
      </c>
      <c r="AH21">
        <v>-11841</v>
      </c>
      <c r="AI21">
        <v>-45545</v>
      </c>
      <c r="AJ21">
        <v>0</v>
      </c>
      <c r="AK21">
        <v>11841</v>
      </c>
      <c r="AL21">
        <v>0</v>
      </c>
      <c r="AM21">
        <v>-34</v>
      </c>
      <c r="AN21">
        <v>0</v>
      </c>
      <c r="AO21">
        <v>-33738</v>
      </c>
      <c r="AP21">
        <v>7224</v>
      </c>
      <c r="AQ21">
        <v>-26514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1532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2986725</v>
      </c>
      <c r="BX21">
        <v>0</v>
      </c>
      <c r="BY21">
        <v>0</v>
      </c>
      <c r="BZ21">
        <v>0</v>
      </c>
      <c r="CA21">
        <v>78000</v>
      </c>
      <c r="CB21">
        <v>89623</v>
      </c>
      <c r="CC21">
        <v>3154899</v>
      </c>
      <c r="CD21">
        <v>0</v>
      </c>
      <c r="CE21">
        <v>3154899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1023</v>
      </c>
      <c r="CP21">
        <v>0</v>
      </c>
      <c r="CQ21">
        <v>1</v>
      </c>
      <c r="CR21">
        <v>1024</v>
      </c>
      <c r="CS21">
        <v>0</v>
      </c>
      <c r="CT21">
        <v>8245</v>
      </c>
      <c r="CU21">
        <v>19607</v>
      </c>
      <c r="CV21">
        <v>551</v>
      </c>
      <c r="CW21">
        <v>0</v>
      </c>
      <c r="CX21">
        <v>27852</v>
      </c>
      <c r="CY21">
        <v>40965</v>
      </c>
      <c r="CZ21">
        <v>6566</v>
      </c>
      <c r="DA21">
        <v>47531</v>
      </c>
      <c r="DB21">
        <v>3232838</v>
      </c>
      <c r="DC21">
        <v>30000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130068</v>
      </c>
      <c r="DO21">
        <v>160068</v>
      </c>
      <c r="DP21">
        <v>0</v>
      </c>
      <c r="DQ21">
        <v>0</v>
      </c>
      <c r="DR21">
        <v>2827555</v>
      </c>
      <c r="DS21">
        <v>0</v>
      </c>
      <c r="DT21">
        <v>0</v>
      </c>
      <c r="DU21">
        <v>2827555</v>
      </c>
      <c r="DV21">
        <v>92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2827647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1864</v>
      </c>
      <c r="EP21">
        <v>0</v>
      </c>
      <c r="EQ21">
        <v>0</v>
      </c>
      <c r="ER21">
        <v>0</v>
      </c>
      <c r="ES21">
        <v>243259</v>
      </c>
      <c r="ET21">
        <v>245123</v>
      </c>
      <c r="EU21">
        <v>0</v>
      </c>
      <c r="EV21">
        <v>3232838</v>
      </c>
    </row>
    <row r="22" spans="1:152">
      <c r="A22">
        <v>63002</v>
      </c>
      <c r="B22">
        <v>200512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90466</v>
      </c>
      <c r="J22">
        <v>46791</v>
      </c>
      <c r="K22">
        <v>-101</v>
      </c>
      <c r="L22">
        <v>-2609</v>
      </c>
      <c r="M22">
        <v>134547</v>
      </c>
      <c r="N22">
        <v>49</v>
      </c>
      <c r="O22">
        <v>134596</v>
      </c>
      <c r="P22">
        <v>-212400</v>
      </c>
      <c r="Q22">
        <v>0</v>
      </c>
      <c r="R22">
        <v>-46</v>
      </c>
      <c r="S22">
        <v>0</v>
      </c>
      <c r="T22">
        <v>-212446</v>
      </c>
      <c r="U22">
        <v>120191</v>
      </c>
      <c r="V22">
        <v>0</v>
      </c>
      <c r="W22">
        <v>120191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-6936</v>
      </c>
      <c r="AE22">
        <v>0</v>
      </c>
      <c r="AF22">
        <v>0</v>
      </c>
      <c r="AG22">
        <v>-6936</v>
      </c>
      <c r="AH22">
        <v>-20026</v>
      </c>
      <c r="AI22">
        <v>15379</v>
      </c>
      <c r="AJ22">
        <v>0</v>
      </c>
      <c r="AK22">
        <v>20026</v>
      </c>
      <c r="AL22">
        <v>0</v>
      </c>
      <c r="AM22">
        <v>0</v>
      </c>
      <c r="AN22">
        <v>0</v>
      </c>
      <c r="AO22">
        <v>35405</v>
      </c>
      <c r="AP22">
        <v>-9900</v>
      </c>
      <c r="AQ22">
        <v>25505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2023388</v>
      </c>
      <c r="BX22">
        <v>0</v>
      </c>
      <c r="BY22">
        <v>0</v>
      </c>
      <c r="BZ22">
        <v>0</v>
      </c>
      <c r="CA22">
        <v>0</v>
      </c>
      <c r="CB22">
        <v>143</v>
      </c>
      <c r="CC22">
        <v>2023531</v>
      </c>
      <c r="CD22">
        <v>0</v>
      </c>
      <c r="CE22">
        <v>2023531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3342</v>
      </c>
      <c r="CR22">
        <v>3342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30799</v>
      </c>
      <c r="CZ22">
        <v>11708</v>
      </c>
      <c r="DA22">
        <v>42507</v>
      </c>
      <c r="DB22">
        <v>2069380</v>
      </c>
      <c r="DC22">
        <v>50000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259657</v>
      </c>
      <c r="DO22">
        <v>309657</v>
      </c>
      <c r="DP22">
        <v>0</v>
      </c>
      <c r="DQ22">
        <v>0</v>
      </c>
      <c r="DR22">
        <v>1711361</v>
      </c>
      <c r="DS22">
        <v>0</v>
      </c>
      <c r="DT22">
        <v>0</v>
      </c>
      <c r="DU22">
        <v>1711361</v>
      </c>
      <c r="DV22">
        <v>194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1711555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5193</v>
      </c>
      <c r="EO22">
        <v>9568</v>
      </c>
      <c r="EP22">
        <v>0</v>
      </c>
      <c r="EQ22">
        <v>0</v>
      </c>
      <c r="ER22">
        <v>0</v>
      </c>
      <c r="ES22">
        <v>33407</v>
      </c>
      <c r="ET22">
        <v>48168</v>
      </c>
      <c r="EU22">
        <v>0</v>
      </c>
      <c r="EV22">
        <v>2069380</v>
      </c>
    </row>
    <row r="23" spans="1:152">
      <c r="A23">
        <v>63010</v>
      </c>
      <c r="B23">
        <v>200512</v>
      </c>
      <c r="C23">
        <v>1588486</v>
      </c>
      <c r="D23">
        <v>-11412</v>
      </c>
      <c r="E23">
        <v>1577074</v>
      </c>
      <c r="F23">
        <v>173854</v>
      </c>
      <c r="G23">
        <v>0</v>
      </c>
      <c r="H23">
        <v>13336</v>
      </c>
      <c r="I23">
        <v>832155</v>
      </c>
      <c r="J23">
        <v>2789213</v>
      </c>
      <c r="K23">
        <v>-5783</v>
      </c>
      <c r="L23">
        <v>-27320</v>
      </c>
      <c r="M23">
        <v>3775455</v>
      </c>
      <c r="N23">
        <v>-527606</v>
      </c>
      <c r="O23">
        <v>3247849</v>
      </c>
      <c r="P23">
        <v>-1055799</v>
      </c>
      <c r="Q23">
        <v>5739</v>
      </c>
      <c r="R23">
        <v>0</v>
      </c>
      <c r="S23">
        <v>0</v>
      </c>
      <c r="T23">
        <v>-1050060</v>
      </c>
      <c r="U23">
        <v>-1581101</v>
      </c>
      <c r="V23">
        <v>0</v>
      </c>
      <c r="W23">
        <v>-1581101</v>
      </c>
      <c r="X23">
        <v>0</v>
      </c>
      <c r="Y23">
        <v>-1480829</v>
      </c>
      <c r="Z23">
        <v>0</v>
      </c>
      <c r="AA23">
        <v>-1480829</v>
      </c>
      <c r="AB23">
        <v>-384438</v>
      </c>
      <c r="AC23">
        <v>-26216</v>
      </c>
      <c r="AD23">
        <v>-96805</v>
      </c>
      <c r="AE23">
        <v>40893</v>
      </c>
      <c r="AF23">
        <v>201</v>
      </c>
      <c r="AG23">
        <v>-81927</v>
      </c>
      <c r="AH23">
        <v>-234644</v>
      </c>
      <c r="AI23">
        <v>11924</v>
      </c>
      <c r="AJ23">
        <v>-10358</v>
      </c>
      <c r="AK23">
        <v>229991</v>
      </c>
      <c r="AL23">
        <v>0</v>
      </c>
      <c r="AM23">
        <v>0</v>
      </c>
      <c r="AN23">
        <v>0</v>
      </c>
      <c r="AO23">
        <v>231557</v>
      </c>
      <c r="AP23">
        <v>-66013</v>
      </c>
      <c r="AQ23">
        <v>165544</v>
      </c>
      <c r="AR23">
        <v>110784</v>
      </c>
      <c r="AS23">
        <v>-13881</v>
      </c>
      <c r="AT23">
        <v>-5464</v>
      </c>
      <c r="AU23">
        <v>0</v>
      </c>
      <c r="AV23">
        <v>91439</v>
      </c>
      <c r="AW23">
        <v>-9022</v>
      </c>
      <c r="AX23">
        <v>-36039</v>
      </c>
      <c r="AY23">
        <v>11861</v>
      </c>
      <c r="AZ23">
        <v>-41155</v>
      </c>
      <c r="BA23">
        <v>0</v>
      </c>
      <c r="BB23">
        <v>-65333</v>
      </c>
      <c r="BC23">
        <v>0</v>
      </c>
      <c r="BD23">
        <v>-14641</v>
      </c>
      <c r="BE23">
        <v>-5694</v>
      </c>
      <c r="BF23">
        <v>-13151</v>
      </c>
      <c r="BG23">
        <v>6044</v>
      </c>
      <c r="BH23">
        <v>-12801</v>
      </c>
      <c r="BI23">
        <v>0</v>
      </c>
      <c r="BJ23">
        <v>-10358</v>
      </c>
      <c r="BK23">
        <v>0</v>
      </c>
      <c r="BL23">
        <v>2583</v>
      </c>
      <c r="BM23">
        <v>0</v>
      </c>
      <c r="BN23">
        <v>2583</v>
      </c>
      <c r="BO23">
        <v>268488</v>
      </c>
      <c r="BP23">
        <v>2032756</v>
      </c>
      <c r="BQ23">
        <v>0</v>
      </c>
      <c r="BR23">
        <v>2025</v>
      </c>
      <c r="BS23">
        <v>0</v>
      </c>
      <c r="BT23">
        <v>2034781</v>
      </c>
      <c r="BU23">
        <v>4513384</v>
      </c>
      <c r="BV23">
        <v>2359669</v>
      </c>
      <c r="BW23">
        <v>14864937</v>
      </c>
      <c r="BX23">
        <v>0</v>
      </c>
      <c r="BY23">
        <v>2380</v>
      </c>
      <c r="BZ23">
        <v>263709</v>
      </c>
      <c r="CA23">
        <v>0</v>
      </c>
      <c r="CB23">
        <v>1256448</v>
      </c>
      <c r="CC23">
        <v>23536991</v>
      </c>
      <c r="CD23">
        <v>0</v>
      </c>
      <c r="CE23">
        <v>25840260</v>
      </c>
      <c r="CF23">
        <v>639863</v>
      </c>
      <c r="CG23">
        <v>0</v>
      </c>
      <c r="CH23">
        <v>0</v>
      </c>
      <c r="CI23">
        <v>0</v>
      </c>
      <c r="CJ23">
        <v>0</v>
      </c>
      <c r="CK23">
        <v>61537</v>
      </c>
      <c r="CL23">
        <v>0</v>
      </c>
      <c r="CM23">
        <v>61537</v>
      </c>
      <c r="CN23">
        <v>5054</v>
      </c>
      <c r="CO23">
        <v>32146</v>
      </c>
      <c r="CP23">
        <v>0</v>
      </c>
      <c r="CQ23">
        <v>39674</v>
      </c>
      <c r="CR23">
        <v>138411</v>
      </c>
      <c r="CS23">
        <v>0</v>
      </c>
      <c r="CT23">
        <v>0</v>
      </c>
      <c r="CU23">
        <v>0</v>
      </c>
      <c r="CV23">
        <v>276464</v>
      </c>
      <c r="CW23">
        <v>0</v>
      </c>
      <c r="CX23">
        <v>0</v>
      </c>
      <c r="CY23">
        <v>162629</v>
      </c>
      <c r="CZ23">
        <v>29229</v>
      </c>
      <c r="DA23">
        <v>191858</v>
      </c>
      <c r="DB23">
        <v>26812975</v>
      </c>
      <c r="DC23">
        <v>1000</v>
      </c>
      <c r="DD23">
        <v>224841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273849</v>
      </c>
      <c r="DK23">
        <v>0</v>
      </c>
      <c r="DL23">
        <v>0</v>
      </c>
      <c r="DM23">
        <v>273849</v>
      </c>
      <c r="DN23">
        <v>797814</v>
      </c>
      <c r="DO23">
        <v>1297504</v>
      </c>
      <c r="DP23">
        <v>1000</v>
      </c>
      <c r="DQ23">
        <v>0</v>
      </c>
      <c r="DR23">
        <v>18413206</v>
      </c>
      <c r="DS23">
        <v>2067855</v>
      </c>
      <c r="DT23">
        <v>673407</v>
      </c>
      <c r="DU23">
        <v>21154468</v>
      </c>
      <c r="DV23">
        <v>227397</v>
      </c>
      <c r="DW23">
        <v>3085843</v>
      </c>
      <c r="DX23">
        <v>29979</v>
      </c>
      <c r="DY23">
        <v>0</v>
      </c>
      <c r="DZ23">
        <v>633710</v>
      </c>
      <c r="EA23">
        <v>5464</v>
      </c>
      <c r="EB23">
        <v>25136861</v>
      </c>
      <c r="EC23">
        <v>0</v>
      </c>
      <c r="ED23">
        <v>7840</v>
      </c>
      <c r="EE23">
        <v>46321</v>
      </c>
      <c r="EF23">
        <v>0</v>
      </c>
      <c r="EG23">
        <v>54161</v>
      </c>
      <c r="EH23">
        <v>0</v>
      </c>
      <c r="EI23">
        <v>116010</v>
      </c>
      <c r="EJ23">
        <v>0</v>
      </c>
      <c r="EK23">
        <v>0</v>
      </c>
      <c r="EL23">
        <v>0</v>
      </c>
      <c r="EM23">
        <v>0</v>
      </c>
      <c r="EN23">
        <v>7517</v>
      </c>
      <c r="EO23">
        <v>2256</v>
      </c>
      <c r="EP23">
        <v>0</v>
      </c>
      <c r="EQ23">
        <v>16128</v>
      </c>
      <c r="ER23">
        <v>0</v>
      </c>
      <c r="ES23">
        <v>129530</v>
      </c>
      <c r="ET23">
        <v>271441</v>
      </c>
      <c r="EU23">
        <v>53008</v>
      </c>
      <c r="EV23">
        <v>26812975</v>
      </c>
    </row>
    <row r="24" spans="1:152">
      <c r="A24">
        <v>63011</v>
      </c>
      <c r="B24">
        <v>200512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16844</v>
      </c>
      <c r="J24">
        <v>336013</v>
      </c>
      <c r="K24">
        <v>-81</v>
      </c>
      <c r="L24">
        <v>-11</v>
      </c>
      <c r="M24">
        <v>352765</v>
      </c>
      <c r="N24">
        <v>0</v>
      </c>
      <c r="O24">
        <v>352765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-329086</v>
      </c>
      <c r="AC24">
        <v>-10167</v>
      </c>
      <c r="AD24">
        <v>-11303</v>
      </c>
      <c r="AE24">
        <v>0</v>
      </c>
      <c r="AF24">
        <v>0</v>
      </c>
      <c r="AG24">
        <v>-21470</v>
      </c>
      <c r="AH24">
        <v>-571</v>
      </c>
      <c r="AI24">
        <v>1638</v>
      </c>
      <c r="AJ24">
        <v>0</v>
      </c>
      <c r="AK24">
        <v>571</v>
      </c>
      <c r="AL24">
        <v>0</v>
      </c>
      <c r="AM24">
        <v>0</v>
      </c>
      <c r="AN24">
        <v>0</v>
      </c>
      <c r="AO24">
        <v>2209</v>
      </c>
      <c r="AP24">
        <v>-319</v>
      </c>
      <c r="AQ24">
        <v>1890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176</v>
      </c>
      <c r="BM24">
        <v>0</v>
      </c>
      <c r="BN24">
        <v>176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3821</v>
      </c>
      <c r="BW24">
        <v>14365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43253</v>
      </c>
      <c r="CD24">
        <v>0</v>
      </c>
      <c r="CE24">
        <v>43253</v>
      </c>
      <c r="CF24">
        <v>1575547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1860</v>
      </c>
      <c r="CR24">
        <v>1860</v>
      </c>
      <c r="CS24">
        <v>0</v>
      </c>
      <c r="CT24">
        <v>0</v>
      </c>
      <c r="CU24">
        <v>0</v>
      </c>
      <c r="CV24">
        <v>25067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1620836</v>
      </c>
      <c r="DC24">
        <v>25000</v>
      </c>
      <c r="DD24">
        <v>5000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-8704</v>
      </c>
      <c r="DO24">
        <v>21296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1576360</v>
      </c>
      <c r="EA24">
        <v>0</v>
      </c>
      <c r="EB24">
        <v>1576360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18161</v>
      </c>
      <c r="EP24">
        <v>0</v>
      </c>
      <c r="EQ24">
        <v>0</v>
      </c>
      <c r="ER24">
        <v>0</v>
      </c>
      <c r="ES24">
        <v>2067</v>
      </c>
      <c r="ET24">
        <v>20228</v>
      </c>
      <c r="EU24">
        <v>2952</v>
      </c>
      <c r="EV24">
        <v>1620836</v>
      </c>
    </row>
    <row r="25" spans="1:152">
      <c r="A25">
        <v>63013</v>
      </c>
      <c r="B25">
        <v>200512</v>
      </c>
      <c r="C25">
        <v>429603</v>
      </c>
      <c r="D25">
        <v>-1797</v>
      </c>
      <c r="E25">
        <v>427806</v>
      </c>
      <c r="F25">
        <v>0</v>
      </c>
      <c r="G25">
        <v>0</v>
      </c>
      <c r="H25">
        <v>0</v>
      </c>
      <c r="I25">
        <v>24134</v>
      </c>
      <c r="J25">
        <v>222110</v>
      </c>
      <c r="K25">
        <v>-653</v>
      </c>
      <c r="L25">
        <v>4787</v>
      </c>
      <c r="M25">
        <v>250378</v>
      </c>
      <c r="N25">
        <v>-37545</v>
      </c>
      <c r="O25">
        <v>212833</v>
      </c>
      <c r="P25">
        <v>-42447</v>
      </c>
      <c r="Q25">
        <v>68</v>
      </c>
      <c r="R25">
        <v>-15</v>
      </c>
      <c r="S25">
        <v>0</v>
      </c>
      <c r="T25">
        <v>-42394</v>
      </c>
      <c r="U25">
        <v>-1777</v>
      </c>
      <c r="V25">
        <v>0</v>
      </c>
      <c r="W25">
        <v>-1777</v>
      </c>
      <c r="X25">
        <v>0</v>
      </c>
      <c r="Y25">
        <v>0</v>
      </c>
      <c r="Z25">
        <v>0</v>
      </c>
      <c r="AA25">
        <v>0</v>
      </c>
      <c r="AB25">
        <v>-563129</v>
      </c>
      <c r="AC25">
        <v>-21081</v>
      </c>
      <c r="AD25">
        <v>-25066</v>
      </c>
      <c r="AE25">
        <v>0</v>
      </c>
      <c r="AF25">
        <v>0</v>
      </c>
      <c r="AG25">
        <v>-46147</v>
      </c>
      <c r="AH25">
        <v>-4797</v>
      </c>
      <c r="AI25">
        <v>-17605</v>
      </c>
      <c r="AJ25">
        <v>0</v>
      </c>
      <c r="AK25">
        <v>4797</v>
      </c>
      <c r="AL25">
        <v>0</v>
      </c>
      <c r="AM25">
        <v>0</v>
      </c>
      <c r="AN25">
        <v>0</v>
      </c>
      <c r="AO25">
        <v>-12808</v>
      </c>
      <c r="AP25">
        <v>1410</v>
      </c>
      <c r="AQ25">
        <v>-11398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4109</v>
      </c>
      <c r="BL25">
        <v>12585</v>
      </c>
      <c r="BM25">
        <v>0</v>
      </c>
      <c r="BN25">
        <v>12585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4360</v>
      </c>
      <c r="BV25">
        <v>17992</v>
      </c>
      <c r="BW25">
        <v>86736</v>
      </c>
      <c r="BX25">
        <v>0</v>
      </c>
      <c r="BY25">
        <v>0</v>
      </c>
      <c r="BZ25">
        <v>0</v>
      </c>
      <c r="CA25">
        <v>80000</v>
      </c>
      <c r="CB25">
        <v>0</v>
      </c>
      <c r="CC25">
        <v>189088</v>
      </c>
      <c r="CD25">
        <v>0</v>
      </c>
      <c r="CE25">
        <v>189088</v>
      </c>
      <c r="CF25">
        <v>1773279</v>
      </c>
      <c r="CG25">
        <v>0</v>
      </c>
      <c r="CH25">
        <v>0</v>
      </c>
      <c r="CI25">
        <v>0</v>
      </c>
      <c r="CJ25">
        <v>0</v>
      </c>
      <c r="CK25">
        <v>76664</v>
      </c>
      <c r="CL25">
        <v>0</v>
      </c>
      <c r="CM25">
        <v>76664</v>
      </c>
      <c r="CN25">
        <v>0</v>
      </c>
      <c r="CO25">
        <v>19468</v>
      </c>
      <c r="CP25">
        <v>0</v>
      </c>
      <c r="CQ25">
        <v>4637</v>
      </c>
      <c r="CR25">
        <v>100769</v>
      </c>
      <c r="CS25">
        <v>0</v>
      </c>
      <c r="CT25">
        <v>3195</v>
      </c>
      <c r="CU25">
        <v>7824</v>
      </c>
      <c r="CV25">
        <v>0</v>
      </c>
      <c r="CW25">
        <v>48115</v>
      </c>
      <c r="CX25">
        <v>59134</v>
      </c>
      <c r="CY25">
        <v>1331</v>
      </c>
      <c r="CZ25">
        <v>3123</v>
      </c>
      <c r="DA25">
        <v>4454</v>
      </c>
      <c r="DB25">
        <v>2143418</v>
      </c>
      <c r="DC25">
        <v>69000</v>
      </c>
      <c r="DD25">
        <v>43618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112618</v>
      </c>
      <c r="DP25">
        <v>0</v>
      </c>
      <c r="DQ25">
        <v>0</v>
      </c>
      <c r="DR25">
        <v>3162</v>
      </c>
      <c r="DS25">
        <v>0</v>
      </c>
      <c r="DT25">
        <v>0</v>
      </c>
      <c r="DU25">
        <v>3162</v>
      </c>
      <c r="DV25">
        <v>17</v>
      </c>
      <c r="DW25">
        <v>0</v>
      </c>
      <c r="DX25">
        <v>0</v>
      </c>
      <c r="DY25">
        <v>0</v>
      </c>
      <c r="DZ25">
        <v>1856331</v>
      </c>
      <c r="EA25">
        <v>0</v>
      </c>
      <c r="EB25">
        <v>1859510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40661</v>
      </c>
      <c r="EP25">
        <v>0</v>
      </c>
      <c r="EQ25">
        <v>6454</v>
      </c>
      <c r="ER25">
        <v>0</v>
      </c>
      <c r="ES25">
        <v>113684</v>
      </c>
      <c r="ET25">
        <v>160799</v>
      </c>
      <c r="EU25">
        <v>10491</v>
      </c>
      <c r="EV25">
        <v>2143418</v>
      </c>
    </row>
    <row r="26" spans="1:152">
      <c r="A26">
        <v>63014</v>
      </c>
      <c r="B26">
        <v>200512</v>
      </c>
      <c r="C26">
        <v>77605</v>
      </c>
      <c r="D26">
        <v>-6771</v>
      </c>
      <c r="E26">
        <v>70834</v>
      </c>
      <c r="F26">
        <v>0</v>
      </c>
      <c r="G26">
        <v>123</v>
      </c>
      <c r="H26">
        <v>-20</v>
      </c>
      <c r="I26">
        <v>92309</v>
      </c>
      <c r="J26">
        <v>533558</v>
      </c>
      <c r="K26">
        <v>-77415</v>
      </c>
      <c r="L26">
        <v>-3430</v>
      </c>
      <c r="M26">
        <v>545125</v>
      </c>
      <c r="N26">
        <v>-79065</v>
      </c>
      <c r="O26">
        <v>466060</v>
      </c>
      <c r="P26">
        <v>-67920</v>
      </c>
      <c r="Q26">
        <v>4096</v>
      </c>
      <c r="R26">
        <v>-912</v>
      </c>
      <c r="S26">
        <v>196</v>
      </c>
      <c r="T26">
        <v>-64540</v>
      </c>
      <c r="U26">
        <v>-11079</v>
      </c>
      <c r="V26">
        <v>3073</v>
      </c>
      <c r="W26">
        <v>-8006</v>
      </c>
      <c r="X26">
        <v>0</v>
      </c>
      <c r="Y26">
        <v>0</v>
      </c>
      <c r="Z26">
        <v>0</v>
      </c>
      <c r="AA26">
        <v>0</v>
      </c>
      <c r="AB26">
        <v>-421855</v>
      </c>
      <c r="AC26">
        <v>-30319</v>
      </c>
      <c r="AD26">
        <v>-18714</v>
      </c>
      <c r="AE26">
        <v>0</v>
      </c>
      <c r="AF26">
        <v>257</v>
      </c>
      <c r="AG26">
        <v>-48776</v>
      </c>
      <c r="AH26">
        <v>-9599</v>
      </c>
      <c r="AI26">
        <v>-15882</v>
      </c>
      <c r="AJ26">
        <v>0</v>
      </c>
      <c r="AK26">
        <v>9599</v>
      </c>
      <c r="AL26">
        <v>0</v>
      </c>
      <c r="AM26">
        <v>0</v>
      </c>
      <c r="AN26">
        <v>0</v>
      </c>
      <c r="AO26">
        <v>-6283</v>
      </c>
      <c r="AP26">
        <v>34112</v>
      </c>
      <c r="AQ26">
        <v>27829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194</v>
      </c>
      <c r="BM26">
        <v>0</v>
      </c>
      <c r="BN26">
        <v>194</v>
      </c>
      <c r="BO26">
        <v>730</v>
      </c>
      <c r="BP26">
        <v>0</v>
      </c>
      <c r="BQ26">
        <v>2091281</v>
      </c>
      <c r="BR26">
        <v>181</v>
      </c>
      <c r="BS26">
        <v>0</v>
      </c>
      <c r="BT26">
        <v>2091462</v>
      </c>
      <c r="BU26">
        <v>486</v>
      </c>
      <c r="BV26">
        <v>75584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254559</v>
      </c>
      <c r="CD26">
        <v>0</v>
      </c>
      <c r="CE26">
        <v>2346751</v>
      </c>
      <c r="CF26">
        <v>2569122</v>
      </c>
      <c r="CG26">
        <v>42806</v>
      </c>
      <c r="CH26">
        <v>1560</v>
      </c>
      <c r="CI26">
        <v>0</v>
      </c>
      <c r="CJ26">
        <v>44366</v>
      </c>
      <c r="CK26">
        <v>733</v>
      </c>
      <c r="CL26">
        <v>51675</v>
      </c>
      <c r="CM26">
        <v>52408</v>
      </c>
      <c r="CN26">
        <v>0</v>
      </c>
      <c r="CO26">
        <v>3411</v>
      </c>
      <c r="CP26">
        <v>94</v>
      </c>
      <c r="CQ26">
        <v>3501</v>
      </c>
      <c r="CR26">
        <v>103780</v>
      </c>
      <c r="CS26">
        <v>0</v>
      </c>
      <c r="CT26">
        <v>0</v>
      </c>
      <c r="CU26">
        <v>74647</v>
      </c>
      <c r="CV26">
        <v>178489</v>
      </c>
      <c r="CW26">
        <v>0</v>
      </c>
      <c r="CX26">
        <v>74647</v>
      </c>
      <c r="CY26">
        <v>919</v>
      </c>
      <c r="CZ26">
        <v>60475</v>
      </c>
      <c r="DA26">
        <v>61394</v>
      </c>
      <c r="DB26">
        <v>5155888</v>
      </c>
      <c r="DC26">
        <v>7470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409191</v>
      </c>
      <c r="DO26">
        <v>416661</v>
      </c>
      <c r="DP26">
        <v>0</v>
      </c>
      <c r="DQ26">
        <v>0</v>
      </c>
      <c r="DR26">
        <v>128943</v>
      </c>
      <c r="DS26">
        <v>0</v>
      </c>
      <c r="DT26">
        <v>0</v>
      </c>
      <c r="DU26">
        <v>128943</v>
      </c>
      <c r="DV26">
        <v>14607</v>
      </c>
      <c r="DW26">
        <v>0</v>
      </c>
      <c r="DX26">
        <v>0</v>
      </c>
      <c r="DY26">
        <v>0</v>
      </c>
      <c r="DZ26">
        <v>2520212</v>
      </c>
      <c r="EA26">
        <v>0</v>
      </c>
      <c r="EB26">
        <v>2663762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36500</v>
      </c>
      <c r="EI26">
        <v>24580</v>
      </c>
      <c r="EJ26">
        <v>11332</v>
      </c>
      <c r="EK26">
        <v>1918224</v>
      </c>
      <c r="EL26">
        <v>0</v>
      </c>
      <c r="EM26">
        <v>0</v>
      </c>
      <c r="EN26">
        <v>0</v>
      </c>
      <c r="EO26">
        <v>195</v>
      </c>
      <c r="EP26">
        <v>0</v>
      </c>
      <c r="EQ26">
        <v>0</v>
      </c>
      <c r="ER26">
        <v>0</v>
      </c>
      <c r="ES26">
        <v>18067</v>
      </c>
      <c r="ET26">
        <v>1972398</v>
      </c>
      <c r="EU26">
        <v>66567</v>
      </c>
      <c r="EV26">
        <v>5155888</v>
      </c>
    </row>
    <row r="27" spans="1:152">
      <c r="A27">
        <v>63016</v>
      </c>
      <c r="B27">
        <v>200512</v>
      </c>
      <c r="C27">
        <v>1890710</v>
      </c>
      <c r="D27">
        <v>-5141</v>
      </c>
      <c r="E27">
        <v>1885569</v>
      </c>
      <c r="F27">
        <v>223816</v>
      </c>
      <c r="G27">
        <v>12250</v>
      </c>
      <c r="H27">
        <v>0</v>
      </c>
      <c r="I27">
        <v>298196</v>
      </c>
      <c r="J27">
        <v>698605</v>
      </c>
      <c r="K27">
        <v>-101406</v>
      </c>
      <c r="L27">
        <v>-17959</v>
      </c>
      <c r="M27">
        <v>1113502</v>
      </c>
      <c r="N27">
        <v>-133203</v>
      </c>
      <c r="O27">
        <v>980299</v>
      </c>
      <c r="P27">
        <v>-397830</v>
      </c>
      <c r="Q27">
        <v>1354</v>
      </c>
      <c r="R27">
        <v>-524</v>
      </c>
      <c r="S27">
        <v>0</v>
      </c>
      <c r="T27">
        <v>-397000</v>
      </c>
      <c r="U27">
        <v>-1749831</v>
      </c>
      <c r="V27">
        <v>-156</v>
      </c>
      <c r="W27">
        <v>-1749987</v>
      </c>
      <c r="X27">
        <v>0</v>
      </c>
      <c r="Y27">
        <v>-445928</v>
      </c>
      <c r="Z27">
        <v>0</v>
      </c>
      <c r="AA27">
        <v>-445928</v>
      </c>
      <c r="AB27">
        <v>0</v>
      </c>
      <c r="AC27">
        <v>-102593</v>
      </c>
      <c r="AD27">
        <v>-136133</v>
      </c>
      <c r="AE27">
        <v>95350</v>
      </c>
      <c r="AF27">
        <v>841</v>
      </c>
      <c r="AG27">
        <v>-142535</v>
      </c>
      <c r="AH27">
        <v>-68690</v>
      </c>
      <c r="AI27">
        <v>61728</v>
      </c>
      <c r="AJ27">
        <v>-32344</v>
      </c>
      <c r="AK27">
        <v>37743</v>
      </c>
      <c r="AL27">
        <v>0</v>
      </c>
      <c r="AM27">
        <v>0</v>
      </c>
      <c r="AN27">
        <v>0</v>
      </c>
      <c r="AO27">
        <v>67127</v>
      </c>
      <c r="AP27">
        <v>-31939</v>
      </c>
      <c r="AQ27">
        <v>35188</v>
      </c>
      <c r="AR27">
        <v>268205</v>
      </c>
      <c r="AS27">
        <v>-10042</v>
      </c>
      <c r="AT27">
        <v>-1536</v>
      </c>
      <c r="AU27">
        <v>0</v>
      </c>
      <c r="AV27">
        <v>256627</v>
      </c>
      <c r="AW27">
        <v>1324</v>
      </c>
      <c r="AX27">
        <v>-97546</v>
      </c>
      <c r="AY27">
        <v>1443</v>
      </c>
      <c r="AZ27">
        <v>-157676</v>
      </c>
      <c r="BA27">
        <v>9083</v>
      </c>
      <c r="BB27">
        <v>-244696</v>
      </c>
      <c r="BC27">
        <v>0</v>
      </c>
      <c r="BD27">
        <v>-24924</v>
      </c>
      <c r="BE27">
        <v>-13810</v>
      </c>
      <c r="BF27">
        <v>-762</v>
      </c>
      <c r="BG27">
        <v>-198</v>
      </c>
      <c r="BH27">
        <v>-14770</v>
      </c>
      <c r="BI27">
        <v>-5905</v>
      </c>
      <c r="BJ27">
        <v>-32344</v>
      </c>
      <c r="BK27">
        <v>0</v>
      </c>
      <c r="BL27">
        <v>1922</v>
      </c>
      <c r="BM27">
        <v>0</v>
      </c>
      <c r="BN27">
        <v>1922</v>
      </c>
      <c r="BO27">
        <v>0</v>
      </c>
      <c r="BP27">
        <v>4685656</v>
      </c>
      <c r="BQ27">
        <v>0</v>
      </c>
      <c r="BR27">
        <v>112250</v>
      </c>
      <c r="BS27">
        <v>38000</v>
      </c>
      <c r="BT27">
        <v>4835906</v>
      </c>
      <c r="BU27">
        <v>2844863</v>
      </c>
      <c r="BV27">
        <v>0</v>
      </c>
      <c r="BW27">
        <v>5226407</v>
      </c>
      <c r="BX27">
        <v>0</v>
      </c>
      <c r="BY27">
        <v>0</v>
      </c>
      <c r="BZ27">
        <v>4101</v>
      </c>
      <c r="CA27">
        <v>941000</v>
      </c>
      <c r="CB27">
        <v>9789</v>
      </c>
      <c r="CC27">
        <v>9034620</v>
      </c>
      <c r="CD27">
        <v>0</v>
      </c>
      <c r="CE27">
        <v>13870526</v>
      </c>
      <c r="CF27">
        <v>0</v>
      </c>
      <c r="CG27">
        <v>24687</v>
      </c>
      <c r="CH27">
        <v>24998</v>
      </c>
      <c r="CI27">
        <v>0</v>
      </c>
      <c r="CJ27">
        <v>49685</v>
      </c>
      <c r="CK27">
        <v>80881</v>
      </c>
      <c r="CL27">
        <v>0</v>
      </c>
      <c r="CM27">
        <v>80881</v>
      </c>
      <c r="CN27">
        <v>406</v>
      </c>
      <c r="CO27">
        <v>2167786</v>
      </c>
      <c r="CP27">
        <v>0</v>
      </c>
      <c r="CQ27">
        <v>3928</v>
      </c>
      <c r="CR27">
        <v>2302686</v>
      </c>
      <c r="CS27">
        <v>0</v>
      </c>
      <c r="CT27">
        <v>0</v>
      </c>
      <c r="CU27">
        <v>0</v>
      </c>
      <c r="CV27">
        <v>8460</v>
      </c>
      <c r="CW27">
        <v>7905</v>
      </c>
      <c r="CX27">
        <v>7905</v>
      </c>
      <c r="CY27">
        <v>62214</v>
      </c>
      <c r="CZ27">
        <v>23037</v>
      </c>
      <c r="DA27">
        <v>85251</v>
      </c>
      <c r="DB27">
        <v>16268290</v>
      </c>
      <c r="DC27">
        <v>10000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591909</v>
      </c>
      <c r="DO27">
        <v>601909</v>
      </c>
      <c r="DP27">
        <v>0</v>
      </c>
      <c r="DQ27">
        <v>120000</v>
      </c>
      <c r="DR27">
        <v>1978342</v>
      </c>
      <c r="DS27">
        <v>4834550</v>
      </c>
      <c r="DT27">
        <v>1730482</v>
      </c>
      <c r="DU27">
        <v>8543374</v>
      </c>
      <c r="DV27">
        <v>638852</v>
      </c>
      <c r="DW27">
        <v>989554</v>
      </c>
      <c r="DX27">
        <v>22060</v>
      </c>
      <c r="DY27">
        <v>0</v>
      </c>
      <c r="DZ27">
        <v>0</v>
      </c>
      <c r="EA27">
        <v>14003</v>
      </c>
      <c r="EB27">
        <v>10207843</v>
      </c>
      <c r="EC27">
        <v>0</v>
      </c>
      <c r="ED27">
        <v>2100</v>
      </c>
      <c r="EE27">
        <v>67871</v>
      </c>
      <c r="EF27">
        <v>0</v>
      </c>
      <c r="EG27">
        <v>69971</v>
      </c>
      <c r="EH27">
        <v>28115</v>
      </c>
      <c r="EI27">
        <v>0</v>
      </c>
      <c r="EJ27">
        <v>319</v>
      </c>
      <c r="EK27">
        <v>0</v>
      </c>
      <c r="EL27">
        <v>0</v>
      </c>
      <c r="EM27">
        <v>0</v>
      </c>
      <c r="EN27">
        <v>116408</v>
      </c>
      <c r="EO27">
        <v>4831607</v>
      </c>
      <c r="EP27">
        <v>0</v>
      </c>
      <c r="EQ27">
        <v>0</v>
      </c>
      <c r="ER27">
        <v>0</v>
      </c>
      <c r="ES27">
        <v>224477</v>
      </c>
      <c r="ET27">
        <v>5172811</v>
      </c>
      <c r="EU27">
        <v>67641</v>
      </c>
      <c r="EV27">
        <v>16268290</v>
      </c>
    </row>
    <row r="28" spans="1:152">
      <c r="A28">
        <v>63017</v>
      </c>
      <c r="B28">
        <v>200512</v>
      </c>
      <c r="C28">
        <v>588404</v>
      </c>
      <c r="D28">
        <v>-32321</v>
      </c>
      <c r="E28">
        <v>556083</v>
      </c>
      <c r="F28">
        <v>0</v>
      </c>
      <c r="G28">
        <v>0</v>
      </c>
      <c r="H28">
        <v>0</v>
      </c>
      <c r="I28">
        <v>53043</v>
      </c>
      <c r="J28">
        <v>-13403</v>
      </c>
      <c r="K28">
        <v>-394</v>
      </c>
      <c r="L28">
        <v>-919</v>
      </c>
      <c r="M28">
        <v>38327</v>
      </c>
      <c r="N28">
        <v>-2264</v>
      </c>
      <c r="O28">
        <v>36063</v>
      </c>
      <c r="P28">
        <v>-417058</v>
      </c>
      <c r="Q28">
        <v>22685</v>
      </c>
      <c r="R28">
        <v>12054</v>
      </c>
      <c r="S28">
        <v>-5296</v>
      </c>
      <c r="T28">
        <v>-387615</v>
      </c>
      <c r="U28">
        <v>-168308</v>
      </c>
      <c r="V28">
        <v>0</v>
      </c>
      <c r="W28">
        <v>-168308</v>
      </c>
      <c r="X28">
        <v>0</v>
      </c>
      <c r="Y28">
        <v>0</v>
      </c>
      <c r="Z28">
        <v>0</v>
      </c>
      <c r="AA28">
        <v>0</v>
      </c>
      <c r="AB28">
        <v>0</v>
      </c>
      <c r="AC28">
        <v>-6762</v>
      </c>
      <c r="AD28">
        <v>-9052</v>
      </c>
      <c r="AE28">
        <v>0</v>
      </c>
      <c r="AF28">
        <v>10619</v>
      </c>
      <c r="AG28">
        <v>-5195</v>
      </c>
      <c r="AH28">
        <v>-22377</v>
      </c>
      <c r="AI28">
        <v>8651</v>
      </c>
      <c r="AJ28">
        <v>0</v>
      </c>
      <c r="AK28">
        <v>22377</v>
      </c>
      <c r="AL28">
        <v>0</v>
      </c>
      <c r="AM28">
        <v>0</v>
      </c>
      <c r="AN28">
        <v>0</v>
      </c>
      <c r="AO28">
        <v>31028</v>
      </c>
      <c r="AP28">
        <v>-8663</v>
      </c>
      <c r="AQ28">
        <v>22365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25184</v>
      </c>
      <c r="BW28">
        <v>1191558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1218793</v>
      </c>
      <c r="CD28">
        <v>0</v>
      </c>
      <c r="CE28">
        <v>1218793</v>
      </c>
      <c r="CF28">
        <v>0</v>
      </c>
      <c r="CG28">
        <v>0</v>
      </c>
      <c r="CH28">
        <v>5623</v>
      </c>
      <c r="CI28">
        <v>0</v>
      </c>
      <c r="CJ28">
        <v>5623</v>
      </c>
      <c r="CK28">
        <v>28232</v>
      </c>
      <c r="CL28">
        <v>0</v>
      </c>
      <c r="CM28">
        <v>28232</v>
      </c>
      <c r="CN28">
        <v>26255</v>
      </c>
      <c r="CO28">
        <v>0</v>
      </c>
      <c r="CP28">
        <v>0</v>
      </c>
      <c r="CQ28">
        <v>0</v>
      </c>
      <c r="CR28">
        <v>60110</v>
      </c>
      <c r="CS28">
        <v>0</v>
      </c>
      <c r="CT28">
        <v>2424</v>
      </c>
      <c r="CU28">
        <v>46</v>
      </c>
      <c r="CV28">
        <v>2051</v>
      </c>
      <c r="CW28">
        <v>0</v>
      </c>
      <c r="CX28">
        <v>2470</v>
      </c>
      <c r="CY28">
        <v>11742</v>
      </c>
      <c r="CZ28">
        <v>0</v>
      </c>
      <c r="DA28">
        <v>11742</v>
      </c>
      <c r="DB28">
        <v>1293115</v>
      </c>
      <c r="DC28">
        <v>15000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716703</v>
      </c>
      <c r="DO28">
        <v>731703</v>
      </c>
      <c r="DP28">
        <v>550000</v>
      </c>
      <c r="DQ28">
        <v>0</v>
      </c>
      <c r="DR28">
        <v>480406</v>
      </c>
      <c r="DS28">
        <v>0</v>
      </c>
      <c r="DT28">
        <v>0</v>
      </c>
      <c r="DU28">
        <v>480406</v>
      </c>
      <c r="DV28">
        <v>46694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527100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5623</v>
      </c>
      <c r="EI28">
        <v>3420</v>
      </c>
      <c r="EJ28">
        <v>193</v>
      </c>
      <c r="EK28">
        <v>0</v>
      </c>
      <c r="EL28">
        <v>0</v>
      </c>
      <c r="EM28">
        <v>0</v>
      </c>
      <c r="EN28">
        <v>0</v>
      </c>
      <c r="EO28">
        <v>23613</v>
      </c>
      <c r="EP28">
        <v>0</v>
      </c>
      <c r="EQ28">
        <v>0</v>
      </c>
      <c r="ER28">
        <v>0</v>
      </c>
      <c r="ES28">
        <v>1463</v>
      </c>
      <c r="ET28">
        <v>28689</v>
      </c>
      <c r="EU28">
        <v>0</v>
      </c>
      <c r="EV28">
        <v>1293115</v>
      </c>
    </row>
    <row r="29" spans="1:152">
      <c r="A29">
        <v>63018</v>
      </c>
      <c r="B29">
        <v>200512</v>
      </c>
      <c r="C29">
        <v>0</v>
      </c>
      <c r="D29">
        <v>0</v>
      </c>
      <c r="E29">
        <v>0</v>
      </c>
      <c r="F29">
        <v>207963</v>
      </c>
      <c r="G29">
        <v>32824</v>
      </c>
      <c r="H29">
        <v>0</v>
      </c>
      <c r="I29">
        <v>73922</v>
      </c>
      <c r="J29">
        <v>15606</v>
      </c>
      <c r="K29">
        <v>-35069</v>
      </c>
      <c r="L29">
        <v>-671</v>
      </c>
      <c r="M29">
        <v>294575</v>
      </c>
      <c r="N29">
        <v>-10222</v>
      </c>
      <c r="O29">
        <v>284353</v>
      </c>
      <c r="P29">
        <v>-77508</v>
      </c>
      <c r="Q29">
        <v>0</v>
      </c>
      <c r="R29">
        <v>0</v>
      </c>
      <c r="S29">
        <v>0</v>
      </c>
      <c r="T29">
        <v>-77508</v>
      </c>
      <c r="U29">
        <v>25102</v>
      </c>
      <c r="V29">
        <v>0</v>
      </c>
      <c r="W29">
        <v>25102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-3550</v>
      </c>
      <c r="AE29">
        <v>0</v>
      </c>
      <c r="AF29">
        <v>0</v>
      </c>
      <c r="AG29">
        <v>-3550</v>
      </c>
      <c r="AH29">
        <v>-142612</v>
      </c>
      <c r="AI29">
        <v>85785</v>
      </c>
      <c r="AJ29">
        <v>0</v>
      </c>
      <c r="AK29">
        <v>142612</v>
      </c>
      <c r="AL29">
        <v>0</v>
      </c>
      <c r="AM29">
        <v>0</v>
      </c>
      <c r="AN29">
        <v>0</v>
      </c>
      <c r="AO29">
        <v>228397</v>
      </c>
      <c r="AP29">
        <v>-62312</v>
      </c>
      <c r="AQ29">
        <v>166085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437813</v>
      </c>
      <c r="BQ29">
        <v>0</v>
      </c>
      <c r="BR29">
        <v>151497</v>
      </c>
      <c r="BS29">
        <v>111500</v>
      </c>
      <c r="BT29">
        <v>700810</v>
      </c>
      <c r="BU29">
        <v>0</v>
      </c>
      <c r="BV29">
        <v>0</v>
      </c>
      <c r="BW29">
        <v>292904</v>
      </c>
      <c r="BX29">
        <v>0</v>
      </c>
      <c r="BY29">
        <v>0</v>
      </c>
      <c r="BZ29">
        <v>0</v>
      </c>
      <c r="CA29">
        <v>0</v>
      </c>
      <c r="CB29">
        <v>2272</v>
      </c>
      <c r="CC29">
        <v>303150</v>
      </c>
      <c r="CD29">
        <v>0</v>
      </c>
      <c r="CE29">
        <v>1003960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17577</v>
      </c>
      <c r="CP29">
        <v>0</v>
      </c>
      <c r="CQ29">
        <v>0</v>
      </c>
      <c r="CR29">
        <v>17577</v>
      </c>
      <c r="CS29">
        <v>0</v>
      </c>
      <c r="CT29">
        <v>0</v>
      </c>
      <c r="CU29">
        <v>0</v>
      </c>
      <c r="CV29">
        <v>7974</v>
      </c>
      <c r="CW29">
        <v>16723</v>
      </c>
      <c r="CX29">
        <v>16723</v>
      </c>
      <c r="CY29">
        <v>2594</v>
      </c>
      <c r="CZ29">
        <v>0</v>
      </c>
      <c r="DA29">
        <v>2594</v>
      </c>
      <c r="DB29">
        <v>1040854</v>
      </c>
      <c r="DC29">
        <v>40000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167891</v>
      </c>
      <c r="DO29">
        <v>207891</v>
      </c>
      <c r="DP29">
        <v>0</v>
      </c>
      <c r="DQ29">
        <v>0</v>
      </c>
      <c r="DR29">
        <v>804264</v>
      </c>
      <c r="DS29">
        <v>0</v>
      </c>
      <c r="DT29">
        <v>0</v>
      </c>
      <c r="DU29">
        <v>804264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804264</v>
      </c>
      <c r="EC29">
        <v>0</v>
      </c>
      <c r="ED29">
        <v>0</v>
      </c>
      <c r="EE29">
        <v>19414</v>
      </c>
      <c r="EF29">
        <v>0</v>
      </c>
      <c r="EG29">
        <v>19414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9117</v>
      </c>
      <c r="EP29">
        <v>0</v>
      </c>
      <c r="EQ29">
        <v>0</v>
      </c>
      <c r="ER29">
        <v>0</v>
      </c>
      <c r="ES29">
        <v>168</v>
      </c>
      <c r="ET29">
        <v>9285</v>
      </c>
      <c r="EU29">
        <v>0</v>
      </c>
      <c r="EV29">
        <v>1040854</v>
      </c>
    </row>
    <row r="30" spans="1:152">
      <c r="A30">
        <v>63020</v>
      </c>
      <c r="B30">
        <v>200512</v>
      </c>
      <c r="C30">
        <v>256788</v>
      </c>
      <c r="D30">
        <v>-43</v>
      </c>
      <c r="E30">
        <v>256745</v>
      </c>
      <c r="F30">
        <v>0</v>
      </c>
      <c r="G30">
        <v>0</v>
      </c>
      <c r="H30">
        <v>0</v>
      </c>
      <c r="I30">
        <v>245571</v>
      </c>
      <c r="J30">
        <v>658</v>
      </c>
      <c r="K30">
        <v>-132090</v>
      </c>
      <c r="L30">
        <v>-1819</v>
      </c>
      <c r="M30">
        <v>112320</v>
      </c>
      <c r="N30">
        <v>-11726</v>
      </c>
      <c r="O30">
        <v>100594</v>
      </c>
      <c r="P30">
        <v>-245542</v>
      </c>
      <c r="Q30">
        <v>0</v>
      </c>
      <c r="R30">
        <v>-2365</v>
      </c>
      <c r="S30">
        <v>0</v>
      </c>
      <c r="T30">
        <v>-247907</v>
      </c>
      <c r="U30">
        <v>24328</v>
      </c>
      <c r="V30">
        <v>0</v>
      </c>
      <c r="W30">
        <v>24328</v>
      </c>
      <c r="X30">
        <v>0</v>
      </c>
      <c r="Y30">
        <v>0</v>
      </c>
      <c r="Z30">
        <v>0</v>
      </c>
      <c r="AA30">
        <v>0</v>
      </c>
      <c r="AB30">
        <v>0</v>
      </c>
      <c r="AC30">
        <v>-14024</v>
      </c>
      <c r="AD30">
        <v>-24828</v>
      </c>
      <c r="AE30">
        <v>0</v>
      </c>
      <c r="AF30">
        <v>0</v>
      </c>
      <c r="AG30">
        <v>-38852</v>
      </c>
      <c r="AH30">
        <v>-95913</v>
      </c>
      <c r="AI30">
        <v>-1005</v>
      </c>
      <c r="AJ30">
        <v>5116</v>
      </c>
      <c r="AK30">
        <v>95212</v>
      </c>
      <c r="AL30">
        <v>0</v>
      </c>
      <c r="AM30">
        <v>0</v>
      </c>
      <c r="AN30">
        <v>0</v>
      </c>
      <c r="AO30">
        <v>99323</v>
      </c>
      <c r="AP30">
        <v>-42560</v>
      </c>
      <c r="AQ30">
        <v>56763</v>
      </c>
      <c r="AR30">
        <v>59025</v>
      </c>
      <c r="AS30">
        <v>0</v>
      </c>
      <c r="AT30">
        <v>-6</v>
      </c>
      <c r="AU30">
        <v>0</v>
      </c>
      <c r="AV30">
        <v>59019</v>
      </c>
      <c r="AW30">
        <v>628</v>
      </c>
      <c r="AX30">
        <v>-40286</v>
      </c>
      <c r="AY30">
        <v>0</v>
      </c>
      <c r="AZ30">
        <v>-1137</v>
      </c>
      <c r="BA30">
        <v>0</v>
      </c>
      <c r="BB30">
        <v>-41423</v>
      </c>
      <c r="BC30">
        <v>0</v>
      </c>
      <c r="BD30">
        <v>-6725</v>
      </c>
      <c r="BE30">
        <v>-1881</v>
      </c>
      <c r="BF30">
        <v>-4575</v>
      </c>
      <c r="BG30">
        <v>0</v>
      </c>
      <c r="BH30">
        <v>-6456</v>
      </c>
      <c r="BI30">
        <v>73</v>
      </c>
      <c r="BJ30">
        <v>5116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777111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845893</v>
      </c>
      <c r="CD30">
        <v>0</v>
      </c>
      <c r="CE30">
        <v>845893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4150753</v>
      </c>
      <c r="CP30">
        <v>0</v>
      </c>
      <c r="CQ30">
        <v>0</v>
      </c>
      <c r="CR30">
        <v>4150753</v>
      </c>
      <c r="CS30">
        <v>0</v>
      </c>
      <c r="CT30">
        <v>0</v>
      </c>
      <c r="CU30">
        <v>0</v>
      </c>
      <c r="CV30">
        <v>68782</v>
      </c>
      <c r="CW30">
        <v>0</v>
      </c>
      <c r="CX30">
        <v>0</v>
      </c>
      <c r="CY30">
        <v>74016</v>
      </c>
      <c r="CZ30">
        <v>0</v>
      </c>
      <c r="DA30">
        <v>74016</v>
      </c>
      <c r="DB30">
        <v>5070662</v>
      </c>
      <c r="DC30">
        <v>13500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4435831</v>
      </c>
      <c r="DO30">
        <v>4449331</v>
      </c>
      <c r="DP30">
        <v>0</v>
      </c>
      <c r="DQ30">
        <v>0</v>
      </c>
      <c r="DR30">
        <v>85532</v>
      </c>
      <c r="DS30">
        <v>0</v>
      </c>
      <c r="DT30">
        <v>0</v>
      </c>
      <c r="DU30">
        <v>85532</v>
      </c>
      <c r="DV30">
        <v>59886</v>
      </c>
      <c r="DW30">
        <v>0</v>
      </c>
      <c r="DX30">
        <v>6128</v>
      </c>
      <c r="DY30">
        <v>0</v>
      </c>
      <c r="DZ30">
        <v>0</v>
      </c>
      <c r="EA30">
        <v>135</v>
      </c>
      <c r="EB30">
        <v>151681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399099</v>
      </c>
      <c r="EM30">
        <v>0</v>
      </c>
      <c r="EN30">
        <v>0</v>
      </c>
      <c r="EO30">
        <v>826</v>
      </c>
      <c r="EP30">
        <v>0</v>
      </c>
      <c r="EQ30">
        <v>0</v>
      </c>
      <c r="ER30">
        <v>0</v>
      </c>
      <c r="ES30">
        <v>69725</v>
      </c>
      <c r="ET30">
        <v>469650</v>
      </c>
      <c r="EU30">
        <v>0</v>
      </c>
      <c r="EV30">
        <v>5070662</v>
      </c>
    </row>
    <row r="31" spans="1:152">
      <c r="A31">
        <v>63021</v>
      </c>
      <c r="B31">
        <v>200512</v>
      </c>
      <c r="C31">
        <v>36180</v>
      </c>
      <c r="D31">
        <v>-867</v>
      </c>
      <c r="E31">
        <v>35313</v>
      </c>
      <c r="F31">
        <v>0</v>
      </c>
      <c r="G31">
        <v>0</v>
      </c>
      <c r="H31">
        <v>0</v>
      </c>
      <c r="I31">
        <v>5458</v>
      </c>
      <c r="J31">
        <v>6780</v>
      </c>
      <c r="K31">
        <v>-574</v>
      </c>
      <c r="L31">
        <v>-255</v>
      </c>
      <c r="M31">
        <v>11409</v>
      </c>
      <c r="N31">
        <v>0</v>
      </c>
      <c r="O31">
        <v>11409</v>
      </c>
      <c r="P31">
        <v>-2819</v>
      </c>
      <c r="Q31">
        <v>259</v>
      </c>
      <c r="R31">
        <v>-1</v>
      </c>
      <c r="S31">
        <v>0</v>
      </c>
      <c r="T31">
        <v>-2561</v>
      </c>
      <c r="U31">
        <v>-33940</v>
      </c>
      <c r="V31">
        <v>0</v>
      </c>
      <c r="W31">
        <v>-33940</v>
      </c>
      <c r="X31">
        <v>0</v>
      </c>
      <c r="Y31">
        <v>-5993</v>
      </c>
      <c r="Z31">
        <v>0</v>
      </c>
      <c r="AA31">
        <v>-5993</v>
      </c>
      <c r="AB31">
        <v>0</v>
      </c>
      <c r="AC31">
        <v>0</v>
      </c>
      <c r="AD31">
        <v>-3163</v>
      </c>
      <c r="AE31">
        <v>0</v>
      </c>
      <c r="AF31">
        <v>0</v>
      </c>
      <c r="AG31">
        <v>-3163</v>
      </c>
      <c r="AH31">
        <v>-960</v>
      </c>
      <c r="AI31">
        <v>105</v>
      </c>
      <c r="AJ31">
        <v>0</v>
      </c>
      <c r="AK31">
        <v>960</v>
      </c>
      <c r="AL31">
        <v>0</v>
      </c>
      <c r="AM31">
        <v>0</v>
      </c>
      <c r="AN31">
        <v>0</v>
      </c>
      <c r="AO31">
        <v>1065</v>
      </c>
      <c r="AP31">
        <v>-98</v>
      </c>
      <c r="AQ31">
        <v>967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40222</v>
      </c>
      <c r="BV31">
        <v>0</v>
      </c>
      <c r="BW31">
        <v>113480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153817</v>
      </c>
      <c r="CD31">
        <v>0</v>
      </c>
      <c r="CE31">
        <v>153817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3560</v>
      </c>
      <c r="CL31">
        <v>0</v>
      </c>
      <c r="CM31">
        <v>3560</v>
      </c>
      <c r="CN31">
        <v>0</v>
      </c>
      <c r="CO31">
        <v>2935</v>
      </c>
      <c r="CP31">
        <v>0</v>
      </c>
      <c r="CQ31">
        <v>32</v>
      </c>
      <c r="CR31">
        <v>6527</v>
      </c>
      <c r="CS31">
        <v>0</v>
      </c>
      <c r="CT31">
        <v>0</v>
      </c>
      <c r="CU31">
        <v>0</v>
      </c>
      <c r="CV31">
        <v>115</v>
      </c>
      <c r="CW31">
        <v>0</v>
      </c>
      <c r="CX31">
        <v>0</v>
      </c>
      <c r="CY31">
        <v>1138</v>
      </c>
      <c r="CZ31">
        <v>0</v>
      </c>
      <c r="DA31">
        <v>1138</v>
      </c>
      <c r="DB31">
        <v>161482</v>
      </c>
      <c r="DC31">
        <v>8000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3146</v>
      </c>
      <c r="DK31">
        <v>0</v>
      </c>
      <c r="DL31">
        <v>0</v>
      </c>
      <c r="DM31">
        <v>3146</v>
      </c>
      <c r="DN31">
        <v>367</v>
      </c>
      <c r="DO31">
        <v>11513</v>
      </c>
      <c r="DP31">
        <v>0</v>
      </c>
      <c r="DQ31">
        <v>5971</v>
      </c>
      <c r="DR31">
        <v>-36601</v>
      </c>
      <c r="DS31">
        <v>133567</v>
      </c>
      <c r="DT31">
        <v>33533</v>
      </c>
      <c r="DU31">
        <v>130499</v>
      </c>
      <c r="DV31">
        <v>1</v>
      </c>
      <c r="DW31">
        <v>9675</v>
      </c>
      <c r="DX31">
        <v>0</v>
      </c>
      <c r="DY31">
        <v>0</v>
      </c>
      <c r="DZ31">
        <v>0</v>
      </c>
      <c r="EA31">
        <v>0</v>
      </c>
      <c r="EB31">
        <v>140175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74</v>
      </c>
      <c r="ET31">
        <v>74</v>
      </c>
      <c r="EU31">
        <v>3749</v>
      </c>
      <c r="EV31">
        <v>161482</v>
      </c>
    </row>
    <row r="32" spans="1:152">
      <c r="A32">
        <v>63022</v>
      </c>
      <c r="B32">
        <v>200512</v>
      </c>
      <c r="C32">
        <v>26124</v>
      </c>
      <c r="D32">
        <v>-261</v>
      </c>
      <c r="E32">
        <v>25863</v>
      </c>
      <c r="F32">
        <v>0</v>
      </c>
      <c r="G32">
        <v>0</v>
      </c>
      <c r="H32">
        <v>0</v>
      </c>
      <c r="I32">
        <v>1332</v>
      </c>
      <c r="J32">
        <v>-127</v>
      </c>
      <c r="K32">
        <v>-17</v>
      </c>
      <c r="L32">
        <v>-11</v>
      </c>
      <c r="M32">
        <v>1177</v>
      </c>
      <c r="N32">
        <v>-98</v>
      </c>
      <c r="O32">
        <v>1079</v>
      </c>
      <c r="P32">
        <v>-10938</v>
      </c>
      <c r="Q32">
        <v>0</v>
      </c>
      <c r="R32">
        <v>-1326</v>
      </c>
      <c r="S32">
        <v>0</v>
      </c>
      <c r="T32">
        <v>-12264</v>
      </c>
      <c r="U32">
        <v>-9387</v>
      </c>
      <c r="V32">
        <v>0</v>
      </c>
      <c r="W32">
        <v>-9387</v>
      </c>
      <c r="X32">
        <v>0</v>
      </c>
      <c r="Y32">
        <v>0</v>
      </c>
      <c r="Z32">
        <v>0</v>
      </c>
      <c r="AA32">
        <v>0</v>
      </c>
      <c r="AB32">
        <v>0</v>
      </c>
      <c r="AC32">
        <v>-3520</v>
      </c>
      <c r="AD32">
        <v>-977</v>
      </c>
      <c r="AE32">
        <v>0</v>
      </c>
      <c r="AF32">
        <v>0</v>
      </c>
      <c r="AG32">
        <v>-4497</v>
      </c>
      <c r="AH32">
        <v>-794</v>
      </c>
      <c r="AI32">
        <v>0</v>
      </c>
      <c r="AJ32">
        <v>0</v>
      </c>
      <c r="AK32">
        <v>746</v>
      </c>
      <c r="AL32">
        <v>0</v>
      </c>
      <c r="AM32">
        <v>0</v>
      </c>
      <c r="AN32">
        <v>0</v>
      </c>
      <c r="AO32">
        <v>746</v>
      </c>
      <c r="AP32">
        <v>-209</v>
      </c>
      <c r="AQ32">
        <v>537</v>
      </c>
      <c r="AR32">
        <v>11572</v>
      </c>
      <c r="AS32">
        <v>-9542</v>
      </c>
      <c r="AT32">
        <v>-346</v>
      </c>
      <c r="AU32">
        <v>0</v>
      </c>
      <c r="AV32">
        <v>1684</v>
      </c>
      <c r="AW32">
        <v>49</v>
      </c>
      <c r="AX32">
        <v>-4433</v>
      </c>
      <c r="AY32">
        <v>4433</v>
      </c>
      <c r="AZ32">
        <v>-7981</v>
      </c>
      <c r="BA32">
        <v>7981</v>
      </c>
      <c r="BB32">
        <v>0</v>
      </c>
      <c r="BC32">
        <v>0</v>
      </c>
      <c r="BD32">
        <v>-469</v>
      </c>
      <c r="BE32">
        <v>-843</v>
      </c>
      <c r="BF32">
        <v>-420</v>
      </c>
      <c r="BG32">
        <v>0</v>
      </c>
      <c r="BH32">
        <v>-1263</v>
      </c>
      <c r="BI32">
        <v>-1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25363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27656</v>
      </c>
      <c r="CD32">
        <v>0</v>
      </c>
      <c r="CE32">
        <v>27656</v>
      </c>
      <c r="CF32">
        <v>0</v>
      </c>
      <c r="CG32">
        <v>0</v>
      </c>
      <c r="CH32">
        <v>12009</v>
      </c>
      <c r="CI32">
        <v>0</v>
      </c>
      <c r="CJ32">
        <v>12009</v>
      </c>
      <c r="CK32">
        <v>0</v>
      </c>
      <c r="CL32">
        <v>0</v>
      </c>
      <c r="CM32">
        <v>0</v>
      </c>
      <c r="CN32">
        <v>0</v>
      </c>
      <c r="CO32">
        <v>13053</v>
      </c>
      <c r="CP32">
        <v>0</v>
      </c>
      <c r="CQ32">
        <v>0</v>
      </c>
      <c r="CR32">
        <v>25062</v>
      </c>
      <c r="CS32">
        <v>0</v>
      </c>
      <c r="CT32">
        <v>0</v>
      </c>
      <c r="CU32">
        <v>0</v>
      </c>
      <c r="CV32">
        <v>2293</v>
      </c>
      <c r="CW32">
        <v>52</v>
      </c>
      <c r="CX32">
        <v>52</v>
      </c>
      <c r="CY32">
        <v>294</v>
      </c>
      <c r="CZ32">
        <v>0</v>
      </c>
      <c r="DA32">
        <v>294</v>
      </c>
      <c r="DB32">
        <v>53064</v>
      </c>
      <c r="DC32">
        <v>1000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21479</v>
      </c>
      <c r="DO32">
        <v>22479</v>
      </c>
      <c r="DP32">
        <v>0</v>
      </c>
      <c r="DQ32">
        <v>0</v>
      </c>
      <c r="DR32">
        <v>12903</v>
      </c>
      <c r="DS32">
        <v>0</v>
      </c>
      <c r="DT32">
        <v>0</v>
      </c>
      <c r="DU32">
        <v>12903</v>
      </c>
      <c r="DV32">
        <v>16860</v>
      </c>
      <c r="DW32">
        <v>0</v>
      </c>
      <c r="DX32">
        <v>469</v>
      </c>
      <c r="DY32">
        <v>0</v>
      </c>
      <c r="DZ32">
        <v>0</v>
      </c>
      <c r="EA32">
        <v>346</v>
      </c>
      <c r="EB32">
        <v>30578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7</v>
      </c>
      <c r="EP32">
        <v>0</v>
      </c>
      <c r="EQ32">
        <v>0</v>
      </c>
      <c r="ER32">
        <v>0</v>
      </c>
      <c r="ES32">
        <v>0</v>
      </c>
      <c r="ET32">
        <v>7</v>
      </c>
      <c r="EU32">
        <v>0</v>
      </c>
      <c r="EV32">
        <v>53064</v>
      </c>
    </row>
    <row r="33" spans="1:152">
      <c r="A33">
        <v>63023</v>
      </c>
      <c r="B33">
        <v>200512</v>
      </c>
      <c r="C33">
        <v>2753995</v>
      </c>
      <c r="D33">
        <v>-5898</v>
      </c>
      <c r="E33">
        <v>2748097</v>
      </c>
      <c r="F33">
        <v>0</v>
      </c>
      <c r="G33">
        <v>0</v>
      </c>
      <c r="H33">
        <v>0</v>
      </c>
      <c r="I33">
        <v>132890</v>
      </c>
      <c r="J33">
        <v>1275188</v>
      </c>
      <c r="K33">
        <v>-6736</v>
      </c>
      <c r="L33">
        <v>-4591</v>
      </c>
      <c r="M33">
        <v>1396751</v>
      </c>
      <c r="N33">
        <v>-189821</v>
      </c>
      <c r="O33">
        <v>1206930</v>
      </c>
      <c r="P33">
        <v>-209530</v>
      </c>
      <c r="Q33">
        <v>0</v>
      </c>
      <c r="R33">
        <v>0</v>
      </c>
      <c r="S33">
        <v>0</v>
      </c>
      <c r="T33">
        <v>-209530</v>
      </c>
      <c r="U33">
        <v>-7397</v>
      </c>
      <c r="V33">
        <v>0</v>
      </c>
      <c r="W33">
        <v>-7397</v>
      </c>
      <c r="X33">
        <v>0</v>
      </c>
      <c r="Y33">
        <v>0</v>
      </c>
      <c r="Z33">
        <v>0</v>
      </c>
      <c r="AA33">
        <v>0</v>
      </c>
      <c r="AB33">
        <v>-3430363</v>
      </c>
      <c r="AC33">
        <v>-90201</v>
      </c>
      <c r="AD33">
        <v>-81675</v>
      </c>
      <c r="AE33">
        <v>0</v>
      </c>
      <c r="AF33">
        <v>0</v>
      </c>
      <c r="AG33">
        <v>-171876</v>
      </c>
      <c r="AH33">
        <v>-26492</v>
      </c>
      <c r="AI33">
        <v>109369</v>
      </c>
      <c r="AJ33">
        <v>-46287</v>
      </c>
      <c r="AK33">
        <v>22229</v>
      </c>
      <c r="AL33">
        <v>53785</v>
      </c>
      <c r="AM33">
        <v>0</v>
      </c>
      <c r="AN33">
        <v>0</v>
      </c>
      <c r="AO33">
        <v>139096</v>
      </c>
      <c r="AP33">
        <v>-59484</v>
      </c>
      <c r="AQ33">
        <v>79612</v>
      </c>
      <c r="AR33">
        <v>81847</v>
      </c>
      <c r="AS33">
        <v>-35166</v>
      </c>
      <c r="AT33">
        <v>-12632</v>
      </c>
      <c r="AU33">
        <v>13</v>
      </c>
      <c r="AV33">
        <v>34062</v>
      </c>
      <c r="AW33">
        <v>-3061</v>
      </c>
      <c r="AX33">
        <v>-14781</v>
      </c>
      <c r="AY33">
        <v>5155</v>
      </c>
      <c r="AZ33">
        <v>-115857</v>
      </c>
      <c r="BA33">
        <v>58121</v>
      </c>
      <c r="BB33">
        <v>-67362</v>
      </c>
      <c r="BC33">
        <v>0</v>
      </c>
      <c r="BD33">
        <v>-228</v>
      </c>
      <c r="BE33">
        <v>-7291</v>
      </c>
      <c r="BF33">
        <v>-4875</v>
      </c>
      <c r="BG33">
        <v>0</v>
      </c>
      <c r="BH33">
        <v>-12166</v>
      </c>
      <c r="BI33">
        <v>2468</v>
      </c>
      <c r="BJ33">
        <v>-46287</v>
      </c>
      <c r="BK33">
        <v>0</v>
      </c>
      <c r="BL33">
        <v>149</v>
      </c>
      <c r="BM33">
        <v>0</v>
      </c>
      <c r="BN33">
        <v>149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85201</v>
      </c>
      <c r="BW33">
        <v>667909</v>
      </c>
      <c r="BX33">
        <v>0</v>
      </c>
      <c r="BY33">
        <v>0</v>
      </c>
      <c r="BZ33">
        <v>0</v>
      </c>
      <c r="CA33">
        <v>89931</v>
      </c>
      <c r="CB33">
        <v>14</v>
      </c>
      <c r="CC33">
        <v>865797</v>
      </c>
      <c r="CD33">
        <v>0</v>
      </c>
      <c r="CE33">
        <v>865797</v>
      </c>
      <c r="CF33">
        <v>10548587</v>
      </c>
      <c r="CG33">
        <v>21</v>
      </c>
      <c r="CH33">
        <v>87098</v>
      </c>
      <c r="CI33">
        <v>14387</v>
      </c>
      <c r="CJ33">
        <v>101506</v>
      </c>
      <c r="CK33">
        <v>85458</v>
      </c>
      <c r="CL33">
        <v>0</v>
      </c>
      <c r="CM33">
        <v>85458</v>
      </c>
      <c r="CN33">
        <v>5002</v>
      </c>
      <c r="CO33">
        <v>71801</v>
      </c>
      <c r="CP33">
        <v>0</v>
      </c>
      <c r="CQ33">
        <v>5980</v>
      </c>
      <c r="CR33">
        <v>269747</v>
      </c>
      <c r="CS33">
        <v>0</v>
      </c>
      <c r="CT33">
        <v>1050</v>
      </c>
      <c r="CU33">
        <v>0</v>
      </c>
      <c r="CV33">
        <v>22742</v>
      </c>
      <c r="CW33">
        <v>0</v>
      </c>
      <c r="CX33">
        <v>1050</v>
      </c>
      <c r="CY33">
        <v>12407</v>
      </c>
      <c r="CZ33">
        <v>494</v>
      </c>
      <c r="DA33">
        <v>12901</v>
      </c>
      <c r="DB33">
        <v>11698231</v>
      </c>
      <c r="DC33">
        <v>200000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649570</v>
      </c>
      <c r="DO33">
        <v>849570</v>
      </c>
      <c r="DP33">
        <v>0</v>
      </c>
      <c r="DQ33">
        <v>0</v>
      </c>
      <c r="DR33">
        <v>14993</v>
      </c>
      <c r="DS33">
        <v>0</v>
      </c>
      <c r="DT33">
        <v>212</v>
      </c>
      <c r="DU33">
        <v>15205</v>
      </c>
      <c r="DV33">
        <v>180180</v>
      </c>
      <c r="DW33">
        <v>0</v>
      </c>
      <c r="DX33">
        <v>3652</v>
      </c>
      <c r="DY33">
        <v>0</v>
      </c>
      <c r="DZ33">
        <v>10339511</v>
      </c>
      <c r="EA33">
        <v>27528</v>
      </c>
      <c r="EB33">
        <v>10566076</v>
      </c>
      <c r="EC33">
        <v>0</v>
      </c>
      <c r="ED33">
        <v>0</v>
      </c>
      <c r="EE33">
        <v>178797</v>
      </c>
      <c r="EF33">
        <v>0</v>
      </c>
      <c r="EG33">
        <v>178797</v>
      </c>
      <c r="EH33">
        <v>0</v>
      </c>
      <c r="EI33">
        <v>2841</v>
      </c>
      <c r="EJ33">
        <v>9065</v>
      </c>
      <c r="EK33">
        <v>0</v>
      </c>
      <c r="EL33">
        <v>0</v>
      </c>
      <c r="EM33">
        <v>0</v>
      </c>
      <c r="EN33">
        <v>28072</v>
      </c>
      <c r="EO33">
        <v>0</v>
      </c>
      <c r="EP33">
        <v>0</v>
      </c>
      <c r="EQ33">
        <v>0</v>
      </c>
      <c r="ER33">
        <v>0</v>
      </c>
      <c r="ES33">
        <v>29189</v>
      </c>
      <c r="ET33">
        <v>69167</v>
      </c>
      <c r="EU33">
        <v>34621</v>
      </c>
      <c r="EV33">
        <v>11698231</v>
      </c>
    </row>
    <row r="34" spans="1:152">
      <c r="A34">
        <v>63025</v>
      </c>
      <c r="B34">
        <v>200512</v>
      </c>
      <c r="C34">
        <v>102984</v>
      </c>
      <c r="D34">
        <v>-798</v>
      </c>
      <c r="E34">
        <v>102186</v>
      </c>
      <c r="F34">
        <v>0</v>
      </c>
      <c r="G34">
        <v>0</v>
      </c>
      <c r="H34">
        <v>0</v>
      </c>
      <c r="I34">
        <v>4508</v>
      </c>
      <c r="J34">
        <v>106505</v>
      </c>
      <c r="K34">
        <v>-151</v>
      </c>
      <c r="L34">
        <v>-984</v>
      </c>
      <c r="M34">
        <v>109878</v>
      </c>
      <c r="N34">
        <v>-16309</v>
      </c>
      <c r="O34">
        <v>93569</v>
      </c>
      <c r="P34">
        <v>-100383</v>
      </c>
      <c r="Q34">
        <v>57</v>
      </c>
      <c r="R34">
        <v>986</v>
      </c>
      <c r="S34">
        <v>0</v>
      </c>
      <c r="T34">
        <v>-99340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-79040</v>
      </c>
      <c r="AC34">
        <v>-9509</v>
      </c>
      <c r="AD34">
        <v>-2166</v>
      </c>
      <c r="AE34">
        <v>0</v>
      </c>
      <c r="AF34">
        <v>0</v>
      </c>
      <c r="AG34">
        <v>-11675</v>
      </c>
      <c r="AH34">
        <v>-11623</v>
      </c>
      <c r="AI34">
        <v>-5923</v>
      </c>
      <c r="AJ34">
        <v>0</v>
      </c>
      <c r="AK34">
        <v>11623</v>
      </c>
      <c r="AL34">
        <v>1563</v>
      </c>
      <c r="AM34">
        <v>0</v>
      </c>
      <c r="AN34">
        <v>0</v>
      </c>
      <c r="AO34">
        <v>7263</v>
      </c>
      <c r="AP34">
        <v>-1867</v>
      </c>
      <c r="AQ34">
        <v>5396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59228</v>
      </c>
      <c r="BV34">
        <v>13097</v>
      </c>
      <c r="BW34">
        <v>917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78014</v>
      </c>
      <c r="CD34">
        <v>0</v>
      </c>
      <c r="CE34">
        <v>78014</v>
      </c>
      <c r="CF34">
        <v>606011</v>
      </c>
      <c r="CG34">
        <v>0</v>
      </c>
      <c r="CH34">
        <v>0</v>
      </c>
      <c r="CI34">
        <v>871</v>
      </c>
      <c r="CJ34">
        <v>871</v>
      </c>
      <c r="CK34">
        <v>0</v>
      </c>
      <c r="CL34">
        <v>0</v>
      </c>
      <c r="CM34">
        <v>0</v>
      </c>
      <c r="CN34">
        <v>0</v>
      </c>
      <c r="CO34">
        <v>7981</v>
      </c>
      <c r="CP34">
        <v>0</v>
      </c>
      <c r="CQ34">
        <v>815</v>
      </c>
      <c r="CR34">
        <v>9667</v>
      </c>
      <c r="CS34">
        <v>0</v>
      </c>
      <c r="CT34">
        <v>0</v>
      </c>
      <c r="CU34">
        <v>0</v>
      </c>
      <c r="CV34">
        <v>4772</v>
      </c>
      <c r="CW34">
        <v>0</v>
      </c>
      <c r="CX34">
        <v>0</v>
      </c>
      <c r="CY34">
        <v>329</v>
      </c>
      <c r="CZ34">
        <v>0</v>
      </c>
      <c r="DA34">
        <v>329</v>
      </c>
      <c r="DB34">
        <v>694021</v>
      </c>
      <c r="DC34">
        <v>1300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79207</v>
      </c>
      <c r="DO34">
        <v>80507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611995</v>
      </c>
      <c r="EA34">
        <v>0</v>
      </c>
      <c r="EB34">
        <v>611995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760</v>
      </c>
      <c r="EP34">
        <v>0</v>
      </c>
      <c r="EQ34">
        <v>0</v>
      </c>
      <c r="ER34">
        <v>0</v>
      </c>
      <c r="ES34">
        <v>759</v>
      </c>
      <c r="ET34">
        <v>1519</v>
      </c>
      <c r="EU34">
        <v>0</v>
      </c>
      <c r="EV34">
        <v>694021</v>
      </c>
    </row>
    <row r="35" spans="1:152">
      <c r="A35">
        <v>63026</v>
      </c>
      <c r="B35">
        <v>200512</v>
      </c>
      <c r="C35">
        <v>273601</v>
      </c>
      <c r="D35">
        <v>-1674</v>
      </c>
      <c r="E35">
        <v>271927</v>
      </c>
      <c r="F35">
        <v>111915</v>
      </c>
      <c r="G35">
        <v>0</v>
      </c>
      <c r="H35">
        <v>0</v>
      </c>
      <c r="I35">
        <v>505917</v>
      </c>
      <c r="J35">
        <v>742327</v>
      </c>
      <c r="K35">
        <v>-28159</v>
      </c>
      <c r="L35">
        <v>-21286</v>
      </c>
      <c r="M35">
        <v>1310714</v>
      </c>
      <c r="N35">
        <v>-171994</v>
      </c>
      <c r="O35">
        <v>1138720</v>
      </c>
      <c r="P35">
        <v>-455271</v>
      </c>
      <c r="Q35">
        <v>141</v>
      </c>
      <c r="R35">
        <v>-1256</v>
      </c>
      <c r="S35">
        <v>0</v>
      </c>
      <c r="T35">
        <v>-456386</v>
      </c>
      <c r="U35">
        <v>-472971</v>
      </c>
      <c r="V35">
        <v>884</v>
      </c>
      <c r="W35">
        <v>-472087</v>
      </c>
      <c r="X35">
        <v>0</v>
      </c>
      <c r="Y35">
        <v>-363532</v>
      </c>
      <c r="Z35">
        <v>0</v>
      </c>
      <c r="AA35">
        <v>-363532</v>
      </c>
      <c r="AB35">
        <v>0</v>
      </c>
      <c r="AC35">
        <v>-6616</v>
      </c>
      <c r="AD35">
        <v>-39662</v>
      </c>
      <c r="AE35">
        <v>0</v>
      </c>
      <c r="AF35">
        <v>371</v>
      </c>
      <c r="AG35">
        <v>-45907</v>
      </c>
      <c r="AH35">
        <v>-30069</v>
      </c>
      <c r="AI35">
        <v>42666</v>
      </c>
      <c r="AJ35">
        <v>0</v>
      </c>
      <c r="AK35">
        <v>30069</v>
      </c>
      <c r="AL35">
        <v>0</v>
      </c>
      <c r="AM35">
        <v>0</v>
      </c>
      <c r="AN35">
        <v>0</v>
      </c>
      <c r="AO35">
        <v>72735</v>
      </c>
      <c r="AP35">
        <v>-19636</v>
      </c>
      <c r="AQ35">
        <v>53099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101866</v>
      </c>
      <c r="BQ35">
        <v>0</v>
      </c>
      <c r="BR35">
        <v>0</v>
      </c>
      <c r="BS35">
        <v>0</v>
      </c>
      <c r="BT35">
        <v>101866</v>
      </c>
      <c r="BU35">
        <v>1100024</v>
      </c>
      <c r="BV35">
        <v>0</v>
      </c>
      <c r="BW35">
        <v>7960114</v>
      </c>
      <c r="BX35">
        <v>0</v>
      </c>
      <c r="BY35">
        <v>0</v>
      </c>
      <c r="BZ35">
        <v>15</v>
      </c>
      <c r="CA35">
        <v>600000</v>
      </c>
      <c r="CB35">
        <v>1111223</v>
      </c>
      <c r="CC35">
        <v>10783055</v>
      </c>
      <c r="CD35">
        <v>0</v>
      </c>
      <c r="CE35">
        <v>10884921</v>
      </c>
      <c r="CF35">
        <v>0</v>
      </c>
      <c r="CG35">
        <v>2939</v>
      </c>
      <c r="CH35">
        <v>0</v>
      </c>
      <c r="CI35">
        <v>0</v>
      </c>
      <c r="CJ35">
        <v>2939</v>
      </c>
      <c r="CK35">
        <v>0</v>
      </c>
      <c r="CL35">
        <v>0</v>
      </c>
      <c r="CM35">
        <v>0</v>
      </c>
      <c r="CN35">
        <v>275</v>
      </c>
      <c r="CO35">
        <v>564189</v>
      </c>
      <c r="CP35">
        <v>0</v>
      </c>
      <c r="CQ35">
        <v>457</v>
      </c>
      <c r="CR35">
        <v>567860</v>
      </c>
      <c r="CS35">
        <v>0</v>
      </c>
      <c r="CT35">
        <v>0</v>
      </c>
      <c r="CU35">
        <v>0</v>
      </c>
      <c r="CV35">
        <v>11679</v>
      </c>
      <c r="CW35">
        <v>45549</v>
      </c>
      <c r="CX35">
        <v>45549</v>
      </c>
      <c r="CY35">
        <v>143561</v>
      </c>
      <c r="CZ35">
        <v>0</v>
      </c>
      <c r="DA35">
        <v>143561</v>
      </c>
      <c r="DB35">
        <v>11641891</v>
      </c>
      <c r="DC35">
        <v>12000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587813</v>
      </c>
      <c r="DO35">
        <v>599813</v>
      </c>
      <c r="DP35">
        <v>0</v>
      </c>
      <c r="DQ35">
        <v>180000</v>
      </c>
      <c r="DR35">
        <v>8571544</v>
      </c>
      <c r="DS35">
        <v>198747</v>
      </c>
      <c r="DT35">
        <v>74509</v>
      </c>
      <c r="DU35">
        <v>8844800</v>
      </c>
      <c r="DV35">
        <v>3783</v>
      </c>
      <c r="DW35">
        <v>852014</v>
      </c>
      <c r="DX35">
        <v>0</v>
      </c>
      <c r="DY35">
        <v>0</v>
      </c>
      <c r="DZ35">
        <v>0</v>
      </c>
      <c r="EA35">
        <v>0</v>
      </c>
      <c r="EB35">
        <v>9700597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2241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1100367</v>
      </c>
      <c r="EO35">
        <v>11569</v>
      </c>
      <c r="EP35">
        <v>0</v>
      </c>
      <c r="EQ35">
        <v>0</v>
      </c>
      <c r="ER35">
        <v>0</v>
      </c>
      <c r="ES35">
        <v>47304</v>
      </c>
      <c r="ET35">
        <v>1159240</v>
      </c>
      <c r="EU35">
        <v>0</v>
      </c>
      <c r="EV35">
        <v>11641891</v>
      </c>
    </row>
    <row r="36" spans="1:152">
      <c r="A36">
        <v>62518</v>
      </c>
      <c r="B36">
        <v>200612</v>
      </c>
      <c r="C36">
        <v>3473930</v>
      </c>
      <c r="D36">
        <v>-13004</v>
      </c>
      <c r="E36">
        <v>3460926</v>
      </c>
      <c r="F36">
        <v>274028</v>
      </c>
      <c r="G36">
        <v>300</v>
      </c>
      <c r="H36">
        <v>33675</v>
      </c>
      <c r="I36">
        <v>2362881</v>
      </c>
      <c r="J36">
        <v>-1646613</v>
      </c>
      <c r="K36">
        <v>-71029</v>
      </c>
      <c r="L36">
        <v>-96906</v>
      </c>
      <c r="M36">
        <v>856336</v>
      </c>
      <c r="N36">
        <v>-151105</v>
      </c>
      <c r="O36">
        <v>705231</v>
      </c>
      <c r="P36">
        <v>-4631604</v>
      </c>
      <c r="Q36">
        <v>3737</v>
      </c>
      <c r="R36">
        <v>-10680</v>
      </c>
      <c r="S36">
        <v>-1457</v>
      </c>
      <c r="T36">
        <v>-4640004</v>
      </c>
      <c r="U36">
        <v>1293202</v>
      </c>
      <c r="V36">
        <v>0</v>
      </c>
      <c r="W36">
        <v>1293202</v>
      </c>
      <c r="X36">
        <v>0</v>
      </c>
      <c r="Y36">
        <v>193366</v>
      </c>
      <c r="Z36">
        <v>0</v>
      </c>
      <c r="AA36">
        <v>193366</v>
      </c>
      <c r="AB36">
        <v>-338005</v>
      </c>
      <c r="AC36">
        <v>-111697</v>
      </c>
      <c r="AD36">
        <v>-209658</v>
      </c>
      <c r="AE36">
        <v>0</v>
      </c>
      <c r="AF36">
        <v>0</v>
      </c>
      <c r="AG36">
        <v>-321355</v>
      </c>
      <c r="AH36">
        <v>-75082</v>
      </c>
      <c r="AI36">
        <v>278279</v>
      </c>
      <c r="AJ36">
        <v>-47971</v>
      </c>
      <c r="AK36">
        <v>40207</v>
      </c>
      <c r="AL36">
        <v>0</v>
      </c>
      <c r="AM36">
        <v>-8645</v>
      </c>
      <c r="AN36">
        <v>0</v>
      </c>
      <c r="AO36">
        <v>261870</v>
      </c>
      <c r="AP36">
        <v>-38794</v>
      </c>
      <c r="AQ36">
        <v>223076</v>
      </c>
      <c r="AR36">
        <v>269305</v>
      </c>
      <c r="AS36">
        <v>-13383</v>
      </c>
      <c r="AT36">
        <v>13460</v>
      </c>
      <c r="AU36">
        <v>0</v>
      </c>
      <c r="AV36">
        <v>269382</v>
      </c>
      <c r="AW36">
        <v>-4853</v>
      </c>
      <c r="AX36">
        <v>-259666</v>
      </c>
      <c r="AY36">
        <v>14647</v>
      </c>
      <c r="AZ36">
        <v>-147014</v>
      </c>
      <c r="BA36">
        <v>-9555</v>
      </c>
      <c r="BB36">
        <v>-401588</v>
      </c>
      <c r="BC36">
        <v>0</v>
      </c>
      <c r="BD36">
        <v>0</v>
      </c>
      <c r="BE36">
        <v>-12700</v>
      </c>
      <c r="BF36">
        <v>-18854</v>
      </c>
      <c r="BG36">
        <v>0</v>
      </c>
      <c r="BH36">
        <v>-31554</v>
      </c>
      <c r="BI36">
        <v>120642</v>
      </c>
      <c r="BJ36">
        <v>-47971</v>
      </c>
      <c r="BK36">
        <v>16497</v>
      </c>
      <c r="BL36">
        <v>0</v>
      </c>
      <c r="BM36">
        <v>0</v>
      </c>
      <c r="BN36">
        <v>0</v>
      </c>
      <c r="BO36">
        <v>681184</v>
      </c>
      <c r="BP36">
        <v>2075755</v>
      </c>
      <c r="BQ36">
        <v>474000</v>
      </c>
      <c r="BR36">
        <v>666</v>
      </c>
      <c r="BS36">
        <v>0</v>
      </c>
      <c r="BT36">
        <v>2550421</v>
      </c>
      <c r="BU36">
        <v>5854558</v>
      </c>
      <c r="BV36">
        <v>4845547</v>
      </c>
      <c r="BW36">
        <v>36836091</v>
      </c>
      <c r="BX36">
        <v>0</v>
      </c>
      <c r="BY36">
        <v>0</v>
      </c>
      <c r="BZ36">
        <v>0</v>
      </c>
      <c r="CA36">
        <v>140000</v>
      </c>
      <c r="CB36">
        <v>1006413</v>
      </c>
      <c r="CC36">
        <v>49372702</v>
      </c>
      <c r="CD36">
        <v>471747</v>
      </c>
      <c r="CE36">
        <v>53076054</v>
      </c>
      <c r="CF36">
        <v>1419924</v>
      </c>
      <c r="CG36">
        <v>0</v>
      </c>
      <c r="CH36">
        <v>85231</v>
      </c>
      <c r="CI36">
        <v>0</v>
      </c>
      <c r="CJ36">
        <v>85231</v>
      </c>
      <c r="CK36">
        <v>94275</v>
      </c>
      <c r="CL36">
        <v>0</v>
      </c>
      <c r="CM36">
        <v>94275</v>
      </c>
      <c r="CN36">
        <v>8383</v>
      </c>
      <c r="CO36">
        <v>117176</v>
      </c>
      <c r="CP36">
        <v>0</v>
      </c>
      <c r="CQ36">
        <v>343244</v>
      </c>
      <c r="CR36">
        <v>648309</v>
      </c>
      <c r="CS36">
        <v>0</v>
      </c>
      <c r="CT36">
        <v>40188</v>
      </c>
      <c r="CU36">
        <v>502</v>
      </c>
      <c r="CV36">
        <v>690093</v>
      </c>
      <c r="CW36">
        <v>0</v>
      </c>
      <c r="CX36">
        <v>40690</v>
      </c>
      <c r="CY36">
        <v>481686</v>
      </c>
      <c r="CZ36">
        <v>118336</v>
      </c>
      <c r="DA36">
        <v>600022</v>
      </c>
      <c r="DB36">
        <v>55801496</v>
      </c>
      <c r="DC36">
        <v>3000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441603</v>
      </c>
      <c r="DK36">
        <v>0</v>
      </c>
      <c r="DL36">
        <v>0</v>
      </c>
      <c r="DM36">
        <v>441603</v>
      </c>
      <c r="DN36">
        <v>1985007</v>
      </c>
      <c r="DO36">
        <v>2429610</v>
      </c>
      <c r="DP36">
        <v>300000</v>
      </c>
      <c r="DQ36">
        <v>541000</v>
      </c>
      <c r="DR36">
        <v>34232045</v>
      </c>
      <c r="DS36">
        <v>6679748</v>
      </c>
      <c r="DT36">
        <v>3514230</v>
      </c>
      <c r="DU36">
        <v>44426023</v>
      </c>
      <c r="DV36">
        <v>2057758</v>
      </c>
      <c r="DW36">
        <v>4353488</v>
      </c>
      <c r="DX36">
        <v>0</v>
      </c>
      <c r="DY36">
        <v>0</v>
      </c>
      <c r="DZ36">
        <v>1419924</v>
      </c>
      <c r="EA36">
        <v>289172</v>
      </c>
      <c r="EB36">
        <v>52546365</v>
      </c>
      <c r="EC36">
        <v>0</v>
      </c>
      <c r="ED36">
        <v>0</v>
      </c>
      <c r="EE36">
        <v>63075</v>
      </c>
      <c r="EF36">
        <v>0</v>
      </c>
      <c r="EG36">
        <v>63075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3924</v>
      </c>
      <c r="EP36">
        <v>0</v>
      </c>
      <c r="EQ36">
        <v>0</v>
      </c>
      <c r="ER36">
        <v>0</v>
      </c>
      <c r="ES36">
        <v>110315</v>
      </c>
      <c r="ET36">
        <v>114239</v>
      </c>
      <c r="EU36">
        <v>107207</v>
      </c>
      <c r="EV36">
        <v>55801496</v>
      </c>
    </row>
    <row r="37" spans="1:152">
      <c r="A37">
        <v>62548</v>
      </c>
      <c r="B37">
        <v>200612</v>
      </c>
      <c r="C37">
        <v>5728884</v>
      </c>
      <c r="D37">
        <v>-985</v>
      </c>
      <c r="E37">
        <v>5727899</v>
      </c>
      <c r="F37">
        <v>1788112</v>
      </c>
      <c r="G37">
        <v>332710</v>
      </c>
      <c r="H37">
        <v>117741</v>
      </c>
      <c r="I37">
        <v>3196913</v>
      </c>
      <c r="J37">
        <v>-2574019</v>
      </c>
      <c r="K37">
        <v>-24410</v>
      </c>
      <c r="L37">
        <v>-162977</v>
      </c>
      <c r="M37">
        <v>2674070</v>
      </c>
      <c r="N37">
        <v>-236691</v>
      </c>
      <c r="O37">
        <v>2437379</v>
      </c>
      <c r="P37">
        <v>-3416051</v>
      </c>
      <c r="Q37">
        <v>0</v>
      </c>
      <c r="R37">
        <v>-10802</v>
      </c>
      <c r="S37">
        <v>0</v>
      </c>
      <c r="T37">
        <v>-3426853</v>
      </c>
      <c r="U37">
        <v>-509042</v>
      </c>
      <c r="V37">
        <v>0</v>
      </c>
      <c r="W37">
        <v>-509042</v>
      </c>
      <c r="X37">
        <v>0</v>
      </c>
      <c r="Y37">
        <v>-3465035</v>
      </c>
      <c r="Z37">
        <v>0</v>
      </c>
      <c r="AA37">
        <v>-3465035</v>
      </c>
      <c r="AB37">
        <v>-41711</v>
      </c>
      <c r="AC37">
        <v>0</v>
      </c>
      <c r="AD37">
        <v>-158244</v>
      </c>
      <c r="AE37">
        <v>-88</v>
      </c>
      <c r="AF37">
        <v>0</v>
      </c>
      <c r="AG37">
        <v>-158332</v>
      </c>
      <c r="AH37">
        <v>-158237</v>
      </c>
      <c r="AI37">
        <v>406068</v>
      </c>
      <c r="AJ37">
        <v>0</v>
      </c>
      <c r="AK37">
        <v>158237</v>
      </c>
      <c r="AL37">
        <v>0</v>
      </c>
      <c r="AM37">
        <v>0</v>
      </c>
      <c r="AN37">
        <v>0</v>
      </c>
      <c r="AO37">
        <v>564305</v>
      </c>
      <c r="AP37">
        <v>7895</v>
      </c>
      <c r="AQ37">
        <v>572200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1412</v>
      </c>
      <c r="BM37">
        <v>0</v>
      </c>
      <c r="BN37">
        <v>1412</v>
      </c>
      <c r="BO37">
        <v>2882355</v>
      </c>
      <c r="BP37">
        <v>11027861</v>
      </c>
      <c r="BQ37">
        <v>525387</v>
      </c>
      <c r="BR37">
        <v>1616639</v>
      </c>
      <c r="BS37">
        <v>0</v>
      </c>
      <c r="BT37">
        <v>13169887</v>
      </c>
      <c r="BU37">
        <v>17700361</v>
      </c>
      <c r="BV37">
        <v>552617</v>
      </c>
      <c r="BW37">
        <v>52656125</v>
      </c>
      <c r="BX37">
        <v>0</v>
      </c>
      <c r="BY37">
        <v>0</v>
      </c>
      <c r="BZ37">
        <v>0</v>
      </c>
      <c r="CA37">
        <v>0</v>
      </c>
      <c r="CB37">
        <v>3017544</v>
      </c>
      <c r="CC37">
        <v>74524577</v>
      </c>
      <c r="CD37">
        <v>1248</v>
      </c>
      <c r="CE37">
        <v>90578067</v>
      </c>
      <c r="CF37">
        <v>79119</v>
      </c>
      <c r="CG37">
        <v>0</v>
      </c>
      <c r="CH37">
        <v>0</v>
      </c>
      <c r="CI37">
        <v>0</v>
      </c>
      <c r="CJ37">
        <v>0</v>
      </c>
      <c r="CK37">
        <v>131290</v>
      </c>
      <c r="CL37">
        <v>0</v>
      </c>
      <c r="CM37">
        <v>131290</v>
      </c>
      <c r="CN37">
        <v>0</v>
      </c>
      <c r="CO37">
        <v>31740</v>
      </c>
      <c r="CP37">
        <v>0</v>
      </c>
      <c r="CQ37">
        <v>1424250</v>
      </c>
      <c r="CR37">
        <v>1587280</v>
      </c>
      <c r="CS37">
        <v>0</v>
      </c>
      <c r="CT37">
        <v>127842</v>
      </c>
      <c r="CU37">
        <v>0</v>
      </c>
      <c r="CV37">
        <v>597930</v>
      </c>
      <c r="CW37">
        <v>47651</v>
      </c>
      <c r="CX37">
        <v>175493</v>
      </c>
      <c r="CY37">
        <v>800656</v>
      </c>
      <c r="CZ37">
        <v>264170</v>
      </c>
      <c r="DA37">
        <v>1064826</v>
      </c>
      <c r="DB37">
        <v>93486197</v>
      </c>
      <c r="DC37">
        <v>800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1060500</v>
      </c>
      <c r="DK37">
        <v>0</v>
      </c>
      <c r="DL37">
        <v>26907</v>
      </c>
      <c r="DM37">
        <v>1087407</v>
      </c>
      <c r="DN37">
        <v>5386296</v>
      </c>
      <c r="DO37">
        <v>6474503</v>
      </c>
      <c r="DP37">
        <v>40</v>
      </c>
      <c r="DQ37">
        <v>0</v>
      </c>
      <c r="DR37">
        <v>58339173</v>
      </c>
      <c r="DS37">
        <v>16147104</v>
      </c>
      <c r="DT37">
        <v>5120119</v>
      </c>
      <c r="DU37">
        <v>79606396</v>
      </c>
      <c r="DV37">
        <v>202136</v>
      </c>
      <c r="DW37">
        <v>6870558</v>
      </c>
      <c r="DX37">
        <v>0</v>
      </c>
      <c r="DY37">
        <v>0</v>
      </c>
      <c r="DZ37">
        <v>77329</v>
      </c>
      <c r="EA37">
        <v>0</v>
      </c>
      <c r="EB37">
        <v>86756419</v>
      </c>
      <c r="EC37">
        <v>0</v>
      </c>
      <c r="ED37">
        <v>0</v>
      </c>
      <c r="EE37">
        <v>15829</v>
      </c>
      <c r="EF37">
        <v>6306</v>
      </c>
      <c r="EG37">
        <v>22135</v>
      </c>
      <c r="EH37">
        <v>0</v>
      </c>
      <c r="EI37">
        <v>0</v>
      </c>
      <c r="EJ37">
        <v>14019</v>
      </c>
      <c r="EK37">
        <v>0</v>
      </c>
      <c r="EL37">
        <v>0</v>
      </c>
      <c r="EM37">
        <v>0</v>
      </c>
      <c r="EN37">
        <v>72115</v>
      </c>
      <c r="EO37">
        <v>0</v>
      </c>
      <c r="EP37">
        <v>0</v>
      </c>
      <c r="EQ37">
        <v>0</v>
      </c>
      <c r="ER37">
        <v>0</v>
      </c>
      <c r="ES37">
        <v>80750</v>
      </c>
      <c r="ET37">
        <v>166884</v>
      </c>
      <c r="EU37">
        <v>66256</v>
      </c>
      <c r="EV37">
        <v>93486197</v>
      </c>
    </row>
    <row r="38" spans="1:152">
      <c r="A38">
        <v>62706</v>
      </c>
      <c r="B38">
        <v>200612</v>
      </c>
      <c r="C38">
        <v>736235</v>
      </c>
      <c r="D38">
        <v>-33440</v>
      </c>
      <c r="E38">
        <v>702795</v>
      </c>
      <c r="F38">
        <v>78482</v>
      </c>
      <c r="G38">
        <v>0</v>
      </c>
      <c r="H38">
        <v>8539</v>
      </c>
      <c r="I38">
        <v>455427</v>
      </c>
      <c r="J38">
        <v>-395893</v>
      </c>
      <c r="K38">
        <v>-926</v>
      </c>
      <c r="L38">
        <v>-17020</v>
      </c>
      <c r="M38">
        <v>128609</v>
      </c>
      <c r="N38">
        <v>-15424</v>
      </c>
      <c r="O38">
        <v>113185</v>
      </c>
      <c r="P38">
        <v>-833926</v>
      </c>
      <c r="Q38">
        <v>41376</v>
      </c>
      <c r="R38">
        <v>27532</v>
      </c>
      <c r="S38">
        <v>1351</v>
      </c>
      <c r="T38">
        <v>-763667</v>
      </c>
      <c r="U38">
        <v>255836</v>
      </c>
      <c r="V38">
        <v>3758</v>
      </c>
      <c r="W38">
        <v>259594</v>
      </c>
      <c r="X38">
        <v>0</v>
      </c>
      <c r="Y38">
        <v>-160281</v>
      </c>
      <c r="Z38">
        <v>0</v>
      </c>
      <c r="AA38">
        <v>-160281</v>
      </c>
      <c r="AB38">
        <v>0</v>
      </c>
      <c r="AC38">
        <v>-29710</v>
      </c>
      <c r="AD38">
        <v>-46445</v>
      </c>
      <c r="AE38">
        <v>0</v>
      </c>
      <c r="AF38">
        <v>4024</v>
      </c>
      <c r="AG38">
        <v>-72131</v>
      </c>
      <c r="AH38">
        <v>-22461</v>
      </c>
      <c r="AI38">
        <v>57034</v>
      </c>
      <c r="AJ38">
        <v>25924</v>
      </c>
      <c r="AK38">
        <v>24184</v>
      </c>
      <c r="AL38">
        <v>0</v>
      </c>
      <c r="AM38">
        <v>0</v>
      </c>
      <c r="AN38">
        <v>0</v>
      </c>
      <c r="AO38">
        <v>107142</v>
      </c>
      <c r="AP38">
        <v>-21930</v>
      </c>
      <c r="AQ38">
        <v>85212</v>
      </c>
      <c r="AR38">
        <v>67323</v>
      </c>
      <c r="AS38">
        <v>-30662</v>
      </c>
      <c r="AT38">
        <v>-10814</v>
      </c>
      <c r="AU38">
        <v>0</v>
      </c>
      <c r="AV38">
        <v>25847</v>
      </c>
      <c r="AW38">
        <v>-1829</v>
      </c>
      <c r="AX38">
        <v>-23191</v>
      </c>
      <c r="AY38">
        <v>23069</v>
      </c>
      <c r="AZ38">
        <v>-12997</v>
      </c>
      <c r="BA38">
        <v>7465</v>
      </c>
      <c r="BB38">
        <v>-5654</v>
      </c>
      <c r="BC38">
        <v>0</v>
      </c>
      <c r="BD38">
        <v>0</v>
      </c>
      <c r="BE38">
        <v>-3366</v>
      </c>
      <c r="BF38">
        <v>-10267</v>
      </c>
      <c r="BG38">
        <v>3039</v>
      </c>
      <c r="BH38">
        <v>-10594</v>
      </c>
      <c r="BI38">
        <v>18154</v>
      </c>
      <c r="BJ38">
        <v>25924</v>
      </c>
      <c r="BK38">
        <v>0</v>
      </c>
      <c r="BL38">
        <v>0</v>
      </c>
      <c r="BM38">
        <v>0</v>
      </c>
      <c r="BN38">
        <v>0</v>
      </c>
      <c r="BO38">
        <v>149118</v>
      </c>
      <c r="BP38">
        <v>1022154</v>
      </c>
      <c r="BQ38">
        <v>214000</v>
      </c>
      <c r="BR38">
        <v>0</v>
      </c>
      <c r="BS38">
        <v>0</v>
      </c>
      <c r="BT38">
        <v>1236154</v>
      </c>
      <c r="BU38">
        <v>802253</v>
      </c>
      <c r="BV38">
        <v>127493</v>
      </c>
      <c r="BW38">
        <v>9885265</v>
      </c>
      <c r="BX38">
        <v>0</v>
      </c>
      <c r="BY38">
        <v>0</v>
      </c>
      <c r="BZ38">
        <v>2623</v>
      </c>
      <c r="CA38">
        <v>0</v>
      </c>
      <c r="CB38">
        <v>0</v>
      </c>
      <c r="CC38">
        <v>10905282</v>
      </c>
      <c r="CD38">
        <v>0</v>
      </c>
      <c r="CE38">
        <v>12290554</v>
      </c>
      <c r="CF38">
        <v>0</v>
      </c>
      <c r="CG38">
        <v>29672</v>
      </c>
      <c r="CH38">
        <v>29936</v>
      </c>
      <c r="CI38">
        <v>0</v>
      </c>
      <c r="CJ38">
        <v>59608</v>
      </c>
      <c r="CK38">
        <v>35008</v>
      </c>
      <c r="CL38">
        <v>0</v>
      </c>
      <c r="CM38">
        <v>35008</v>
      </c>
      <c r="CN38">
        <v>13917</v>
      </c>
      <c r="CO38">
        <v>0</v>
      </c>
      <c r="CP38">
        <v>0</v>
      </c>
      <c r="CQ38">
        <v>173849</v>
      </c>
      <c r="CR38">
        <v>282382</v>
      </c>
      <c r="CS38">
        <v>0</v>
      </c>
      <c r="CT38">
        <v>2363</v>
      </c>
      <c r="CU38">
        <v>67492</v>
      </c>
      <c r="CV38">
        <v>87648</v>
      </c>
      <c r="CW38">
        <v>0</v>
      </c>
      <c r="CX38">
        <v>69855</v>
      </c>
      <c r="CY38">
        <v>113136</v>
      </c>
      <c r="CZ38">
        <v>12365</v>
      </c>
      <c r="DA38">
        <v>125501</v>
      </c>
      <c r="DB38">
        <v>12768292</v>
      </c>
      <c r="DC38">
        <v>381800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100883</v>
      </c>
      <c r="DK38">
        <v>0</v>
      </c>
      <c r="DL38">
        <v>0</v>
      </c>
      <c r="DM38">
        <v>100883</v>
      </c>
      <c r="DN38">
        <v>652742</v>
      </c>
      <c r="DO38">
        <v>1135425</v>
      </c>
      <c r="DP38">
        <v>280000</v>
      </c>
      <c r="DQ38">
        <v>0</v>
      </c>
      <c r="DR38">
        <v>8736419</v>
      </c>
      <c r="DS38">
        <v>1336051</v>
      </c>
      <c r="DT38">
        <v>699788</v>
      </c>
      <c r="DU38">
        <v>10772258</v>
      </c>
      <c r="DV38">
        <v>241635</v>
      </c>
      <c r="DW38">
        <v>473872</v>
      </c>
      <c r="DX38">
        <v>0</v>
      </c>
      <c r="DY38">
        <v>0</v>
      </c>
      <c r="DZ38">
        <v>0</v>
      </c>
      <c r="EA38">
        <v>110071</v>
      </c>
      <c r="EB38">
        <v>11597836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13644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5759</v>
      </c>
      <c r="EP38">
        <v>0</v>
      </c>
      <c r="EQ38">
        <v>0</v>
      </c>
      <c r="ER38">
        <v>0</v>
      </c>
      <c r="ES38">
        <v>14707</v>
      </c>
      <c r="ET38">
        <v>34110</v>
      </c>
      <c r="EU38">
        <v>921</v>
      </c>
      <c r="EV38">
        <v>12768292</v>
      </c>
    </row>
    <row r="39" spans="1:152">
      <c r="A39">
        <v>62862</v>
      </c>
      <c r="B39">
        <v>200612</v>
      </c>
      <c r="C39">
        <v>26335</v>
      </c>
      <c r="D39">
        <v>-399</v>
      </c>
      <c r="E39">
        <v>25936</v>
      </c>
      <c r="F39">
        <v>0</v>
      </c>
      <c r="G39">
        <v>0</v>
      </c>
      <c r="H39">
        <v>0</v>
      </c>
      <c r="I39">
        <v>3834</v>
      </c>
      <c r="J39">
        <v>3692</v>
      </c>
      <c r="K39">
        <v>-11</v>
      </c>
      <c r="L39">
        <v>-313</v>
      </c>
      <c r="M39">
        <v>7202</v>
      </c>
      <c r="N39">
        <v>-406</v>
      </c>
      <c r="O39">
        <v>6796</v>
      </c>
      <c r="P39">
        <v>-25143</v>
      </c>
      <c r="Q39">
        <v>0</v>
      </c>
      <c r="R39">
        <v>0</v>
      </c>
      <c r="S39">
        <v>0</v>
      </c>
      <c r="T39">
        <v>-25143</v>
      </c>
      <c r="U39">
        <v>632</v>
      </c>
      <c r="V39">
        <v>0</v>
      </c>
      <c r="W39">
        <v>632</v>
      </c>
      <c r="X39">
        <v>0</v>
      </c>
      <c r="Y39">
        <v>-6764</v>
      </c>
      <c r="Z39">
        <v>0</v>
      </c>
      <c r="AA39">
        <v>-6764</v>
      </c>
      <c r="AB39">
        <v>0</v>
      </c>
      <c r="AC39">
        <v>0</v>
      </c>
      <c r="AD39">
        <v>-1349</v>
      </c>
      <c r="AE39">
        <v>0</v>
      </c>
      <c r="AF39">
        <v>0</v>
      </c>
      <c r="AG39">
        <v>-1349</v>
      </c>
      <c r="AH39">
        <v>-108</v>
      </c>
      <c r="AI39">
        <v>0</v>
      </c>
      <c r="AJ39">
        <v>0</v>
      </c>
      <c r="AK39">
        <v>108</v>
      </c>
      <c r="AL39">
        <v>0</v>
      </c>
      <c r="AM39">
        <v>0</v>
      </c>
      <c r="AN39">
        <v>0</v>
      </c>
      <c r="AO39">
        <v>108</v>
      </c>
      <c r="AP39">
        <v>0</v>
      </c>
      <c r="AQ39">
        <v>108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36683</v>
      </c>
      <c r="BW39">
        <v>50844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91123</v>
      </c>
      <c r="CD39">
        <v>0</v>
      </c>
      <c r="CE39">
        <v>91123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1785</v>
      </c>
      <c r="CL39">
        <v>0</v>
      </c>
      <c r="CM39">
        <v>1785</v>
      </c>
      <c r="CN39">
        <v>0</v>
      </c>
      <c r="CO39">
        <v>0</v>
      </c>
      <c r="CP39">
        <v>0</v>
      </c>
      <c r="CQ39">
        <v>0</v>
      </c>
      <c r="CR39">
        <v>1785</v>
      </c>
      <c r="CS39">
        <v>0</v>
      </c>
      <c r="CT39">
        <v>0</v>
      </c>
      <c r="CU39">
        <v>0</v>
      </c>
      <c r="CV39">
        <v>3596</v>
      </c>
      <c r="CW39">
        <v>0</v>
      </c>
      <c r="CX39">
        <v>0</v>
      </c>
      <c r="CY39">
        <v>586</v>
      </c>
      <c r="CZ39">
        <v>1005</v>
      </c>
      <c r="DA39">
        <v>1591</v>
      </c>
      <c r="DB39">
        <v>94499</v>
      </c>
      <c r="DC39">
        <v>24500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9524</v>
      </c>
      <c r="DO39">
        <v>34024</v>
      </c>
      <c r="DP39">
        <v>0</v>
      </c>
      <c r="DQ39">
        <v>0</v>
      </c>
      <c r="DR39">
        <v>8121</v>
      </c>
      <c r="DS39">
        <v>0</v>
      </c>
      <c r="DT39">
        <v>608</v>
      </c>
      <c r="DU39">
        <v>8729</v>
      </c>
      <c r="DV39">
        <v>0</v>
      </c>
      <c r="DW39">
        <v>50676</v>
      </c>
      <c r="DX39">
        <v>0</v>
      </c>
      <c r="DY39">
        <v>0</v>
      </c>
      <c r="DZ39">
        <v>0</v>
      </c>
      <c r="EA39">
        <v>0</v>
      </c>
      <c r="EB39">
        <v>59405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1070</v>
      </c>
      <c r="ET39">
        <v>1070</v>
      </c>
      <c r="EU39">
        <v>0</v>
      </c>
      <c r="EV39">
        <v>94499</v>
      </c>
    </row>
    <row r="40" spans="1:152">
      <c r="A40">
        <v>62905</v>
      </c>
      <c r="B40">
        <v>200612</v>
      </c>
      <c r="C40">
        <v>81596</v>
      </c>
      <c r="D40">
        <v>-9759</v>
      </c>
      <c r="E40">
        <v>71837</v>
      </c>
      <c r="F40">
        <v>0</v>
      </c>
      <c r="G40">
        <v>0</v>
      </c>
      <c r="H40">
        <v>-103</v>
      </c>
      <c r="I40">
        <v>87366</v>
      </c>
      <c r="J40">
        <v>-83565</v>
      </c>
      <c r="K40">
        <v>-344</v>
      </c>
      <c r="L40">
        <v>-7199</v>
      </c>
      <c r="M40">
        <v>-3845</v>
      </c>
      <c r="N40">
        <v>527</v>
      </c>
      <c r="O40">
        <v>-3318</v>
      </c>
      <c r="P40">
        <v>-195159</v>
      </c>
      <c r="Q40">
        <v>3403</v>
      </c>
      <c r="R40">
        <v>-5489</v>
      </c>
      <c r="S40">
        <v>-37</v>
      </c>
      <c r="T40">
        <v>-197282</v>
      </c>
      <c r="U40">
        <v>157673</v>
      </c>
      <c r="V40">
        <v>12300</v>
      </c>
      <c r="W40">
        <v>169973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-17991</v>
      </c>
      <c r="AE40">
        <v>0</v>
      </c>
      <c r="AF40">
        <v>-4268</v>
      </c>
      <c r="AG40">
        <v>-22259</v>
      </c>
      <c r="AH40">
        <v>317</v>
      </c>
      <c r="AI40">
        <v>19268</v>
      </c>
      <c r="AJ40">
        <v>0</v>
      </c>
      <c r="AK40">
        <v>-317</v>
      </c>
      <c r="AL40">
        <v>0</v>
      </c>
      <c r="AM40">
        <v>0</v>
      </c>
      <c r="AN40">
        <v>0</v>
      </c>
      <c r="AO40">
        <v>18951</v>
      </c>
      <c r="AP40">
        <v>-13303</v>
      </c>
      <c r="AQ40">
        <v>5648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230774</v>
      </c>
      <c r="BV40">
        <v>171156</v>
      </c>
      <c r="BW40">
        <v>1690511</v>
      </c>
      <c r="BX40">
        <v>0</v>
      </c>
      <c r="BY40">
        <v>0</v>
      </c>
      <c r="BZ40">
        <v>0</v>
      </c>
      <c r="CA40">
        <v>0</v>
      </c>
      <c r="CB40">
        <v>330</v>
      </c>
      <c r="CC40">
        <v>2101425</v>
      </c>
      <c r="CD40">
        <v>0</v>
      </c>
      <c r="CE40">
        <v>2101425</v>
      </c>
      <c r="CF40">
        <v>0</v>
      </c>
      <c r="CG40">
        <v>70971</v>
      </c>
      <c r="CH40">
        <v>564</v>
      </c>
      <c r="CI40">
        <v>0</v>
      </c>
      <c r="CJ40">
        <v>71535</v>
      </c>
      <c r="CK40">
        <v>10153</v>
      </c>
      <c r="CL40">
        <v>0</v>
      </c>
      <c r="CM40">
        <v>10153</v>
      </c>
      <c r="CN40">
        <v>9611</v>
      </c>
      <c r="CO40">
        <v>0</v>
      </c>
      <c r="CP40">
        <v>0</v>
      </c>
      <c r="CQ40">
        <v>9147</v>
      </c>
      <c r="CR40">
        <v>100446</v>
      </c>
      <c r="CS40">
        <v>0</v>
      </c>
      <c r="CT40">
        <v>0</v>
      </c>
      <c r="CU40">
        <v>20000</v>
      </c>
      <c r="CV40">
        <v>8654</v>
      </c>
      <c r="CW40">
        <v>523</v>
      </c>
      <c r="CX40">
        <v>20523</v>
      </c>
      <c r="CY40">
        <v>16955</v>
      </c>
      <c r="CZ40">
        <v>1617</v>
      </c>
      <c r="DA40">
        <v>18572</v>
      </c>
      <c r="DB40">
        <v>2240966</v>
      </c>
      <c r="DC40">
        <v>58000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54370</v>
      </c>
      <c r="DK40">
        <v>0</v>
      </c>
      <c r="DL40">
        <v>0</v>
      </c>
      <c r="DM40">
        <v>54370</v>
      </c>
      <c r="DN40">
        <v>51873</v>
      </c>
      <c r="DO40">
        <v>164243</v>
      </c>
      <c r="DP40">
        <v>0</v>
      </c>
      <c r="DQ40">
        <v>0</v>
      </c>
      <c r="DR40">
        <v>1858326</v>
      </c>
      <c r="DS40">
        <v>104268</v>
      </c>
      <c r="DT40">
        <v>55651</v>
      </c>
      <c r="DU40">
        <v>2018245</v>
      </c>
      <c r="DV40">
        <v>10731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2028976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42870</v>
      </c>
      <c r="EI40">
        <v>0</v>
      </c>
      <c r="EJ40">
        <v>45</v>
      </c>
      <c r="EK40">
        <v>0</v>
      </c>
      <c r="EL40">
        <v>0</v>
      </c>
      <c r="EM40">
        <v>0</v>
      </c>
      <c r="EN40">
        <v>0</v>
      </c>
      <c r="EO40">
        <v>3424</v>
      </c>
      <c r="EP40">
        <v>0</v>
      </c>
      <c r="EQ40">
        <v>0</v>
      </c>
      <c r="ER40">
        <v>0</v>
      </c>
      <c r="ES40">
        <v>1408</v>
      </c>
      <c r="ET40">
        <v>4877</v>
      </c>
      <c r="EU40">
        <v>0</v>
      </c>
      <c r="EV40">
        <v>2240966</v>
      </c>
    </row>
    <row r="41" spans="1:152">
      <c r="A41">
        <v>62908</v>
      </c>
      <c r="B41">
        <v>200612</v>
      </c>
      <c r="C41">
        <v>1033801</v>
      </c>
      <c r="D41">
        <v>-8435</v>
      </c>
      <c r="E41">
        <v>1025366</v>
      </c>
      <c r="F41">
        <v>24224</v>
      </c>
      <c r="G41">
        <v>8</v>
      </c>
      <c r="H41">
        <v>0</v>
      </c>
      <c r="I41">
        <v>89999</v>
      </c>
      <c r="J41">
        <v>176787</v>
      </c>
      <c r="K41">
        <v>-20039</v>
      </c>
      <c r="L41">
        <v>-7091</v>
      </c>
      <c r="M41">
        <v>263888</v>
      </c>
      <c r="N41">
        <v>-35379</v>
      </c>
      <c r="O41">
        <v>228509</v>
      </c>
      <c r="P41">
        <v>-282237</v>
      </c>
      <c r="Q41">
        <v>9323</v>
      </c>
      <c r="R41">
        <v>-690</v>
      </c>
      <c r="S41">
        <v>-279</v>
      </c>
      <c r="T41">
        <v>-273883</v>
      </c>
      <c r="U41">
        <v>-873376</v>
      </c>
      <c r="V41">
        <v>-2233</v>
      </c>
      <c r="W41">
        <v>-875609</v>
      </c>
      <c r="X41">
        <v>0</v>
      </c>
      <c r="Y41">
        <v>0</v>
      </c>
      <c r="Z41">
        <v>0</v>
      </c>
      <c r="AA41">
        <v>0</v>
      </c>
      <c r="AB41">
        <v>0</v>
      </c>
      <c r="AC41">
        <v>-61920</v>
      </c>
      <c r="AD41">
        <v>-47900</v>
      </c>
      <c r="AE41">
        <v>664</v>
      </c>
      <c r="AF41">
        <v>0</v>
      </c>
      <c r="AG41">
        <v>-109156</v>
      </c>
      <c r="AH41">
        <v>-36474</v>
      </c>
      <c r="AI41">
        <v>-41247</v>
      </c>
      <c r="AJ41">
        <v>-1926</v>
      </c>
      <c r="AK41">
        <v>36417</v>
      </c>
      <c r="AL41">
        <v>0</v>
      </c>
      <c r="AM41">
        <v>0</v>
      </c>
      <c r="AN41">
        <v>0</v>
      </c>
      <c r="AO41">
        <v>-6756</v>
      </c>
      <c r="AP41">
        <v>7483</v>
      </c>
      <c r="AQ41">
        <v>727</v>
      </c>
      <c r="AR41">
        <v>5681</v>
      </c>
      <c r="AS41">
        <v>-3078</v>
      </c>
      <c r="AT41">
        <v>0</v>
      </c>
      <c r="AU41">
        <v>0</v>
      </c>
      <c r="AV41">
        <v>2603</v>
      </c>
      <c r="AW41">
        <v>57</v>
      </c>
      <c r="AX41">
        <v>-9863</v>
      </c>
      <c r="AY41">
        <v>4627</v>
      </c>
      <c r="AZ41">
        <v>1299</v>
      </c>
      <c r="BA41">
        <v>-18</v>
      </c>
      <c r="BB41">
        <v>-3955</v>
      </c>
      <c r="BC41">
        <v>0</v>
      </c>
      <c r="BD41">
        <v>0</v>
      </c>
      <c r="BE41">
        <v>-432</v>
      </c>
      <c r="BF41">
        <v>-263</v>
      </c>
      <c r="BG41">
        <v>64</v>
      </c>
      <c r="BH41">
        <v>-631</v>
      </c>
      <c r="BI41">
        <v>0</v>
      </c>
      <c r="BJ41">
        <v>-1926</v>
      </c>
      <c r="BK41">
        <v>57574</v>
      </c>
      <c r="BL41">
        <v>159</v>
      </c>
      <c r="BM41">
        <v>0</v>
      </c>
      <c r="BN41">
        <v>159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3700546</v>
      </c>
      <c r="BW41">
        <v>0</v>
      </c>
      <c r="BX41">
        <v>0</v>
      </c>
      <c r="BY41">
        <v>0</v>
      </c>
      <c r="BZ41">
        <v>48</v>
      </c>
      <c r="CA41">
        <v>0</v>
      </c>
      <c r="CB41">
        <v>1888</v>
      </c>
      <c r="CC41">
        <v>3863801</v>
      </c>
      <c r="CD41">
        <v>5270</v>
      </c>
      <c r="CE41">
        <v>3869071</v>
      </c>
      <c r="CF41">
        <v>0</v>
      </c>
      <c r="CG41">
        <v>47253</v>
      </c>
      <c r="CH41">
        <v>2300</v>
      </c>
      <c r="CI41">
        <v>0</v>
      </c>
      <c r="CJ41">
        <v>49553</v>
      </c>
      <c r="CK41">
        <v>4237</v>
      </c>
      <c r="CL41">
        <v>0</v>
      </c>
      <c r="CM41">
        <v>4237</v>
      </c>
      <c r="CN41">
        <v>19569</v>
      </c>
      <c r="CO41">
        <v>42402</v>
      </c>
      <c r="CP41">
        <v>0</v>
      </c>
      <c r="CQ41">
        <v>7577</v>
      </c>
      <c r="CR41">
        <v>123338</v>
      </c>
      <c r="CS41">
        <v>0</v>
      </c>
      <c r="CT41">
        <v>0</v>
      </c>
      <c r="CU41">
        <v>45336</v>
      </c>
      <c r="CV41">
        <v>161319</v>
      </c>
      <c r="CW41">
        <v>0</v>
      </c>
      <c r="CX41">
        <v>45336</v>
      </c>
      <c r="CY41">
        <v>17</v>
      </c>
      <c r="CZ41">
        <v>7506</v>
      </c>
      <c r="DA41">
        <v>7523</v>
      </c>
      <c r="DB41">
        <v>4103001</v>
      </c>
      <c r="DC41">
        <v>10001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14230</v>
      </c>
      <c r="DK41">
        <v>0</v>
      </c>
      <c r="DL41">
        <v>0</v>
      </c>
      <c r="DM41">
        <v>14230</v>
      </c>
      <c r="DN41">
        <v>222904</v>
      </c>
      <c r="DO41">
        <v>247135</v>
      </c>
      <c r="DP41">
        <v>0</v>
      </c>
      <c r="DQ41">
        <v>100000</v>
      </c>
      <c r="DR41">
        <v>-850924</v>
      </c>
      <c r="DS41">
        <v>3115230</v>
      </c>
      <c r="DT41">
        <v>1380693</v>
      </c>
      <c r="DU41">
        <v>3644999</v>
      </c>
      <c r="DV41">
        <v>14415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3659414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34355</v>
      </c>
      <c r="EI41">
        <v>8168</v>
      </c>
      <c r="EJ41">
        <v>2066</v>
      </c>
      <c r="EK41">
        <v>0</v>
      </c>
      <c r="EL41">
        <v>0</v>
      </c>
      <c r="EM41">
        <v>0</v>
      </c>
      <c r="EN41">
        <v>52</v>
      </c>
      <c r="EO41">
        <v>17190</v>
      </c>
      <c r="EP41">
        <v>0</v>
      </c>
      <c r="EQ41">
        <v>0</v>
      </c>
      <c r="ER41">
        <v>0</v>
      </c>
      <c r="ES41">
        <v>31905</v>
      </c>
      <c r="ET41">
        <v>59381</v>
      </c>
      <c r="EU41">
        <v>2716</v>
      </c>
      <c r="EV41">
        <v>4103001</v>
      </c>
    </row>
    <row r="42" spans="1:152">
      <c r="A42">
        <v>62918</v>
      </c>
      <c r="B42">
        <v>200612</v>
      </c>
      <c r="C42">
        <v>55866</v>
      </c>
      <c r="D42">
        <v>-673</v>
      </c>
      <c r="E42">
        <v>55193</v>
      </c>
      <c r="F42">
        <v>31417</v>
      </c>
      <c r="G42">
        <v>0</v>
      </c>
      <c r="H42">
        <v>2181</v>
      </c>
      <c r="I42">
        <v>431499</v>
      </c>
      <c r="J42">
        <v>-117891</v>
      </c>
      <c r="K42">
        <v>-15446</v>
      </c>
      <c r="L42">
        <v>-16173</v>
      </c>
      <c r="M42">
        <v>315587</v>
      </c>
      <c r="N42">
        <v>-31296</v>
      </c>
      <c r="O42">
        <v>284291</v>
      </c>
      <c r="P42">
        <v>-1009796</v>
      </c>
      <c r="Q42">
        <v>35</v>
      </c>
      <c r="R42">
        <v>5052</v>
      </c>
      <c r="S42">
        <v>-34</v>
      </c>
      <c r="T42">
        <v>-1004743</v>
      </c>
      <c r="U42">
        <v>880033</v>
      </c>
      <c r="V42">
        <v>0</v>
      </c>
      <c r="W42">
        <v>880033</v>
      </c>
      <c r="X42">
        <v>0</v>
      </c>
      <c r="Y42">
        <v>-131122</v>
      </c>
      <c r="Z42">
        <v>0</v>
      </c>
      <c r="AA42">
        <v>-131122</v>
      </c>
      <c r="AB42">
        <v>0</v>
      </c>
      <c r="AC42">
        <v>-7423</v>
      </c>
      <c r="AD42">
        <v>-25525</v>
      </c>
      <c r="AE42">
        <v>0</v>
      </c>
      <c r="AF42">
        <v>0</v>
      </c>
      <c r="AG42">
        <v>-32948</v>
      </c>
      <c r="AH42">
        <v>-6531</v>
      </c>
      <c r="AI42">
        <v>44173</v>
      </c>
      <c r="AJ42">
        <v>0</v>
      </c>
      <c r="AK42">
        <v>6531</v>
      </c>
      <c r="AL42">
        <v>0</v>
      </c>
      <c r="AM42">
        <v>0</v>
      </c>
      <c r="AN42">
        <v>0</v>
      </c>
      <c r="AO42">
        <v>50704</v>
      </c>
      <c r="AP42">
        <v>-33515</v>
      </c>
      <c r="AQ42">
        <v>17189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4031</v>
      </c>
      <c r="BL42">
        <v>0</v>
      </c>
      <c r="BM42">
        <v>0</v>
      </c>
      <c r="BN42">
        <v>0</v>
      </c>
      <c r="BO42">
        <v>189938</v>
      </c>
      <c r="BP42">
        <v>1422973</v>
      </c>
      <c r="BQ42">
        <v>104000</v>
      </c>
      <c r="BR42">
        <v>0</v>
      </c>
      <c r="BS42">
        <v>0</v>
      </c>
      <c r="BT42">
        <v>1526973</v>
      </c>
      <c r="BU42">
        <v>1206790</v>
      </c>
      <c r="BV42">
        <v>754283</v>
      </c>
      <c r="BW42">
        <v>6527763</v>
      </c>
      <c r="BX42">
        <v>0</v>
      </c>
      <c r="BY42">
        <v>0</v>
      </c>
      <c r="BZ42">
        <v>0</v>
      </c>
      <c r="CA42">
        <v>0</v>
      </c>
      <c r="CB42">
        <v>100774</v>
      </c>
      <c r="CC42">
        <v>8646136</v>
      </c>
      <c r="CD42">
        <v>0</v>
      </c>
      <c r="CE42">
        <v>10363047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2514</v>
      </c>
      <c r="CL42">
        <v>0</v>
      </c>
      <c r="CM42">
        <v>2514</v>
      </c>
      <c r="CN42">
        <v>0</v>
      </c>
      <c r="CO42">
        <v>0</v>
      </c>
      <c r="CP42">
        <v>0</v>
      </c>
      <c r="CQ42">
        <v>4617</v>
      </c>
      <c r="CR42">
        <v>7131</v>
      </c>
      <c r="CS42">
        <v>0</v>
      </c>
      <c r="CT42">
        <v>64034</v>
      </c>
      <c r="CU42">
        <v>11588</v>
      </c>
      <c r="CV42">
        <v>56526</v>
      </c>
      <c r="CW42">
        <v>7003</v>
      </c>
      <c r="CX42">
        <v>82625</v>
      </c>
      <c r="CY42">
        <v>107012</v>
      </c>
      <c r="CZ42">
        <v>26448</v>
      </c>
      <c r="DA42">
        <v>133460</v>
      </c>
      <c r="DB42">
        <v>10590294</v>
      </c>
      <c r="DC42">
        <v>20000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487476</v>
      </c>
      <c r="DO42">
        <v>507476</v>
      </c>
      <c r="DP42">
        <v>100000</v>
      </c>
      <c r="DQ42">
        <v>178000</v>
      </c>
      <c r="DR42">
        <v>8399343</v>
      </c>
      <c r="DS42">
        <v>64854</v>
      </c>
      <c r="DT42">
        <v>119512</v>
      </c>
      <c r="DU42">
        <v>8583709</v>
      </c>
      <c r="DV42">
        <v>6999</v>
      </c>
      <c r="DW42">
        <v>1238463</v>
      </c>
      <c r="DX42">
        <v>0</v>
      </c>
      <c r="DY42">
        <v>0</v>
      </c>
      <c r="DZ42">
        <v>0</v>
      </c>
      <c r="EA42">
        <v>0</v>
      </c>
      <c r="EB42">
        <v>9829171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43852</v>
      </c>
      <c r="EP42">
        <v>0</v>
      </c>
      <c r="EQ42">
        <v>8923</v>
      </c>
      <c r="ER42">
        <v>0</v>
      </c>
      <c r="ES42">
        <v>22868</v>
      </c>
      <c r="ET42">
        <v>75643</v>
      </c>
      <c r="EU42">
        <v>4</v>
      </c>
      <c r="EV42">
        <v>10590294</v>
      </c>
    </row>
    <row r="43" spans="1:152">
      <c r="A43">
        <v>62965</v>
      </c>
      <c r="B43">
        <v>200612</v>
      </c>
      <c r="C43">
        <v>12954975</v>
      </c>
      <c r="D43">
        <v>-153905</v>
      </c>
      <c r="E43">
        <v>12801070</v>
      </c>
      <c r="F43">
        <v>3411181</v>
      </c>
      <c r="G43">
        <v>90744</v>
      </c>
      <c r="H43">
        <v>-1110</v>
      </c>
      <c r="I43">
        <v>7394243</v>
      </c>
      <c r="J43">
        <v>-4129929</v>
      </c>
      <c r="K43">
        <v>-121905</v>
      </c>
      <c r="L43">
        <v>-229045</v>
      </c>
      <c r="M43">
        <v>6414179</v>
      </c>
      <c r="N43">
        <v>-802937</v>
      </c>
      <c r="O43">
        <v>5611242</v>
      </c>
      <c r="P43">
        <v>-10433126</v>
      </c>
      <c r="Q43">
        <v>112893</v>
      </c>
      <c r="R43">
        <v>-150442</v>
      </c>
      <c r="S43">
        <v>0</v>
      </c>
      <c r="T43">
        <v>-10470675</v>
      </c>
      <c r="U43">
        <v>-971188</v>
      </c>
      <c r="V43">
        <v>0</v>
      </c>
      <c r="W43">
        <v>-971188</v>
      </c>
      <c r="X43">
        <v>0</v>
      </c>
      <c r="Y43">
        <v>-4122286</v>
      </c>
      <c r="Z43">
        <v>-668816</v>
      </c>
      <c r="AA43">
        <v>-4791102</v>
      </c>
      <c r="AB43">
        <v>-1154703</v>
      </c>
      <c r="AC43">
        <v>-377753</v>
      </c>
      <c r="AD43">
        <v>-409540</v>
      </c>
      <c r="AE43">
        <v>0</v>
      </c>
      <c r="AF43">
        <v>0</v>
      </c>
      <c r="AG43">
        <v>-787293</v>
      </c>
      <c r="AH43">
        <v>-183160</v>
      </c>
      <c r="AI43">
        <v>54191</v>
      </c>
      <c r="AJ43">
        <v>-6890</v>
      </c>
      <c r="AK43">
        <v>147856</v>
      </c>
      <c r="AL43">
        <v>358</v>
      </c>
      <c r="AM43">
        <v>0</v>
      </c>
      <c r="AN43">
        <v>0</v>
      </c>
      <c r="AO43">
        <v>195515</v>
      </c>
      <c r="AP43">
        <v>-75894</v>
      </c>
      <c r="AQ43">
        <v>119621</v>
      </c>
      <c r="AR43">
        <v>422685</v>
      </c>
      <c r="AS43">
        <v>-503</v>
      </c>
      <c r="AT43">
        <v>-449</v>
      </c>
      <c r="AU43">
        <v>0</v>
      </c>
      <c r="AV43">
        <v>421733</v>
      </c>
      <c r="AW43">
        <v>48874</v>
      </c>
      <c r="AX43">
        <v>-355447</v>
      </c>
      <c r="AY43">
        <v>986</v>
      </c>
      <c r="AZ43">
        <v>-21600</v>
      </c>
      <c r="BA43">
        <v>-323</v>
      </c>
      <c r="BB43">
        <v>-376384</v>
      </c>
      <c r="BC43">
        <v>-4706</v>
      </c>
      <c r="BD43">
        <v>-14542</v>
      </c>
      <c r="BE43">
        <v>-39550</v>
      </c>
      <c r="BF43">
        <v>-42315</v>
      </c>
      <c r="BG43">
        <v>0</v>
      </c>
      <c r="BH43">
        <v>-81865</v>
      </c>
      <c r="BI43">
        <v>0</v>
      </c>
      <c r="BJ43">
        <v>-6890</v>
      </c>
      <c r="BK43">
        <v>17281</v>
      </c>
      <c r="BL43">
        <v>49776</v>
      </c>
      <c r="BM43">
        <v>0</v>
      </c>
      <c r="BN43">
        <v>49776</v>
      </c>
      <c r="BO43">
        <v>31750</v>
      </c>
      <c r="BP43">
        <v>7651439</v>
      </c>
      <c r="BQ43">
        <v>0</v>
      </c>
      <c r="BR43">
        <v>108295</v>
      </c>
      <c r="BS43">
        <v>0</v>
      </c>
      <c r="BT43">
        <v>7759734</v>
      </c>
      <c r="BU43">
        <v>40254435</v>
      </c>
      <c r="BV43">
        <v>0</v>
      </c>
      <c r="BW43">
        <v>144297338</v>
      </c>
      <c r="BX43">
        <v>0</v>
      </c>
      <c r="BY43">
        <v>23316</v>
      </c>
      <c r="BZ43">
        <v>310241</v>
      </c>
      <c r="CA43">
        <v>0</v>
      </c>
      <c r="CB43">
        <v>5386743</v>
      </c>
      <c r="CC43">
        <v>191468857</v>
      </c>
      <c r="CD43">
        <v>0</v>
      </c>
      <c r="CE43">
        <v>199260341</v>
      </c>
      <c r="CF43">
        <v>4884905</v>
      </c>
      <c r="CG43">
        <v>0</v>
      </c>
      <c r="CH43">
        <v>1782</v>
      </c>
      <c r="CI43">
        <v>0</v>
      </c>
      <c r="CJ43">
        <v>1782</v>
      </c>
      <c r="CK43">
        <v>289192</v>
      </c>
      <c r="CL43">
        <v>0</v>
      </c>
      <c r="CM43">
        <v>289192</v>
      </c>
      <c r="CN43">
        <v>27793</v>
      </c>
      <c r="CO43">
        <v>3318018</v>
      </c>
      <c r="CP43">
        <v>0</v>
      </c>
      <c r="CQ43">
        <v>614270</v>
      </c>
      <c r="CR43">
        <v>4251055</v>
      </c>
      <c r="CS43">
        <v>0</v>
      </c>
      <c r="CT43">
        <v>86460</v>
      </c>
      <c r="CU43">
        <v>2402048</v>
      </c>
      <c r="CV43">
        <v>1196784</v>
      </c>
      <c r="CW43">
        <v>0</v>
      </c>
      <c r="CX43">
        <v>2488508</v>
      </c>
      <c r="CY43">
        <v>2075768</v>
      </c>
      <c r="CZ43">
        <v>406685</v>
      </c>
      <c r="DA43">
        <v>2482453</v>
      </c>
      <c r="DB43">
        <v>213434319</v>
      </c>
      <c r="DC43">
        <v>100000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1245015</v>
      </c>
      <c r="DK43">
        <v>0</v>
      </c>
      <c r="DL43">
        <v>0</v>
      </c>
      <c r="DM43">
        <v>1245015</v>
      </c>
      <c r="DN43">
        <v>3087848</v>
      </c>
      <c r="DO43">
        <v>4432863</v>
      </c>
      <c r="DP43">
        <v>0</v>
      </c>
      <c r="DQ43">
        <v>1800000</v>
      </c>
      <c r="DR43">
        <v>134118036</v>
      </c>
      <c r="DS43">
        <v>28412572</v>
      </c>
      <c r="DT43">
        <v>12704711</v>
      </c>
      <c r="DU43">
        <v>175235319</v>
      </c>
      <c r="DV43">
        <v>1877065</v>
      </c>
      <c r="DW43">
        <v>13934192</v>
      </c>
      <c r="DX43">
        <v>59806</v>
      </c>
      <c r="DY43">
        <v>9305146</v>
      </c>
      <c r="DZ43">
        <v>4884905</v>
      </c>
      <c r="EA43">
        <v>47478</v>
      </c>
      <c r="EB43">
        <v>205343911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39192</v>
      </c>
      <c r="EJ43">
        <v>15113</v>
      </c>
      <c r="EK43">
        <v>0</v>
      </c>
      <c r="EL43">
        <v>0</v>
      </c>
      <c r="EM43">
        <v>0</v>
      </c>
      <c r="EN43">
        <v>159890</v>
      </c>
      <c r="EO43">
        <v>388271</v>
      </c>
      <c r="EP43">
        <v>0</v>
      </c>
      <c r="EQ43">
        <v>0</v>
      </c>
      <c r="ER43">
        <v>0</v>
      </c>
      <c r="ES43">
        <v>733291</v>
      </c>
      <c r="ET43">
        <v>1335757</v>
      </c>
      <c r="EU43">
        <v>521788</v>
      </c>
      <c r="EV43">
        <v>213434319</v>
      </c>
    </row>
    <row r="44" spans="1:152">
      <c r="A44">
        <v>62969</v>
      </c>
      <c r="B44">
        <v>200612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433151</v>
      </c>
      <c r="J44">
        <v>-421049</v>
      </c>
      <c r="K44">
        <v>-2014</v>
      </c>
      <c r="L44">
        <v>-6570</v>
      </c>
      <c r="M44">
        <v>3518</v>
      </c>
      <c r="N44">
        <v>-1125</v>
      </c>
      <c r="O44">
        <v>2393</v>
      </c>
      <c r="P44">
        <v>-969923</v>
      </c>
      <c r="Q44">
        <v>96</v>
      </c>
      <c r="R44">
        <v>-1</v>
      </c>
      <c r="S44">
        <v>0</v>
      </c>
      <c r="T44">
        <v>-969828</v>
      </c>
      <c r="U44">
        <v>888988</v>
      </c>
      <c r="V44">
        <v>-19</v>
      </c>
      <c r="W44">
        <v>888969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-19388</v>
      </c>
      <c r="AE44">
        <v>0</v>
      </c>
      <c r="AF44">
        <v>0</v>
      </c>
      <c r="AG44">
        <v>-19388</v>
      </c>
      <c r="AH44">
        <v>-300</v>
      </c>
      <c r="AI44">
        <v>-98154</v>
      </c>
      <c r="AJ44">
        <v>0</v>
      </c>
      <c r="AK44">
        <v>300</v>
      </c>
      <c r="AL44">
        <v>0</v>
      </c>
      <c r="AM44">
        <v>0</v>
      </c>
      <c r="AN44">
        <v>0</v>
      </c>
      <c r="AO44">
        <v>-97854</v>
      </c>
      <c r="AP44">
        <v>25679</v>
      </c>
      <c r="AQ44">
        <v>-72175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8140868</v>
      </c>
      <c r="BX44">
        <v>0</v>
      </c>
      <c r="BY44">
        <v>0</v>
      </c>
      <c r="BZ44">
        <v>0</v>
      </c>
      <c r="CA44">
        <v>0</v>
      </c>
      <c r="CB44">
        <v>31052</v>
      </c>
      <c r="CC44">
        <v>8171920</v>
      </c>
      <c r="CD44">
        <v>0</v>
      </c>
      <c r="CE44">
        <v>8171920</v>
      </c>
      <c r="CF44">
        <v>0</v>
      </c>
      <c r="CG44">
        <v>469</v>
      </c>
      <c r="CH44">
        <v>0</v>
      </c>
      <c r="CI44">
        <v>0</v>
      </c>
      <c r="CJ44">
        <v>469</v>
      </c>
      <c r="CK44">
        <v>159</v>
      </c>
      <c r="CL44">
        <v>0</v>
      </c>
      <c r="CM44">
        <v>159</v>
      </c>
      <c r="CN44">
        <v>0</v>
      </c>
      <c r="CO44">
        <v>0</v>
      </c>
      <c r="CP44">
        <v>0</v>
      </c>
      <c r="CQ44">
        <v>1409</v>
      </c>
      <c r="CR44">
        <v>2037</v>
      </c>
      <c r="CS44">
        <v>0</v>
      </c>
      <c r="CT44">
        <v>54247</v>
      </c>
      <c r="CU44">
        <v>11</v>
      </c>
      <c r="CV44">
        <v>0</v>
      </c>
      <c r="CW44">
        <v>0</v>
      </c>
      <c r="CX44">
        <v>54258</v>
      </c>
      <c r="CY44">
        <v>145796</v>
      </c>
      <c r="CZ44">
        <v>47167</v>
      </c>
      <c r="DA44">
        <v>192963</v>
      </c>
      <c r="DB44">
        <v>8421178</v>
      </c>
      <c r="DC44">
        <v>90000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988496</v>
      </c>
      <c r="DO44">
        <v>1078496</v>
      </c>
      <c r="DP44">
        <v>300000</v>
      </c>
      <c r="DQ44">
        <v>0</v>
      </c>
      <c r="DR44">
        <v>7337566</v>
      </c>
      <c r="DS44">
        <v>0</v>
      </c>
      <c r="DT44">
        <v>0</v>
      </c>
      <c r="DU44">
        <v>7337566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7337566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1</v>
      </c>
      <c r="EJ44">
        <v>0</v>
      </c>
      <c r="EK44">
        <v>0</v>
      </c>
      <c r="EL44">
        <v>0</v>
      </c>
      <c r="EM44">
        <v>0</v>
      </c>
      <c r="EN44">
        <v>1</v>
      </c>
      <c r="EO44">
        <v>4796</v>
      </c>
      <c r="EP44">
        <v>0</v>
      </c>
      <c r="EQ44">
        <v>0</v>
      </c>
      <c r="ER44">
        <v>0</v>
      </c>
      <c r="ES44">
        <v>318</v>
      </c>
      <c r="ET44">
        <v>5116</v>
      </c>
      <c r="EU44">
        <v>0</v>
      </c>
      <c r="EV44">
        <v>8421178</v>
      </c>
    </row>
    <row r="45" spans="1:152">
      <c r="A45">
        <v>62972</v>
      </c>
      <c r="B45">
        <v>200612</v>
      </c>
      <c r="C45">
        <v>3365499</v>
      </c>
      <c r="D45">
        <v>-2218</v>
      </c>
      <c r="E45">
        <v>3363281</v>
      </c>
      <c r="F45">
        <v>494668</v>
      </c>
      <c r="G45">
        <v>5538</v>
      </c>
      <c r="H45">
        <v>4964</v>
      </c>
      <c r="I45">
        <v>1196628</v>
      </c>
      <c r="J45">
        <v>-313996</v>
      </c>
      <c r="K45">
        <v>-53562</v>
      </c>
      <c r="L45">
        <v>-64128</v>
      </c>
      <c r="M45">
        <v>1270112</v>
      </c>
      <c r="N45">
        <v>-154755</v>
      </c>
      <c r="O45">
        <v>1115357</v>
      </c>
      <c r="P45">
        <v>-822163</v>
      </c>
      <c r="Q45">
        <v>0</v>
      </c>
      <c r="R45">
        <v>-28603</v>
      </c>
      <c r="S45">
        <v>0</v>
      </c>
      <c r="T45">
        <v>-850766</v>
      </c>
      <c r="U45">
        <v>-1745682</v>
      </c>
      <c r="V45">
        <v>0</v>
      </c>
      <c r="W45">
        <v>-1745682</v>
      </c>
      <c r="X45">
        <v>-1769608</v>
      </c>
      <c r="Y45">
        <v>307222</v>
      </c>
      <c r="Z45">
        <v>-135973</v>
      </c>
      <c r="AA45">
        <v>-1598359</v>
      </c>
      <c r="AB45">
        <v>0</v>
      </c>
      <c r="AC45">
        <v>0</v>
      </c>
      <c r="AD45">
        <v>-183409</v>
      </c>
      <c r="AE45">
        <v>0</v>
      </c>
      <c r="AF45">
        <v>0</v>
      </c>
      <c r="AG45">
        <v>-183409</v>
      </c>
      <c r="AH45">
        <v>-75109</v>
      </c>
      <c r="AI45">
        <v>25313</v>
      </c>
      <c r="AJ45">
        <v>2478</v>
      </c>
      <c r="AK45">
        <v>71873</v>
      </c>
      <c r="AL45">
        <v>0</v>
      </c>
      <c r="AM45">
        <v>0</v>
      </c>
      <c r="AN45">
        <v>0</v>
      </c>
      <c r="AO45">
        <v>99664</v>
      </c>
      <c r="AP45">
        <v>-27907</v>
      </c>
      <c r="AQ45">
        <v>71757</v>
      </c>
      <c r="AR45">
        <v>17521</v>
      </c>
      <c r="AS45">
        <v>-106</v>
      </c>
      <c r="AT45">
        <v>1494</v>
      </c>
      <c r="AU45">
        <v>0</v>
      </c>
      <c r="AV45">
        <v>18909</v>
      </c>
      <c r="AW45">
        <v>2805</v>
      </c>
      <c r="AX45">
        <v>-63533</v>
      </c>
      <c r="AY45">
        <v>0</v>
      </c>
      <c r="AZ45">
        <v>1721</v>
      </c>
      <c r="BA45">
        <v>0</v>
      </c>
      <c r="BB45">
        <v>-61812</v>
      </c>
      <c r="BC45">
        <v>0</v>
      </c>
      <c r="BD45">
        <v>55975</v>
      </c>
      <c r="BE45">
        <v>0</v>
      </c>
      <c r="BF45">
        <v>-9250</v>
      </c>
      <c r="BG45">
        <v>0</v>
      </c>
      <c r="BH45">
        <v>-9250</v>
      </c>
      <c r="BI45">
        <v>-4149</v>
      </c>
      <c r="BJ45">
        <v>2478</v>
      </c>
      <c r="BK45">
        <v>99293</v>
      </c>
      <c r="BL45">
        <v>87</v>
      </c>
      <c r="BM45">
        <v>0</v>
      </c>
      <c r="BN45">
        <v>87</v>
      </c>
      <c r="BO45">
        <v>188269</v>
      </c>
      <c r="BP45">
        <v>11566311</v>
      </c>
      <c r="BQ45">
        <v>0</v>
      </c>
      <c r="BR45">
        <v>183901</v>
      </c>
      <c r="BS45">
        <v>0</v>
      </c>
      <c r="BT45">
        <v>11750212</v>
      </c>
      <c r="BU45">
        <v>2052792</v>
      </c>
      <c r="BV45">
        <v>1538665</v>
      </c>
      <c r="BW45">
        <v>19305904</v>
      </c>
      <c r="BX45">
        <v>10878</v>
      </c>
      <c r="BY45">
        <v>3750</v>
      </c>
      <c r="BZ45">
        <v>0</v>
      </c>
      <c r="CA45">
        <v>0</v>
      </c>
      <c r="CB45">
        <v>479316</v>
      </c>
      <c r="CC45">
        <v>23718328</v>
      </c>
      <c r="CD45">
        <v>0</v>
      </c>
      <c r="CE45">
        <v>35656809</v>
      </c>
      <c r="CF45">
        <v>0</v>
      </c>
      <c r="CG45">
        <v>1066</v>
      </c>
      <c r="CH45">
        <v>263</v>
      </c>
      <c r="CI45">
        <v>0</v>
      </c>
      <c r="CJ45">
        <v>1329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6532</v>
      </c>
      <c r="CR45">
        <v>7861</v>
      </c>
      <c r="CS45">
        <v>55769</v>
      </c>
      <c r="CT45">
        <v>23742</v>
      </c>
      <c r="CU45">
        <v>0</v>
      </c>
      <c r="CV45">
        <v>327023</v>
      </c>
      <c r="CW45">
        <v>0</v>
      </c>
      <c r="CX45">
        <v>79511</v>
      </c>
      <c r="CY45">
        <v>273743</v>
      </c>
      <c r="CZ45">
        <v>37429</v>
      </c>
      <c r="DA45">
        <v>311172</v>
      </c>
      <c r="DB45">
        <v>36154733</v>
      </c>
      <c r="DC45">
        <v>125000</v>
      </c>
      <c r="DD45">
        <v>1162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1342774</v>
      </c>
      <c r="DO45">
        <v>1468936</v>
      </c>
      <c r="DP45">
        <v>3835</v>
      </c>
      <c r="DQ45">
        <v>0</v>
      </c>
      <c r="DR45">
        <v>18320957</v>
      </c>
      <c r="DS45">
        <v>7914846</v>
      </c>
      <c r="DT45">
        <v>3651986</v>
      </c>
      <c r="DU45">
        <v>29887789</v>
      </c>
      <c r="DV45">
        <v>199716</v>
      </c>
      <c r="DW45">
        <v>3214938</v>
      </c>
      <c r="DX45">
        <v>118771</v>
      </c>
      <c r="DY45">
        <v>911364</v>
      </c>
      <c r="DZ45">
        <v>0</v>
      </c>
      <c r="EA45">
        <v>745</v>
      </c>
      <c r="EB45">
        <v>34333323</v>
      </c>
      <c r="EC45">
        <v>0</v>
      </c>
      <c r="ED45">
        <v>0</v>
      </c>
      <c r="EE45">
        <v>57003</v>
      </c>
      <c r="EF45">
        <v>5450</v>
      </c>
      <c r="EG45">
        <v>62453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2292</v>
      </c>
      <c r="EO45">
        <v>27348</v>
      </c>
      <c r="EP45">
        <v>0</v>
      </c>
      <c r="EQ45">
        <v>0</v>
      </c>
      <c r="ER45">
        <v>0</v>
      </c>
      <c r="ES45">
        <v>256192</v>
      </c>
      <c r="ET45">
        <v>285832</v>
      </c>
      <c r="EU45">
        <v>4189</v>
      </c>
      <c r="EV45">
        <v>36154733</v>
      </c>
    </row>
    <row r="46" spans="1:152">
      <c r="A46">
        <v>62973</v>
      </c>
      <c r="B46">
        <v>200612</v>
      </c>
      <c r="C46">
        <v>10763476</v>
      </c>
      <c r="D46">
        <v>-27714</v>
      </c>
      <c r="E46">
        <v>10735762</v>
      </c>
      <c r="F46">
        <v>1766082</v>
      </c>
      <c r="G46">
        <v>3410</v>
      </c>
      <c r="H46">
        <v>159337</v>
      </c>
      <c r="I46">
        <v>6849463</v>
      </c>
      <c r="J46">
        <v>-2454968</v>
      </c>
      <c r="K46">
        <v>-146236</v>
      </c>
      <c r="L46">
        <v>-231078</v>
      </c>
      <c r="M46">
        <v>5946010</v>
      </c>
      <c r="N46">
        <v>-429013</v>
      </c>
      <c r="O46">
        <v>5516997</v>
      </c>
      <c r="P46">
        <v>-14020621</v>
      </c>
      <c r="Q46">
        <v>101691</v>
      </c>
      <c r="R46">
        <v>-25756</v>
      </c>
      <c r="S46">
        <v>0</v>
      </c>
      <c r="T46">
        <v>-13944686</v>
      </c>
      <c r="U46">
        <v>3022790</v>
      </c>
      <c r="V46">
        <v>-103523</v>
      </c>
      <c r="W46">
        <v>2919267</v>
      </c>
      <c r="X46">
        <v>0</v>
      </c>
      <c r="Y46">
        <v>-2597084</v>
      </c>
      <c r="Z46">
        <v>0</v>
      </c>
      <c r="AA46">
        <v>-2597084</v>
      </c>
      <c r="AB46">
        <v>0</v>
      </c>
      <c r="AC46">
        <v>-180341</v>
      </c>
      <c r="AD46">
        <v>-522070</v>
      </c>
      <c r="AE46">
        <v>0</v>
      </c>
      <c r="AF46">
        <v>-160</v>
      </c>
      <c r="AG46">
        <v>-702571</v>
      </c>
      <c r="AH46">
        <v>-857693</v>
      </c>
      <c r="AI46">
        <v>1069992</v>
      </c>
      <c r="AJ46">
        <v>-201193</v>
      </c>
      <c r="AK46">
        <v>687788</v>
      </c>
      <c r="AL46">
        <v>0</v>
      </c>
      <c r="AM46">
        <v>0</v>
      </c>
      <c r="AN46">
        <v>0</v>
      </c>
      <c r="AO46">
        <v>1556587</v>
      </c>
      <c r="AP46">
        <v>-414560</v>
      </c>
      <c r="AQ46">
        <v>1142027</v>
      </c>
      <c r="AR46">
        <v>878904</v>
      </c>
      <c r="AS46">
        <v>-34916</v>
      </c>
      <c r="AT46">
        <v>75970</v>
      </c>
      <c r="AU46">
        <v>253</v>
      </c>
      <c r="AV46">
        <v>920211</v>
      </c>
      <c r="AW46">
        <v>-71837</v>
      </c>
      <c r="AX46">
        <v>-670944</v>
      </c>
      <c r="AY46">
        <v>10456</v>
      </c>
      <c r="AZ46">
        <v>-228437</v>
      </c>
      <c r="BA46">
        <v>14338</v>
      </c>
      <c r="BB46">
        <v>-874587</v>
      </c>
      <c r="BC46">
        <v>0</v>
      </c>
      <c r="BD46">
        <v>-24446</v>
      </c>
      <c r="BE46">
        <v>-42997</v>
      </c>
      <c r="BF46">
        <v>-114581</v>
      </c>
      <c r="BG46">
        <v>36</v>
      </c>
      <c r="BH46">
        <v>-157542</v>
      </c>
      <c r="BI46">
        <v>7008</v>
      </c>
      <c r="BJ46">
        <v>-201193</v>
      </c>
      <c r="BK46">
        <v>0</v>
      </c>
      <c r="BL46">
        <v>9179</v>
      </c>
      <c r="BM46">
        <v>0</v>
      </c>
      <c r="BN46">
        <v>9179</v>
      </c>
      <c r="BO46">
        <v>2855209</v>
      </c>
      <c r="BP46">
        <v>16197280</v>
      </c>
      <c r="BQ46">
        <v>82470</v>
      </c>
      <c r="BR46">
        <v>11237</v>
      </c>
      <c r="BS46">
        <v>0</v>
      </c>
      <c r="BT46">
        <v>16290987</v>
      </c>
      <c r="BU46">
        <v>38397703</v>
      </c>
      <c r="BV46">
        <v>19744090</v>
      </c>
      <c r="BW46">
        <v>120664865</v>
      </c>
      <c r="BX46">
        <v>0</v>
      </c>
      <c r="BY46">
        <v>0</v>
      </c>
      <c r="BZ46">
        <v>58</v>
      </c>
      <c r="CA46">
        <v>1239217</v>
      </c>
      <c r="CB46">
        <v>2761195</v>
      </c>
      <c r="CC46">
        <v>182949544</v>
      </c>
      <c r="CD46">
        <v>0</v>
      </c>
      <c r="CE46">
        <v>202095740</v>
      </c>
      <c r="CF46">
        <v>0</v>
      </c>
      <c r="CG46">
        <v>1727881</v>
      </c>
      <c r="CH46">
        <v>78214</v>
      </c>
      <c r="CI46">
        <v>2080</v>
      </c>
      <c r="CJ46">
        <v>1808175</v>
      </c>
      <c r="CK46">
        <v>446496</v>
      </c>
      <c r="CL46">
        <v>0</v>
      </c>
      <c r="CM46">
        <v>446496</v>
      </c>
      <c r="CN46">
        <v>1052044</v>
      </c>
      <c r="CO46">
        <v>336382</v>
      </c>
      <c r="CP46">
        <v>0</v>
      </c>
      <c r="CQ46">
        <v>501979</v>
      </c>
      <c r="CR46">
        <v>4145076</v>
      </c>
      <c r="CS46">
        <v>0</v>
      </c>
      <c r="CT46">
        <v>31471</v>
      </c>
      <c r="CU46">
        <v>0</v>
      </c>
      <c r="CV46">
        <v>142416</v>
      </c>
      <c r="CW46">
        <v>0</v>
      </c>
      <c r="CX46">
        <v>31471</v>
      </c>
      <c r="CY46">
        <v>1916765</v>
      </c>
      <c r="CZ46">
        <v>302780</v>
      </c>
      <c r="DA46">
        <v>2219545</v>
      </c>
      <c r="DB46">
        <v>208501011</v>
      </c>
      <c r="DC46">
        <v>1100000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1498834</v>
      </c>
      <c r="DK46">
        <v>0</v>
      </c>
      <c r="DL46">
        <v>0</v>
      </c>
      <c r="DM46">
        <v>1498834</v>
      </c>
      <c r="DN46">
        <v>12398248</v>
      </c>
      <c r="DO46">
        <v>14997082</v>
      </c>
      <c r="DP46">
        <v>0</v>
      </c>
      <c r="DQ46">
        <v>2922795</v>
      </c>
      <c r="DR46">
        <v>140976816</v>
      </c>
      <c r="DS46">
        <v>16462977</v>
      </c>
      <c r="DT46">
        <v>10701113</v>
      </c>
      <c r="DU46">
        <v>168140906</v>
      </c>
      <c r="DV46">
        <v>5401123</v>
      </c>
      <c r="DW46">
        <v>13863571</v>
      </c>
      <c r="DX46">
        <v>33970</v>
      </c>
      <c r="DY46">
        <v>0</v>
      </c>
      <c r="DZ46">
        <v>0</v>
      </c>
      <c r="EA46">
        <v>947008</v>
      </c>
      <c r="EB46">
        <v>188386578</v>
      </c>
      <c r="EC46">
        <v>0</v>
      </c>
      <c r="ED46">
        <v>0</v>
      </c>
      <c r="EE46">
        <v>980836</v>
      </c>
      <c r="EF46">
        <v>0</v>
      </c>
      <c r="EG46">
        <v>980836</v>
      </c>
      <c r="EH46">
        <v>0</v>
      </c>
      <c r="EI46">
        <v>177137</v>
      </c>
      <c r="EJ46">
        <v>2457</v>
      </c>
      <c r="EK46">
        <v>0</v>
      </c>
      <c r="EL46">
        <v>0</v>
      </c>
      <c r="EM46">
        <v>0</v>
      </c>
      <c r="EN46">
        <v>85911</v>
      </c>
      <c r="EO46">
        <v>110797</v>
      </c>
      <c r="EP46">
        <v>0</v>
      </c>
      <c r="EQ46">
        <v>157053</v>
      </c>
      <c r="ER46">
        <v>0</v>
      </c>
      <c r="ES46">
        <v>470403</v>
      </c>
      <c r="ET46">
        <v>1003758</v>
      </c>
      <c r="EU46">
        <v>209962</v>
      </c>
      <c r="EV46">
        <v>208501011</v>
      </c>
    </row>
    <row r="47" spans="1:152">
      <c r="A47">
        <v>62974</v>
      </c>
      <c r="B47">
        <v>200612</v>
      </c>
      <c r="C47">
        <v>403980</v>
      </c>
      <c r="D47">
        <v>-2030</v>
      </c>
      <c r="E47">
        <v>401950</v>
      </c>
      <c r="F47">
        <v>27221</v>
      </c>
      <c r="G47">
        <v>0</v>
      </c>
      <c r="H47">
        <v>36</v>
      </c>
      <c r="I47">
        <v>136888</v>
      </c>
      <c r="J47">
        <v>-63743</v>
      </c>
      <c r="K47">
        <v>-31431</v>
      </c>
      <c r="L47">
        <v>-5597</v>
      </c>
      <c r="M47">
        <v>63374</v>
      </c>
      <c r="N47">
        <v>-9396</v>
      </c>
      <c r="O47">
        <v>53978</v>
      </c>
      <c r="P47">
        <v>-96648</v>
      </c>
      <c r="Q47">
        <v>3051</v>
      </c>
      <c r="R47">
        <v>-110</v>
      </c>
      <c r="S47">
        <v>620</v>
      </c>
      <c r="T47">
        <v>-93087</v>
      </c>
      <c r="U47">
        <v>-283687</v>
      </c>
      <c r="V47">
        <v>3452</v>
      </c>
      <c r="W47">
        <v>-280235</v>
      </c>
      <c r="X47">
        <v>0</v>
      </c>
      <c r="Y47">
        <v>-43213</v>
      </c>
      <c r="Z47">
        <v>-13569</v>
      </c>
      <c r="AA47">
        <v>-56782</v>
      </c>
      <c r="AB47">
        <v>0</v>
      </c>
      <c r="AC47">
        <v>0</v>
      </c>
      <c r="AD47">
        <v>-18507</v>
      </c>
      <c r="AE47">
        <v>0</v>
      </c>
      <c r="AF47">
        <v>0</v>
      </c>
      <c r="AG47">
        <v>-18507</v>
      </c>
      <c r="AH47">
        <v>-2346</v>
      </c>
      <c r="AI47">
        <v>4971</v>
      </c>
      <c r="AJ47">
        <v>0</v>
      </c>
      <c r="AK47">
        <v>2346</v>
      </c>
      <c r="AL47">
        <v>0</v>
      </c>
      <c r="AM47">
        <v>0</v>
      </c>
      <c r="AN47">
        <v>0</v>
      </c>
      <c r="AO47">
        <v>7317</v>
      </c>
      <c r="AP47">
        <v>-2231</v>
      </c>
      <c r="AQ47">
        <v>5086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731831</v>
      </c>
      <c r="BQ47">
        <v>0</v>
      </c>
      <c r="BR47">
        <v>0</v>
      </c>
      <c r="BS47">
        <v>0</v>
      </c>
      <c r="BT47">
        <v>731831</v>
      </c>
      <c r="BU47">
        <v>114208</v>
      </c>
      <c r="BV47">
        <v>216993</v>
      </c>
      <c r="BW47">
        <v>2351380</v>
      </c>
      <c r="BX47">
        <v>0</v>
      </c>
      <c r="BY47">
        <v>0</v>
      </c>
      <c r="BZ47">
        <v>0</v>
      </c>
      <c r="CA47">
        <v>0</v>
      </c>
      <c r="CB47">
        <v>38934</v>
      </c>
      <c r="CC47">
        <v>2747487</v>
      </c>
      <c r="CD47">
        <v>0</v>
      </c>
      <c r="CE47">
        <v>3479318</v>
      </c>
      <c r="CF47">
        <v>0</v>
      </c>
      <c r="CG47">
        <v>3452</v>
      </c>
      <c r="CH47">
        <v>619</v>
      </c>
      <c r="CI47">
        <v>0</v>
      </c>
      <c r="CJ47">
        <v>4071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9</v>
      </c>
      <c r="CR47">
        <v>4080</v>
      </c>
      <c r="CS47">
        <v>0</v>
      </c>
      <c r="CT47">
        <v>0</v>
      </c>
      <c r="CU47">
        <v>0</v>
      </c>
      <c r="CV47">
        <v>25972</v>
      </c>
      <c r="CW47">
        <v>607</v>
      </c>
      <c r="CX47">
        <v>607</v>
      </c>
      <c r="CY47">
        <v>30565</v>
      </c>
      <c r="CZ47">
        <v>898</v>
      </c>
      <c r="DA47">
        <v>31463</v>
      </c>
      <c r="DB47">
        <v>3515468</v>
      </c>
      <c r="DC47">
        <v>80000</v>
      </c>
      <c r="DD47">
        <v>20000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5086</v>
      </c>
      <c r="DO47">
        <v>105086</v>
      </c>
      <c r="DP47">
        <v>2455</v>
      </c>
      <c r="DQ47">
        <v>0</v>
      </c>
      <c r="DR47">
        <v>447726</v>
      </c>
      <c r="DS47">
        <v>2084438</v>
      </c>
      <c r="DT47">
        <v>375441</v>
      </c>
      <c r="DU47">
        <v>2907605</v>
      </c>
      <c r="DV47">
        <v>2711</v>
      </c>
      <c r="DW47">
        <v>304783</v>
      </c>
      <c r="DX47">
        <v>0</v>
      </c>
      <c r="DY47">
        <v>102776</v>
      </c>
      <c r="DZ47">
        <v>0</v>
      </c>
      <c r="EA47">
        <v>0</v>
      </c>
      <c r="EB47">
        <v>3317875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329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29486</v>
      </c>
      <c r="EP47">
        <v>0</v>
      </c>
      <c r="EQ47">
        <v>5387</v>
      </c>
      <c r="ER47">
        <v>0</v>
      </c>
      <c r="ES47">
        <v>57305</v>
      </c>
      <c r="ET47">
        <v>92507</v>
      </c>
      <c r="EU47">
        <v>0</v>
      </c>
      <c r="EV47">
        <v>3515468</v>
      </c>
    </row>
    <row r="48" spans="1:152">
      <c r="A48">
        <v>62981</v>
      </c>
      <c r="B48">
        <v>200612</v>
      </c>
      <c r="C48">
        <v>970698</v>
      </c>
      <c r="D48">
        <v>-822</v>
      </c>
      <c r="E48">
        <v>969876</v>
      </c>
      <c r="F48">
        <v>0</v>
      </c>
      <c r="G48">
        <v>0</v>
      </c>
      <c r="H48">
        <v>0</v>
      </c>
      <c r="I48">
        <v>246014</v>
      </c>
      <c r="J48">
        <v>149997</v>
      </c>
      <c r="K48">
        <v>-13876</v>
      </c>
      <c r="L48">
        <v>-19864</v>
      </c>
      <c r="M48">
        <v>362271</v>
      </c>
      <c r="N48">
        <v>-48342</v>
      </c>
      <c r="O48">
        <v>313929</v>
      </c>
      <c r="P48">
        <v>-336866</v>
      </c>
      <c r="Q48">
        <v>2603</v>
      </c>
      <c r="R48">
        <v>-2709</v>
      </c>
      <c r="S48">
        <v>0</v>
      </c>
      <c r="T48">
        <v>-336972</v>
      </c>
      <c r="U48">
        <v>-502609</v>
      </c>
      <c r="V48">
        <v>0</v>
      </c>
      <c r="W48">
        <v>-502609</v>
      </c>
      <c r="X48">
        <v>-128926</v>
      </c>
      <c r="Y48">
        <v>-188766</v>
      </c>
      <c r="Z48">
        <v>0</v>
      </c>
      <c r="AA48">
        <v>-317692</v>
      </c>
      <c r="AB48">
        <v>0</v>
      </c>
      <c r="AC48">
        <v>0</v>
      </c>
      <c r="AD48">
        <v>-31077</v>
      </c>
      <c r="AE48">
        <v>0</v>
      </c>
      <c r="AF48">
        <v>292</v>
      </c>
      <c r="AG48">
        <v>-30785</v>
      </c>
      <c r="AH48">
        <v>-95747</v>
      </c>
      <c r="AI48">
        <v>0</v>
      </c>
      <c r="AJ48">
        <v>0</v>
      </c>
      <c r="AK48">
        <v>95747</v>
      </c>
      <c r="AL48">
        <v>0</v>
      </c>
      <c r="AM48">
        <v>0</v>
      </c>
      <c r="AN48">
        <v>0</v>
      </c>
      <c r="AO48">
        <v>95747</v>
      </c>
      <c r="AP48">
        <v>-4020</v>
      </c>
      <c r="AQ48">
        <v>91727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904</v>
      </c>
      <c r="BM48">
        <v>0</v>
      </c>
      <c r="BN48">
        <v>904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2225139</v>
      </c>
      <c r="BV48">
        <v>1286194</v>
      </c>
      <c r="BW48">
        <v>3120051</v>
      </c>
      <c r="BX48">
        <v>0</v>
      </c>
      <c r="BY48">
        <v>0</v>
      </c>
      <c r="BZ48">
        <v>0</v>
      </c>
      <c r="CA48">
        <v>0</v>
      </c>
      <c r="CB48">
        <v>272513</v>
      </c>
      <c r="CC48">
        <v>7118067</v>
      </c>
      <c r="CD48">
        <v>0</v>
      </c>
      <c r="CE48">
        <v>7118067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89870</v>
      </c>
      <c r="CL48">
        <v>0</v>
      </c>
      <c r="CM48">
        <v>89870</v>
      </c>
      <c r="CN48">
        <v>1948</v>
      </c>
      <c r="CO48">
        <v>0</v>
      </c>
      <c r="CP48">
        <v>0</v>
      </c>
      <c r="CQ48">
        <v>11461</v>
      </c>
      <c r="CR48">
        <v>103279</v>
      </c>
      <c r="CS48">
        <v>0</v>
      </c>
      <c r="CT48">
        <v>0</v>
      </c>
      <c r="CU48">
        <v>0</v>
      </c>
      <c r="CV48">
        <v>214170</v>
      </c>
      <c r="CW48">
        <v>3467</v>
      </c>
      <c r="CX48">
        <v>3467</v>
      </c>
      <c r="CY48">
        <v>36575</v>
      </c>
      <c r="CZ48">
        <v>2629</v>
      </c>
      <c r="DA48">
        <v>39204</v>
      </c>
      <c r="DB48">
        <v>7264921</v>
      </c>
      <c r="DC48">
        <v>95000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464236</v>
      </c>
      <c r="DO48">
        <v>559236</v>
      </c>
      <c r="DP48">
        <v>0</v>
      </c>
      <c r="DQ48">
        <v>250000</v>
      </c>
      <c r="DR48">
        <v>-1062991</v>
      </c>
      <c r="DS48">
        <v>5462958</v>
      </c>
      <c r="DT48">
        <v>1222939</v>
      </c>
      <c r="DU48">
        <v>5622906</v>
      </c>
      <c r="DV48">
        <v>4625</v>
      </c>
      <c r="DW48">
        <v>786735</v>
      </c>
      <c r="DX48">
        <v>0</v>
      </c>
      <c r="DY48">
        <v>0</v>
      </c>
      <c r="DZ48">
        <v>0</v>
      </c>
      <c r="EA48">
        <v>30396</v>
      </c>
      <c r="EB48">
        <v>6444662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11023</v>
      </c>
      <c r="ET48">
        <v>11023</v>
      </c>
      <c r="EU48">
        <v>0</v>
      </c>
      <c r="EV48">
        <v>7264921</v>
      </c>
    </row>
    <row r="49" spans="1:152">
      <c r="A49">
        <v>62983</v>
      </c>
      <c r="B49">
        <v>200612</v>
      </c>
      <c r="C49">
        <v>7930206</v>
      </c>
      <c r="D49">
        <v>-37238</v>
      </c>
      <c r="E49">
        <v>7892968</v>
      </c>
      <c r="F49">
        <v>1230824</v>
      </c>
      <c r="G49">
        <v>271923</v>
      </c>
      <c r="H49">
        <v>212504</v>
      </c>
      <c r="I49">
        <v>4217023</v>
      </c>
      <c r="J49">
        <v>151295</v>
      </c>
      <c r="K49">
        <v>-1158227</v>
      </c>
      <c r="L49">
        <v>-255166</v>
      </c>
      <c r="M49">
        <v>4670176</v>
      </c>
      <c r="N49">
        <v>-473857</v>
      </c>
      <c r="O49">
        <v>4196319</v>
      </c>
      <c r="P49">
        <v>-6098524</v>
      </c>
      <c r="Q49">
        <v>27751</v>
      </c>
      <c r="R49">
        <v>-32154</v>
      </c>
      <c r="S49">
        <v>0</v>
      </c>
      <c r="T49">
        <v>-6102927</v>
      </c>
      <c r="U49">
        <v>-1246430</v>
      </c>
      <c r="V49">
        <v>-833</v>
      </c>
      <c r="W49">
        <v>-1247263</v>
      </c>
      <c r="X49">
        <v>0</v>
      </c>
      <c r="Y49">
        <v>-2279521</v>
      </c>
      <c r="Z49">
        <v>0</v>
      </c>
      <c r="AA49">
        <v>-2279521</v>
      </c>
      <c r="AB49">
        <v>-1208947</v>
      </c>
      <c r="AC49">
        <v>-278200</v>
      </c>
      <c r="AD49">
        <v>-376755</v>
      </c>
      <c r="AE49">
        <v>44412</v>
      </c>
      <c r="AF49">
        <v>3579</v>
      </c>
      <c r="AG49">
        <v>-606964</v>
      </c>
      <c r="AH49">
        <v>-146966</v>
      </c>
      <c r="AI49">
        <v>496699</v>
      </c>
      <c r="AJ49">
        <v>-26247</v>
      </c>
      <c r="AK49">
        <v>132194</v>
      </c>
      <c r="AL49">
        <v>32204</v>
      </c>
      <c r="AM49">
        <v>0</v>
      </c>
      <c r="AN49">
        <v>0</v>
      </c>
      <c r="AO49">
        <v>634850</v>
      </c>
      <c r="AP49">
        <v>-152400</v>
      </c>
      <c r="AQ49">
        <v>482450</v>
      </c>
      <c r="AR49">
        <v>186714</v>
      </c>
      <c r="AS49">
        <v>0</v>
      </c>
      <c r="AT49">
        <v>-828</v>
      </c>
      <c r="AU49">
        <v>0</v>
      </c>
      <c r="AV49">
        <v>185886</v>
      </c>
      <c r="AW49">
        <v>2960</v>
      </c>
      <c r="AX49">
        <v>-123263</v>
      </c>
      <c r="AY49">
        <v>7276</v>
      </c>
      <c r="AZ49">
        <v>-94656</v>
      </c>
      <c r="BA49">
        <v>-6037</v>
      </c>
      <c r="BB49">
        <v>-216680</v>
      </c>
      <c r="BC49">
        <v>-1436</v>
      </c>
      <c r="BD49">
        <v>-682</v>
      </c>
      <c r="BE49">
        <v>-37176</v>
      </c>
      <c r="BF49">
        <v>0</v>
      </c>
      <c r="BG49">
        <v>0</v>
      </c>
      <c r="BH49">
        <v>-37176</v>
      </c>
      <c r="BI49">
        <v>40881</v>
      </c>
      <c r="BJ49">
        <v>-26247</v>
      </c>
      <c r="BK49">
        <v>0</v>
      </c>
      <c r="BL49">
        <v>8763</v>
      </c>
      <c r="BM49">
        <v>0</v>
      </c>
      <c r="BN49">
        <v>8763</v>
      </c>
      <c r="BO49">
        <v>3058925</v>
      </c>
      <c r="BP49">
        <v>7298382</v>
      </c>
      <c r="BQ49">
        <v>1364758</v>
      </c>
      <c r="BR49">
        <v>1685544</v>
      </c>
      <c r="BS49">
        <v>0</v>
      </c>
      <c r="BT49">
        <v>10348684</v>
      </c>
      <c r="BU49">
        <v>18509074</v>
      </c>
      <c r="BV49">
        <v>11185159</v>
      </c>
      <c r="BW49">
        <v>63571156</v>
      </c>
      <c r="BX49">
        <v>0</v>
      </c>
      <c r="BY49">
        <v>0</v>
      </c>
      <c r="BZ49">
        <v>0</v>
      </c>
      <c r="CA49">
        <v>0</v>
      </c>
      <c r="CB49">
        <v>243643</v>
      </c>
      <c r="CC49">
        <v>94498125</v>
      </c>
      <c r="CD49">
        <v>0</v>
      </c>
      <c r="CE49">
        <v>107905734</v>
      </c>
      <c r="CF49">
        <v>7233712</v>
      </c>
      <c r="CG49">
        <v>7434</v>
      </c>
      <c r="CH49">
        <v>7482</v>
      </c>
      <c r="CI49">
        <v>0</v>
      </c>
      <c r="CJ49">
        <v>14916</v>
      </c>
      <c r="CK49">
        <v>574081</v>
      </c>
      <c r="CL49">
        <v>-1368</v>
      </c>
      <c r="CM49">
        <v>572713</v>
      </c>
      <c r="CN49">
        <v>768575</v>
      </c>
      <c r="CO49">
        <v>11839</v>
      </c>
      <c r="CP49">
        <v>0</v>
      </c>
      <c r="CQ49">
        <v>37263</v>
      </c>
      <c r="CR49">
        <v>1405306</v>
      </c>
      <c r="CS49">
        <v>0</v>
      </c>
      <c r="CT49">
        <v>0</v>
      </c>
      <c r="CU49">
        <v>0</v>
      </c>
      <c r="CV49">
        <v>989093</v>
      </c>
      <c r="CW49">
        <v>0</v>
      </c>
      <c r="CX49">
        <v>0</v>
      </c>
      <c r="CY49">
        <v>868416</v>
      </c>
      <c r="CZ49">
        <v>252044</v>
      </c>
      <c r="DA49">
        <v>1120460</v>
      </c>
      <c r="DB49">
        <v>117673975</v>
      </c>
      <c r="DC49">
        <v>600000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546501</v>
      </c>
      <c r="DK49">
        <v>0</v>
      </c>
      <c r="DL49">
        <v>0</v>
      </c>
      <c r="DM49">
        <v>546501</v>
      </c>
      <c r="DN49">
        <v>2853551</v>
      </c>
      <c r="DO49">
        <v>4000052</v>
      </c>
      <c r="DP49">
        <v>72000</v>
      </c>
      <c r="DQ49">
        <v>800000</v>
      </c>
      <c r="DR49">
        <v>65179570</v>
      </c>
      <c r="DS49">
        <v>10031342</v>
      </c>
      <c r="DT49">
        <v>6757668</v>
      </c>
      <c r="DU49">
        <v>81968580</v>
      </c>
      <c r="DV49">
        <v>1135395</v>
      </c>
      <c r="DW49">
        <v>10991580</v>
      </c>
      <c r="DX49">
        <v>5765</v>
      </c>
      <c r="DY49">
        <v>0</v>
      </c>
      <c r="DZ49">
        <v>7117136</v>
      </c>
      <c r="EA49">
        <v>141742</v>
      </c>
      <c r="EB49">
        <v>101360198</v>
      </c>
      <c r="EC49">
        <v>0</v>
      </c>
      <c r="ED49">
        <v>0</v>
      </c>
      <c r="EE49">
        <v>390080</v>
      </c>
      <c r="EF49">
        <v>0</v>
      </c>
      <c r="EG49">
        <v>390080</v>
      </c>
      <c r="EH49">
        <v>0</v>
      </c>
      <c r="EI49">
        <v>10376</v>
      </c>
      <c r="EJ49">
        <v>16652</v>
      </c>
      <c r="EK49">
        <v>0</v>
      </c>
      <c r="EL49">
        <v>0</v>
      </c>
      <c r="EM49">
        <v>0</v>
      </c>
      <c r="EN49">
        <v>9518939</v>
      </c>
      <c r="EO49">
        <v>22043</v>
      </c>
      <c r="EP49">
        <v>2504</v>
      </c>
      <c r="EQ49">
        <v>100357</v>
      </c>
      <c r="ER49">
        <v>50259</v>
      </c>
      <c r="ES49">
        <v>522258</v>
      </c>
      <c r="ET49">
        <v>10243388</v>
      </c>
      <c r="EU49">
        <v>880257</v>
      </c>
      <c r="EV49">
        <v>117673975</v>
      </c>
    </row>
    <row r="50" spans="1:152">
      <c r="A50">
        <v>62990</v>
      </c>
      <c r="B50">
        <v>200612</v>
      </c>
      <c r="C50">
        <v>624789</v>
      </c>
      <c r="D50">
        <v>-5593</v>
      </c>
      <c r="E50">
        <v>619196</v>
      </c>
      <c r="F50">
        <v>-6277</v>
      </c>
      <c r="G50">
        <v>0</v>
      </c>
      <c r="H50">
        <v>0</v>
      </c>
      <c r="I50">
        <v>56291</v>
      </c>
      <c r="J50">
        <v>12157</v>
      </c>
      <c r="K50">
        <v>-4257</v>
      </c>
      <c r="L50">
        <v>-1942</v>
      </c>
      <c r="M50">
        <v>55972</v>
      </c>
      <c r="N50">
        <v>-3898</v>
      </c>
      <c r="O50">
        <v>52074</v>
      </c>
      <c r="P50">
        <v>-546729</v>
      </c>
      <c r="Q50">
        <v>-171</v>
      </c>
      <c r="R50">
        <v>2125</v>
      </c>
      <c r="S50">
        <v>0</v>
      </c>
      <c r="T50">
        <v>-544775</v>
      </c>
      <c r="U50">
        <v>-105304</v>
      </c>
      <c r="V50">
        <v>0</v>
      </c>
      <c r="W50">
        <v>-105304</v>
      </c>
      <c r="X50">
        <v>0</v>
      </c>
      <c r="Y50">
        <v>-5000</v>
      </c>
      <c r="Z50">
        <v>0</v>
      </c>
      <c r="AA50">
        <v>-5000</v>
      </c>
      <c r="AB50">
        <v>-1440</v>
      </c>
      <c r="AC50">
        <v>-1809</v>
      </c>
      <c r="AD50">
        <v>-11483</v>
      </c>
      <c r="AE50">
        <v>3661</v>
      </c>
      <c r="AF50">
        <v>0</v>
      </c>
      <c r="AG50">
        <v>-9631</v>
      </c>
      <c r="AH50">
        <v>-4960</v>
      </c>
      <c r="AI50">
        <v>160</v>
      </c>
      <c r="AJ50">
        <v>0</v>
      </c>
      <c r="AK50">
        <v>4960</v>
      </c>
      <c r="AL50">
        <v>0</v>
      </c>
      <c r="AM50">
        <v>0</v>
      </c>
      <c r="AN50">
        <v>0</v>
      </c>
      <c r="AO50">
        <v>5120</v>
      </c>
      <c r="AP50">
        <v>-3354</v>
      </c>
      <c r="AQ50">
        <v>1766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111223</v>
      </c>
      <c r="BQ50">
        <v>0</v>
      </c>
      <c r="BR50">
        <v>0</v>
      </c>
      <c r="BS50">
        <v>0</v>
      </c>
      <c r="BT50">
        <v>111223</v>
      </c>
      <c r="BU50">
        <v>72371</v>
      </c>
      <c r="BV50">
        <v>405885</v>
      </c>
      <c r="BW50">
        <v>1189137</v>
      </c>
      <c r="BX50">
        <v>3084</v>
      </c>
      <c r="BY50">
        <v>0</v>
      </c>
      <c r="BZ50">
        <v>0</v>
      </c>
      <c r="CA50">
        <v>0</v>
      </c>
      <c r="CB50">
        <v>701</v>
      </c>
      <c r="CC50">
        <v>1774816</v>
      </c>
      <c r="CD50">
        <v>0</v>
      </c>
      <c r="CE50">
        <v>1886039</v>
      </c>
      <c r="CF50">
        <v>2366</v>
      </c>
      <c r="CG50">
        <v>0</v>
      </c>
      <c r="CH50">
        <v>0</v>
      </c>
      <c r="CI50">
        <v>0</v>
      </c>
      <c r="CJ50">
        <v>0</v>
      </c>
      <c r="CK50">
        <v>4796</v>
      </c>
      <c r="CL50">
        <v>0</v>
      </c>
      <c r="CM50">
        <v>4796</v>
      </c>
      <c r="CN50">
        <v>0</v>
      </c>
      <c r="CO50">
        <v>3066</v>
      </c>
      <c r="CP50">
        <v>0</v>
      </c>
      <c r="CQ50">
        <v>1925</v>
      </c>
      <c r="CR50">
        <v>9787</v>
      </c>
      <c r="CS50">
        <v>0</v>
      </c>
      <c r="CT50">
        <v>0</v>
      </c>
      <c r="CU50">
        <v>0</v>
      </c>
      <c r="CV50">
        <v>103638</v>
      </c>
      <c r="CW50">
        <v>0</v>
      </c>
      <c r="CX50">
        <v>0</v>
      </c>
      <c r="CY50">
        <v>17194</v>
      </c>
      <c r="CZ50">
        <v>1394</v>
      </c>
      <c r="DA50">
        <v>18588</v>
      </c>
      <c r="DB50">
        <v>1916780</v>
      </c>
      <c r="DC50">
        <v>21000</v>
      </c>
      <c r="DD50">
        <v>57000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90080</v>
      </c>
      <c r="DO50">
        <v>168080</v>
      </c>
      <c r="DP50">
        <v>0</v>
      </c>
      <c r="DQ50">
        <v>80000</v>
      </c>
      <c r="DR50">
        <v>1340626</v>
      </c>
      <c r="DS50">
        <v>75598</v>
      </c>
      <c r="DT50">
        <v>105060</v>
      </c>
      <c r="DU50">
        <v>1521284</v>
      </c>
      <c r="DV50">
        <v>19762</v>
      </c>
      <c r="DW50">
        <v>101900</v>
      </c>
      <c r="DX50">
        <v>0</v>
      </c>
      <c r="DY50">
        <v>0</v>
      </c>
      <c r="DZ50">
        <v>2366</v>
      </c>
      <c r="EA50">
        <v>0</v>
      </c>
      <c r="EB50">
        <v>1645312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685</v>
      </c>
      <c r="ER50">
        <v>0</v>
      </c>
      <c r="ES50">
        <v>6415</v>
      </c>
      <c r="ET50">
        <v>7100</v>
      </c>
      <c r="EU50">
        <v>16288</v>
      </c>
      <c r="EV50">
        <v>1916780</v>
      </c>
    </row>
    <row r="51" spans="1:152">
      <c r="A51">
        <v>62992</v>
      </c>
      <c r="B51">
        <v>200612</v>
      </c>
      <c r="C51">
        <v>5186102</v>
      </c>
      <c r="D51">
        <v>-2158</v>
      </c>
      <c r="E51">
        <v>5183944</v>
      </c>
      <c r="F51">
        <v>-33776</v>
      </c>
      <c r="G51">
        <v>0</v>
      </c>
      <c r="H51">
        <v>0</v>
      </c>
      <c r="I51">
        <v>1419248</v>
      </c>
      <c r="J51">
        <v>1526104</v>
      </c>
      <c r="K51">
        <v>-418</v>
      </c>
      <c r="L51">
        <v>-115184</v>
      </c>
      <c r="M51">
        <v>2795974</v>
      </c>
      <c r="N51">
        <v>-377097</v>
      </c>
      <c r="O51">
        <v>2418877</v>
      </c>
      <c r="P51">
        <v>-991347</v>
      </c>
      <c r="Q51">
        <v>4636</v>
      </c>
      <c r="R51">
        <v>-17907</v>
      </c>
      <c r="S51">
        <v>-51915</v>
      </c>
      <c r="T51">
        <v>-1056533</v>
      </c>
      <c r="U51">
        <v>-4378483</v>
      </c>
      <c r="V51">
        <v>-4381</v>
      </c>
      <c r="W51">
        <v>-4382864</v>
      </c>
      <c r="X51">
        <v>-72419</v>
      </c>
      <c r="Y51">
        <v>-294149</v>
      </c>
      <c r="Z51">
        <v>-1372102</v>
      </c>
      <c r="AA51">
        <v>-1738670</v>
      </c>
      <c r="AB51">
        <v>0</v>
      </c>
      <c r="AC51">
        <v>0</v>
      </c>
      <c r="AD51">
        <v>-129420</v>
      </c>
      <c r="AE51">
        <v>0</v>
      </c>
      <c r="AF51">
        <v>0</v>
      </c>
      <c r="AG51">
        <v>-129420</v>
      </c>
      <c r="AH51">
        <v>-324294</v>
      </c>
      <c r="AI51">
        <v>-28960</v>
      </c>
      <c r="AJ51">
        <v>132462</v>
      </c>
      <c r="AK51">
        <v>196830</v>
      </c>
      <c r="AL51">
        <v>0</v>
      </c>
      <c r="AM51">
        <v>0</v>
      </c>
      <c r="AN51">
        <v>0</v>
      </c>
      <c r="AO51">
        <v>300332</v>
      </c>
      <c r="AP51">
        <v>-26528</v>
      </c>
      <c r="AQ51">
        <v>273804</v>
      </c>
      <c r="AR51">
        <v>301716</v>
      </c>
      <c r="AS51">
        <v>-2068</v>
      </c>
      <c r="AT51">
        <v>3512</v>
      </c>
      <c r="AU51">
        <v>0</v>
      </c>
      <c r="AV51">
        <v>303160</v>
      </c>
      <c r="AW51">
        <v>38487</v>
      </c>
      <c r="AX51">
        <v>-166338</v>
      </c>
      <c r="AY51">
        <v>12492</v>
      </c>
      <c r="AZ51">
        <v>-262570</v>
      </c>
      <c r="BA51">
        <v>-11946</v>
      </c>
      <c r="BB51">
        <v>-428362</v>
      </c>
      <c r="BC51">
        <v>0</v>
      </c>
      <c r="BD51">
        <v>38289</v>
      </c>
      <c r="BE51">
        <v>0</v>
      </c>
      <c r="BF51">
        <v>-17240</v>
      </c>
      <c r="BG51">
        <v>0</v>
      </c>
      <c r="BH51">
        <v>-17240</v>
      </c>
      <c r="BI51">
        <v>198128</v>
      </c>
      <c r="BJ51">
        <v>132462</v>
      </c>
      <c r="BK51">
        <v>0</v>
      </c>
      <c r="BL51">
        <v>1070</v>
      </c>
      <c r="BM51">
        <v>68650</v>
      </c>
      <c r="BN51">
        <v>69720</v>
      </c>
      <c r="BO51">
        <v>0</v>
      </c>
      <c r="BP51">
        <v>87402</v>
      </c>
      <c r="BQ51">
        <v>0</v>
      </c>
      <c r="BR51">
        <v>0</v>
      </c>
      <c r="BS51">
        <v>0</v>
      </c>
      <c r="BT51">
        <v>87402</v>
      </c>
      <c r="BU51">
        <v>17432069</v>
      </c>
      <c r="BV51">
        <v>298399</v>
      </c>
      <c r="BW51">
        <v>23267737</v>
      </c>
      <c r="BX51">
        <v>0</v>
      </c>
      <c r="BY51">
        <v>0</v>
      </c>
      <c r="BZ51">
        <v>0</v>
      </c>
      <c r="CA51">
        <v>478767</v>
      </c>
      <c r="CB51">
        <v>324311</v>
      </c>
      <c r="CC51">
        <v>41909889</v>
      </c>
      <c r="CD51">
        <v>0</v>
      </c>
      <c r="CE51">
        <v>41997291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519871</v>
      </c>
      <c r="CL51">
        <v>0</v>
      </c>
      <c r="CM51">
        <v>519871</v>
      </c>
      <c r="CN51">
        <v>0</v>
      </c>
      <c r="CO51">
        <v>0</v>
      </c>
      <c r="CP51">
        <v>0</v>
      </c>
      <c r="CQ51">
        <v>23066</v>
      </c>
      <c r="CR51">
        <v>542937</v>
      </c>
      <c r="CS51">
        <v>0</v>
      </c>
      <c r="CT51">
        <v>0</v>
      </c>
      <c r="CU51">
        <v>0</v>
      </c>
      <c r="CV51">
        <v>108606</v>
      </c>
      <c r="CW51">
        <v>0</v>
      </c>
      <c r="CX51">
        <v>0</v>
      </c>
      <c r="CY51">
        <v>350163</v>
      </c>
      <c r="CZ51">
        <v>0</v>
      </c>
      <c r="DA51">
        <v>350163</v>
      </c>
      <c r="DB51">
        <v>42960111</v>
      </c>
      <c r="DC51">
        <v>110000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2860102</v>
      </c>
      <c r="DO51">
        <v>2970102</v>
      </c>
      <c r="DP51">
        <v>0</v>
      </c>
      <c r="DQ51">
        <v>0</v>
      </c>
      <c r="DR51">
        <v>-1514862</v>
      </c>
      <c r="DS51">
        <v>24252294</v>
      </c>
      <c r="DT51">
        <v>5881702</v>
      </c>
      <c r="DU51">
        <v>28619134</v>
      </c>
      <c r="DV51">
        <v>2465114</v>
      </c>
      <c r="DW51">
        <v>6597533</v>
      </c>
      <c r="DX51">
        <v>326789</v>
      </c>
      <c r="DY51">
        <v>1199169</v>
      </c>
      <c r="DZ51">
        <v>0</v>
      </c>
      <c r="EA51">
        <v>472569</v>
      </c>
      <c r="EB51">
        <v>39680308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22095</v>
      </c>
      <c r="EJ51">
        <v>945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59190</v>
      </c>
      <c r="ER51">
        <v>0</v>
      </c>
      <c r="ES51">
        <v>227471</v>
      </c>
      <c r="ET51">
        <v>309701</v>
      </c>
      <c r="EU51">
        <v>0</v>
      </c>
      <c r="EV51">
        <v>42960111</v>
      </c>
    </row>
    <row r="52" spans="1:152">
      <c r="A52">
        <v>62997</v>
      </c>
      <c r="B52">
        <v>200612</v>
      </c>
      <c r="C52">
        <v>8363500</v>
      </c>
      <c r="D52">
        <v>0</v>
      </c>
      <c r="E52">
        <v>8363500</v>
      </c>
      <c r="F52">
        <v>2256500</v>
      </c>
      <c r="G52">
        <v>236500</v>
      </c>
      <c r="H52">
        <v>0</v>
      </c>
      <c r="I52">
        <v>207000</v>
      </c>
      <c r="J52">
        <v>944500</v>
      </c>
      <c r="K52">
        <v>-2000</v>
      </c>
      <c r="L52">
        <v>-42000</v>
      </c>
      <c r="M52">
        <v>3600500</v>
      </c>
      <c r="N52">
        <v>-407000</v>
      </c>
      <c r="O52">
        <v>3193500</v>
      </c>
      <c r="P52">
        <v>-1691000</v>
      </c>
      <c r="Q52">
        <v>0</v>
      </c>
      <c r="R52">
        <v>-76000</v>
      </c>
      <c r="S52">
        <v>0</v>
      </c>
      <c r="T52">
        <v>-1767000</v>
      </c>
      <c r="U52">
        <v>-3143000</v>
      </c>
      <c r="V52">
        <v>0</v>
      </c>
      <c r="W52">
        <v>-3143000</v>
      </c>
      <c r="X52">
        <v>-1805000</v>
      </c>
      <c r="Y52">
        <v>-464000</v>
      </c>
      <c r="Z52">
        <v>-207000</v>
      </c>
      <c r="AA52">
        <v>-2476000</v>
      </c>
      <c r="AB52">
        <v>-3679000</v>
      </c>
      <c r="AC52">
        <v>0</v>
      </c>
      <c r="AD52">
        <v>-170000</v>
      </c>
      <c r="AE52">
        <v>0</v>
      </c>
      <c r="AF52">
        <v>0</v>
      </c>
      <c r="AG52">
        <v>-170000</v>
      </c>
      <c r="AH52">
        <v>-251000</v>
      </c>
      <c r="AI52">
        <v>71000</v>
      </c>
      <c r="AJ52">
        <v>0</v>
      </c>
      <c r="AK52">
        <v>284000</v>
      </c>
      <c r="AL52">
        <v>0</v>
      </c>
      <c r="AM52">
        <v>0</v>
      </c>
      <c r="AN52">
        <v>0</v>
      </c>
      <c r="AO52">
        <v>355000</v>
      </c>
      <c r="AP52">
        <v>-32000</v>
      </c>
      <c r="AQ52">
        <v>323000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39504000</v>
      </c>
      <c r="BQ52">
        <v>242000</v>
      </c>
      <c r="BR52">
        <v>1228000</v>
      </c>
      <c r="BS52">
        <v>94000</v>
      </c>
      <c r="BT52">
        <v>41068000</v>
      </c>
      <c r="BU52">
        <v>972000</v>
      </c>
      <c r="BV52">
        <v>2958000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4263000</v>
      </c>
      <c r="CD52">
        <v>0</v>
      </c>
      <c r="CE52">
        <v>45331000</v>
      </c>
      <c r="CF52">
        <v>15980000</v>
      </c>
      <c r="CG52">
        <v>0</v>
      </c>
      <c r="CH52">
        <v>0</v>
      </c>
      <c r="CI52">
        <v>0</v>
      </c>
      <c r="CJ52">
        <v>0</v>
      </c>
      <c r="CK52">
        <v>395000</v>
      </c>
      <c r="CL52">
        <v>0</v>
      </c>
      <c r="CM52">
        <v>395000</v>
      </c>
      <c r="CN52">
        <v>0</v>
      </c>
      <c r="CO52">
        <v>5000</v>
      </c>
      <c r="CP52">
        <v>0</v>
      </c>
      <c r="CQ52">
        <v>46500</v>
      </c>
      <c r="CR52">
        <v>446500</v>
      </c>
      <c r="CS52">
        <v>0</v>
      </c>
      <c r="CT52">
        <v>88000</v>
      </c>
      <c r="CU52">
        <v>0</v>
      </c>
      <c r="CV52">
        <v>333000</v>
      </c>
      <c r="CW52">
        <v>0</v>
      </c>
      <c r="CX52">
        <v>88000</v>
      </c>
      <c r="CY52">
        <v>2000</v>
      </c>
      <c r="CZ52">
        <v>37000</v>
      </c>
      <c r="DA52">
        <v>39000</v>
      </c>
      <c r="DB52">
        <v>61884500</v>
      </c>
      <c r="DC52">
        <v>93000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4388000</v>
      </c>
      <c r="DO52">
        <v>4481000</v>
      </c>
      <c r="DP52">
        <v>0</v>
      </c>
      <c r="DQ52">
        <v>0</v>
      </c>
      <c r="DR52">
        <v>-13812000</v>
      </c>
      <c r="DS52">
        <v>33028000</v>
      </c>
      <c r="DT52">
        <v>16779000</v>
      </c>
      <c r="DU52">
        <v>35995000</v>
      </c>
      <c r="DV52">
        <v>211000</v>
      </c>
      <c r="DW52">
        <v>3620000</v>
      </c>
      <c r="DX52">
        <v>0</v>
      </c>
      <c r="DY52">
        <v>978000</v>
      </c>
      <c r="DZ52">
        <v>15980000</v>
      </c>
      <c r="EA52">
        <v>543000</v>
      </c>
      <c r="EB52">
        <v>57327000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26000</v>
      </c>
      <c r="EO52">
        <v>0</v>
      </c>
      <c r="EP52">
        <v>0</v>
      </c>
      <c r="EQ52">
        <v>0</v>
      </c>
      <c r="ER52">
        <v>0</v>
      </c>
      <c r="ES52">
        <v>50500</v>
      </c>
      <c r="ET52">
        <v>76500</v>
      </c>
      <c r="EU52">
        <v>0</v>
      </c>
      <c r="EV52">
        <v>61884500</v>
      </c>
    </row>
    <row r="53" spans="1:152">
      <c r="A53">
        <v>63000</v>
      </c>
      <c r="B53">
        <v>200612</v>
      </c>
      <c r="C53">
        <v>2800789</v>
      </c>
      <c r="D53">
        <v>0</v>
      </c>
      <c r="E53">
        <v>2800789</v>
      </c>
      <c r="F53">
        <v>60728</v>
      </c>
      <c r="G53">
        <v>-2331</v>
      </c>
      <c r="H53">
        <v>0</v>
      </c>
      <c r="I53">
        <v>661834</v>
      </c>
      <c r="J53">
        <v>751361</v>
      </c>
      <c r="K53">
        <v>-1991</v>
      </c>
      <c r="L53">
        <v>-24637</v>
      </c>
      <c r="M53">
        <v>1444964</v>
      </c>
      <c r="N53">
        <v>-208780</v>
      </c>
      <c r="O53">
        <v>1236184</v>
      </c>
      <c r="P53">
        <v>-197778</v>
      </c>
      <c r="Q53">
        <v>0</v>
      </c>
      <c r="R53">
        <v>-7718</v>
      </c>
      <c r="S53">
        <v>0</v>
      </c>
      <c r="T53">
        <v>-205496</v>
      </c>
      <c r="U53">
        <v>-3158621</v>
      </c>
      <c r="V53">
        <v>0</v>
      </c>
      <c r="W53">
        <v>-3158621</v>
      </c>
      <c r="X53">
        <v>0</v>
      </c>
      <c r="Y53">
        <v>-355907</v>
      </c>
      <c r="Z53">
        <v>-262022</v>
      </c>
      <c r="AA53">
        <v>-617929</v>
      </c>
      <c r="AB53">
        <v>0</v>
      </c>
      <c r="AC53">
        <v>0</v>
      </c>
      <c r="AD53">
        <v>-52088</v>
      </c>
      <c r="AE53">
        <v>0</v>
      </c>
      <c r="AF53">
        <v>0</v>
      </c>
      <c r="AG53">
        <v>-52088</v>
      </c>
      <c r="AH53">
        <v>-39046</v>
      </c>
      <c r="AI53">
        <v>-36207</v>
      </c>
      <c r="AJ53">
        <v>0</v>
      </c>
      <c r="AK53">
        <v>39046</v>
      </c>
      <c r="AL53">
        <v>0</v>
      </c>
      <c r="AM53">
        <v>0</v>
      </c>
      <c r="AN53">
        <v>0</v>
      </c>
      <c r="AO53">
        <v>2839</v>
      </c>
      <c r="AP53">
        <v>-2839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1233</v>
      </c>
      <c r="BM53">
        <v>0</v>
      </c>
      <c r="BN53">
        <v>1233</v>
      </c>
      <c r="BO53">
        <v>0</v>
      </c>
      <c r="BP53">
        <v>444412</v>
      </c>
      <c r="BQ53">
        <v>0</v>
      </c>
      <c r="BR53">
        <v>232669</v>
      </c>
      <c r="BS53">
        <v>0</v>
      </c>
      <c r="BT53">
        <v>677081</v>
      </c>
      <c r="BU53">
        <v>7883044</v>
      </c>
      <c r="BV53">
        <v>0</v>
      </c>
      <c r="BW53">
        <v>14125188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22151218</v>
      </c>
      <c r="CD53">
        <v>0</v>
      </c>
      <c r="CE53">
        <v>22828299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131276</v>
      </c>
      <c r="CL53">
        <v>0</v>
      </c>
      <c r="CM53">
        <v>131276</v>
      </c>
      <c r="CN53">
        <v>0</v>
      </c>
      <c r="CO53">
        <v>443946</v>
      </c>
      <c r="CP53">
        <v>0</v>
      </c>
      <c r="CQ53">
        <v>59278</v>
      </c>
      <c r="CR53">
        <v>634500</v>
      </c>
      <c r="CS53">
        <v>0</v>
      </c>
      <c r="CT53">
        <v>17049</v>
      </c>
      <c r="CU53">
        <v>0</v>
      </c>
      <c r="CV53">
        <v>142986</v>
      </c>
      <c r="CW53">
        <v>0</v>
      </c>
      <c r="CX53">
        <v>17049</v>
      </c>
      <c r="CY53">
        <v>161469</v>
      </c>
      <c r="CZ53">
        <v>0</v>
      </c>
      <c r="DA53">
        <v>161469</v>
      </c>
      <c r="DB53">
        <v>23642550</v>
      </c>
      <c r="DC53">
        <v>100000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469333</v>
      </c>
      <c r="DO53">
        <v>569333</v>
      </c>
      <c r="DP53">
        <v>0</v>
      </c>
      <c r="DQ53">
        <v>0</v>
      </c>
      <c r="DR53">
        <v>-1483200</v>
      </c>
      <c r="DS53">
        <v>15874211</v>
      </c>
      <c r="DT53">
        <v>5185434</v>
      </c>
      <c r="DU53">
        <v>19576445</v>
      </c>
      <c r="DV53">
        <v>16735</v>
      </c>
      <c r="DW53">
        <v>2379779</v>
      </c>
      <c r="DX53">
        <v>0</v>
      </c>
      <c r="DY53">
        <v>1035672</v>
      </c>
      <c r="DZ53">
        <v>0</v>
      </c>
      <c r="EA53">
        <v>0</v>
      </c>
      <c r="EB53">
        <v>23008631</v>
      </c>
      <c r="EC53">
        <v>827</v>
      </c>
      <c r="ED53">
        <v>0</v>
      </c>
      <c r="EE53">
        <v>0</v>
      </c>
      <c r="EF53">
        <v>0</v>
      </c>
      <c r="EG53">
        <v>827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27620</v>
      </c>
      <c r="ET53">
        <v>27620</v>
      </c>
      <c r="EU53">
        <v>36139</v>
      </c>
      <c r="EV53">
        <v>23642550</v>
      </c>
    </row>
    <row r="54" spans="1:152">
      <c r="A54">
        <v>63001</v>
      </c>
      <c r="B54">
        <v>200612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115205</v>
      </c>
      <c r="J54">
        <v>-156065</v>
      </c>
      <c r="K54">
        <v>-352</v>
      </c>
      <c r="L54">
        <v>-557</v>
      </c>
      <c r="M54">
        <v>-41769</v>
      </c>
      <c r="N54">
        <v>2329</v>
      </c>
      <c r="O54">
        <v>-39440</v>
      </c>
      <c r="P54">
        <v>-325472</v>
      </c>
      <c r="Q54">
        <v>0</v>
      </c>
      <c r="R54">
        <v>90</v>
      </c>
      <c r="S54">
        <v>0</v>
      </c>
      <c r="T54">
        <v>-325382</v>
      </c>
      <c r="U54">
        <v>377984</v>
      </c>
      <c r="V54">
        <v>0</v>
      </c>
      <c r="W54">
        <v>377984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-14112</v>
      </c>
      <c r="AE54">
        <v>0</v>
      </c>
      <c r="AF54">
        <v>0</v>
      </c>
      <c r="AG54">
        <v>-14112</v>
      </c>
      <c r="AH54">
        <v>5295</v>
      </c>
      <c r="AI54">
        <v>4345</v>
      </c>
      <c r="AJ54">
        <v>0</v>
      </c>
      <c r="AK54">
        <v>-5295</v>
      </c>
      <c r="AL54">
        <v>0</v>
      </c>
      <c r="AM54">
        <v>0</v>
      </c>
      <c r="AN54">
        <v>0</v>
      </c>
      <c r="AO54">
        <v>-950</v>
      </c>
      <c r="AP54">
        <v>3179</v>
      </c>
      <c r="AQ54">
        <v>2229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1204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3677654</v>
      </c>
      <c r="BX54">
        <v>0</v>
      </c>
      <c r="BY54">
        <v>0</v>
      </c>
      <c r="BZ54">
        <v>0</v>
      </c>
      <c r="CA54">
        <v>0</v>
      </c>
      <c r="CB54">
        <v>19730</v>
      </c>
      <c r="CC54">
        <v>3706572</v>
      </c>
      <c r="CD54">
        <v>0</v>
      </c>
      <c r="CE54">
        <v>3706572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4</v>
      </c>
      <c r="CR54">
        <v>4</v>
      </c>
      <c r="CS54">
        <v>0</v>
      </c>
      <c r="CT54">
        <v>1459</v>
      </c>
      <c r="CU54">
        <v>21179</v>
      </c>
      <c r="CV54">
        <v>9188</v>
      </c>
      <c r="CW54">
        <v>0</v>
      </c>
      <c r="CX54">
        <v>22638</v>
      </c>
      <c r="CY54">
        <v>40889</v>
      </c>
      <c r="CZ54">
        <v>6075</v>
      </c>
      <c r="DA54">
        <v>46964</v>
      </c>
      <c r="DB54">
        <v>3777382</v>
      </c>
      <c r="DC54">
        <v>50000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1262297</v>
      </c>
      <c r="DO54">
        <v>1312297</v>
      </c>
      <c r="DP54">
        <v>0</v>
      </c>
      <c r="DQ54">
        <v>0</v>
      </c>
      <c r="DR54">
        <v>2449571</v>
      </c>
      <c r="DS54">
        <v>0</v>
      </c>
      <c r="DT54">
        <v>0</v>
      </c>
      <c r="DU54">
        <v>2449571</v>
      </c>
      <c r="DV54">
        <v>2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2449573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13529</v>
      </c>
      <c r="EP54">
        <v>0</v>
      </c>
      <c r="EQ54">
        <v>0</v>
      </c>
      <c r="ER54">
        <v>0</v>
      </c>
      <c r="ES54">
        <v>1983</v>
      </c>
      <c r="ET54">
        <v>15512</v>
      </c>
      <c r="EU54">
        <v>0</v>
      </c>
      <c r="EV54">
        <v>3777382</v>
      </c>
    </row>
    <row r="55" spans="1:152">
      <c r="A55">
        <v>63002</v>
      </c>
      <c r="B55">
        <v>200612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83383</v>
      </c>
      <c r="J55">
        <v>-71834</v>
      </c>
      <c r="K55">
        <v>-1683</v>
      </c>
      <c r="L55">
        <v>-4165</v>
      </c>
      <c r="M55">
        <v>5701</v>
      </c>
      <c r="N55">
        <v>0</v>
      </c>
      <c r="O55">
        <v>5701</v>
      </c>
      <c r="P55">
        <v>-201456</v>
      </c>
      <c r="Q55">
        <v>0</v>
      </c>
      <c r="R55">
        <v>69</v>
      </c>
      <c r="S55">
        <v>0</v>
      </c>
      <c r="T55">
        <v>-201387</v>
      </c>
      <c r="U55">
        <v>224159</v>
      </c>
      <c r="V55">
        <v>0</v>
      </c>
      <c r="W55">
        <v>224159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-6523</v>
      </c>
      <c r="AE55">
        <v>0</v>
      </c>
      <c r="AF55">
        <v>0</v>
      </c>
      <c r="AG55">
        <v>-6523</v>
      </c>
      <c r="AH55">
        <v>-947</v>
      </c>
      <c r="AI55">
        <v>21003</v>
      </c>
      <c r="AJ55">
        <v>0</v>
      </c>
      <c r="AK55">
        <v>947</v>
      </c>
      <c r="AL55">
        <v>0</v>
      </c>
      <c r="AM55">
        <v>0</v>
      </c>
      <c r="AN55">
        <v>0</v>
      </c>
      <c r="AO55">
        <v>21950</v>
      </c>
      <c r="AP55">
        <v>-3917</v>
      </c>
      <c r="AQ55">
        <v>18033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1780793</v>
      </c>
      <c r="BX55">
        <v>0</v>
      </c>
      <c r="BY55">
        <v>0</v>
      </c>
      <c r="BZ55">
        <v>0</v>
      </c>
      <c r="CA55">
        <v>0</v>
      </c>
      <c r="CB55">
        <v>46</v>
      </c>
      <c r="CC55">
        <v>1805441</v>
      </c>
      <c r="CD55">
        <v>0</v>
      </c>
      <c r="CE55">
        <v>1805441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24602</v>
      </c>
      <c r="CW55">
        <v>0</v>
      </c>
      <c r="CX55">
        <v>0</v>
      </c>
      <c r="CY55">
        <v>20333</v>
      </c>
      <c r="CZ55">
        <v>11092</v>
      </c>
      <c r="DA55">
        <v>31425</v>
      </c>
      <c r="DB55">
        <v>1836866</v>
      </c>
      <c r="DC55">
        <v>50000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277689</v>
      </c>
      <c r="DO55">
        <v>327689</v>
      </c>
      <c r="DP55">
        <v>0</v>
      </c>
      <c r="DQ55">
        <v>0</v>
      </c>
      <c r="DR55">
        <v>1487202</v>
      </c>
      <c r="DS55">
        <v>0</v>
      </c>
      <c r="DT55">
        <v>0</v>
      </c>
      <c r="DU55">
        <v>1487202</v>
      </c>
      <c r="DV55">
        <v>125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1487327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6893</v>
      </c>
      <c r="EP55">
        <v>0</v>
      </c>
      <c r="EQ55">
        <v>6146</v>
      </c>
      <c r="ER55">
        <v>0</v>
      </c>
      <c r="ES55">
        <v>8811</v>
      </c>
      <c r="ET55">
        <v>21850</v>
      </c>
      <c r="EU55">
        <v>0</v>
      </c>
      <c r="EV55">
        <v>1836866</v>
      </c>
    </row>
    <row r="56" spans="1:152">
      <c r="A56">
        <v>63010</v>
      </c>
      <c r="B56">
        <v>200612</v>
      </c>
      <c r="C56">
        <v>1673218</v>
      </c>
      <c r="D56">
        <v>-10208</v>
      </c>
      <c r="E56">
        <v>1663010</v>
      </c>
      <c r="F56">
        <v>269007</v>
      </c>
      <c r="G56">
        <v>2485</v>
      </c>
      <c r="H56">
        <v>14233</v>
      </c>
      <c r="I56">
        <v>840973</v>
      </c>
      <c r="J56">
        <v>194896</v>
      </c>
      <c r="K56">
        <v>-7113</v>
      </c>
      <c r="L56">
        <v>-34670</v>
      </c>
      <c r="M56">
        <v>1279811</v>
      </c>
      <c r="N56">
        <v>-115316</v>
      </c>
      <c r="O56">
        <v>1164495</v>
      </c>
      <c r="P56">
        <v>-1294673</v>
      </c>
      <c r="Q56">
        <v>-4773</v>
      </c>
      <c r="R56">
        <v>0</v>
      </c>
      <c r="S56">
        <v>0</v>
      </c>
      <c r="T56">
        <v>-1299446</v>
      </c>
      <c r="U56">
        <v>374856</v>
      </c>
      <c r="V56">
        <v>0</v>
      </c>
      <c r="W56">
        <v>374856</v>
      </c>
      <c r="X56">
        <v>0</v>
      </c>
      <c r="Y56">
        <v>-1026412</v>
      </c>
      <c r="Z56">
        <v>0</v>
      </c>
      <c r="AA56">
        <v>-1026412</v>
      </c>
      <c r="AB56">
        <v>-634140</v>
      </c>
      <c r="AC56">
        <v>-26963</v>
      </c>
      <c r="AD56">
        <v>-112496</v>
      </c>
      <c r="AE56">
        <v>50194</v>
      </c>
      <c r="AF56">
        <v>4684</v>
      </c>
      <c r="AG56">
        <v>-84581</v>
      </c>
      <c r="AH56">
        <v>-148930</v>
      </c>
      <c r="AI56">
        <v>8852</v>
      </c>
      <c r="AJ56">
        <v>-1973</v>
      </c>
      <c r="AK56">
        <v>111585</v>
      </c>
      <c r="AL56">
        <v>0</v>
      </c>
      <c r="AM56">
        <v>0</v>
      </c>
      <c r="AN56">
        <v>0</v>
      </c>
      <c r="AO56">
        <v>118464</v>
      </c>
      <c r="AP56">
        <v>-34409</v>
      </c>
      <c r="AQ56">
        <v>84055</v>
      </c>
      <c r="AR56">
        <v>118930</v>
      </c>
      <c r="AS56">
        <v>-20488</v>
      </c>
      <c r="AT56">
        <v>54</v>
      </c>
      <c r="AU56">
        <v>0</v>
      </c>
      <c r="AV56">
        <v>98496</v>
      </c>
      <c r="AW56">
        <v>8735</v>
      </c>
      <c r="AX56">
        <v>-41179</v>
      </c>
      <c r="AY56">
        <v>3748</v>
      </c>
      <c r="AZ56">
        <v>-49622</v>
      </c>
      <c r="BA56">
        <v>0</v>
      </c>
      <c r="BB56">
        <v>-87053</v>
      </c>
      <c r="BC56">
        <v>0</v>
      </c>
      <c r="BD56">
        <v>-26863</v>
      </c>
      <c r="BE56">
        <v>-7929</v>
      </c>
      <c r="BF56">
        <v>-14816</v>
      </c>
      <c r="BG56">
        <v>9482</v>
      </c>
      <c r="BH56">
        <v>-13263</v>
      </c>
      <c r="BI56">
        <v>17975</v>
      </c>
      <c r="BJ56">
        <v>-1973</v>
      </c>
      <c r="BK56">
        <v>0</v>
      </c>
      <c r="BL56">
        <v>2967</v>
      </c>
      <c r="BM56">
        <v>0</v>
      </c>
      <c r="BN56">
        <v>2967</v>
      </c>
      <c r="BO56">
        <v>299477</v>
      </c>
      <c r="BP56">
        <v>2191763</v>
      </c>
      <c r="BQ56">
        <v>0</v>
      </c>
      <c r="BR56">
        <v>29485</v>
      </c>
      <c r="BS56">
        <v>0</v>
      </c>
      <c r="BT56">
        <v>2221248</v>
      </c>
      <c r="BU56">
        <v>5581408</v>
      </c>
      <c r="BV56">
        <v>2593493</v>
      </c>
      <c r="BW56">
        <v>14587916</v>
      </c>
      <c r="BX56">
        <v>0</v>
      </c>
      <c r="BY56">
        <v>1193</v>
      </c>
      <c r="BZ56">
        <v>262437</v>
      </c>
      <c r="CA56">
        <v>0</v>
      </c>
      <c r="CB56">
        <v>752317</v>
      </c>
      <c r="CC56">
        <v>24069583</v>
      </c>
      <c r="CD56">
        <v>0</v>
      </c>
      <c r="CE56">
        <v>26590308</v>
      </c>
      <c r="CF56">
        <v>1265568</v>
      </c>
      <c r="CG56">
        <v>0</v>
      </c>
      <c r="CH56">
        <v>0</v>
      </c>
      <c r="CI56">
        <v>0</v>
      </c>
      <c r="CJ56">
        <v>0</v>
      </c>
      <c r="CK56">
        <v>70835</v>
      </c>
      <c r="CL56">
        <v>0</v>
      </c>
      <c r="CM56">
        <v>70835</v>
      </c>
      <c r="CN56">
        <v>535</v>
      </c>
      <c r="CO56">
        <v>2865</v>
      </c>
      <c r="CP56">
        <v>0</v>
      </c>
      <c r="CQ56">
        <v>44478</v>
      </c>
      <c r="CR56">
        <v>118713</v>
      </c>
      <c r="CS56">
        <v>0</v>
      </c>
      <c r="CT56">
        <v>4632</v>
      </c>
      <c r="CU56">
        <v>0</v>
      </c>
      <c r="CV56">
        <v>290819</v>
      </c>
      <c r="CW56">
        <v>64155</v>
      </c>
      <c r="CX56">
        <v>68787</v>
      </c>
      <c r="CY56">
        <v>165041</v>
      </c>
      <c r="CZ56">
        <v>31999</v>
      </c>
      <c r="DA56">
        <v>197040</v>
      </c>
      <c r="DB56">
        <v>28243383</v>
      </c>
      <c r="DC56">
        <v>1000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273849</v>
      </c>
      <c r="DK56">
        <v>0</v>
      </c>
      <c r="DL56">
        <v>0</v>
      </c>
      <c r="DM56">
        <v>273849</v>
      </c>
      <c r="DN56">
        <v>1105710</v>
      </c>
      <c r="DO56">
        <v>1380559</v>
      </c>
      <c r="DP56">
        <v>1000</v>
      </c>
      <c r="DQ56">
        <v>0</v>
      </c>
      <c r="DR56">
        <v>17807829</v>
      </c>
      <c r="DS56">
        <v>1920077</v>
      </c>
      <c r="DT56">
        <v>1051706</v>
      </c>
      <c r="DU56">
        <v>20779612</v>
      </c>
      <c r="DV56">
        <v>287654</v>
      </c>
      <c r="DW56">
        <v>4112255</v>
      </c>
      <c r="DX56">
        <v>39299</v>
      </c>
      <c r="DY56">
        <v>0</v>
      </c>
      <c r="DZ56">
        <v>1267850</v>
      </c>
      <c r="EA56">
        <v>5410</v>
      </c>
      <c r="EB56">
        <v>26492080</v>
      </c>
      <c r="EC56">
        <v>0</v>
      </c>
      <c r="ED56">
        <v>3658</v>
      </c>
      <c r="EE56">
        <v>69032</v>
      </c>
      <c r="EF56">
        <v>0</v>
      </c>
      <c r="EG56">
        <v>72690</v>
      </c>
      <c r="EH56">
        <v>0</v>
      </c>
      <c r="EI56">
        <v>126287</v>
      </c>
      <c r="EJ56">
        <v>15104</v>
      </c>
      <c r="EK56">
        <v>0</v>
      </c>
      <c r="EL56">
        <v>0</v>
      </c>
      <c r="EM56">
        <v>0</v>
      </c>
      <c r="EN56">
        <v>7296</v>
      </c>
      <c r="EO56">
        <v>3193</v>
      </c>
      <c r="EP56">
        <v>0</v>
      </c>
      <c r="EQ56">
        <v>1</v>
      </c>
      <c r="ER56">
        <v>0</v>
      </c>
      <c r="ES56">
        <v>91319</v>
      </c>
      <c r="ET56">
        <v>243200</v>
      </c>
      <c r="EU56">
        <v>54854</v>
      </c>
      <c r="EV56">
        <v>28243383</v>
      </c>
    </row>
    <row r="57" spans="1:152">
      <c r="A57">
        <v>63011</v>
      </c>
      <c r="B57">
        <v>200612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20368</v>
      </c>
      <c r="J57">
        <v>298649</v>
      </c>
      <c r="K57">
        <v>-103</v>
      </c>
      <c r="L57">
        <v>-17</v>
      </c>
      <c r="M57">
        <v>318897</v>
      </c>
      <c r="N57">
        <v>0</v>
      </c>
      <c r="O57">
        <v>318897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-288598</v>
      </c>
      <c r="AC57">
        <v>-13153</v>
      </c>
      <c r="AD57">
        <v>-15287</v>
      </c>
      <c r="AE57">
        <v>0</v>
      </c>
      <c r="AF57">
        <v>0</v>
      </c>
      <c r="AG57">
        <v>-28440</v>
      </c>
      <c r="AH57">
        <v>-858</v>
      </c>
      <c r="AI57">
        <v>1001</v>
      </c>
      <c r="AJ57">
        <v>0</v>
      </c>
      <c r="AK57">
        <v>858</v>
      </c>
      <c r="AL57">
        <v>0</v>
      </c>
      <c r="AM57">
        <v>0</v>
      </c>
      <c r="AN57">
        <v>0</v>
      </c>
      <c r="AO57">
        <v>1859</v>
      </c>
      <c r="AP57">
        <v>-685</v>
      </c>
      <c r="AQ57">
        <v>1174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10</v>
      </c>
      <c r="BM57">
        <v>0</v>
      </c>
      <c r="BN57">
        <v>10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2411</v>
      </c>
      <c r="BW57">
        <v>32576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60178</v>
      </c>
      <c r="CD57">
        <v>0</v>
      </c>
      <c r="CE57">
        <v>60178</v>
      </c>
      <c r="CF57">
        <v>1934185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3867</v>
      </c>
      <c r="CR57">
        <v>3867</v>
      </c>
      <c r="CS57">
        <v>0</v>
      </c>
      <c r="CT57">
        <v>0</v>
      </c>
      <c r="CU57">
        <v>0</v>
      </c>
      <c r="CV57">
        <v>25191</v>
      </c>
      <c r="CW57">
        <v>0</v>
      </c>
      <c r="CX57">
        <v>0</v>
      </c>
      <c r="CY57">
        <v>477</v>
      </c>
      <c r="CZ57">
        <v>0</v>
      </c>
      <c r="DA57">
        <v>477</v>
      </c>
      <c r="DB57">
        <v>1998717</v>
      </c>
      <c r="DC57">
        <v>25300</v>
      </c>
      <c r="DD57">
        <v>24900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-7529</v>
      </c>
      <c r="DO57">
        <v>42671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1936815</v>
      </c>
      <c r="EA57">
        <v>0</v>
      </c>
      <c r="EB57">
        <v>1936815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4166</v>
      </c>
      <c r="EP57">
        <v>0</v>
      </c>
      <c r="EQ57">
        <v>0</v>
      </c>
      <c r="ER57">
        <v>0</v>
      </c>
      <c r="ES57">
        <v>12714</v>
      </c>
      <c r="ET57">
        <v>16880</v>
      </c>
      <c r="EU57">
        <v>2351</v>
      </c>
      <c r="EV57">
        <v>1998717</v>
      </c>
    </row>
    <row r="58" spans="1:152">
      <c r="A58">
        <v>63013</v>
      </c>
      <c r="B58">
        <v>200612</v>
      </c>
      <c r="C58">
        <v>9513</v>
      </c>
      <c r="D58">
        <v>-5373</v>
      </c>
      <c r="E58">
        <v>4140</v>
      </c>
      <c r="F58">
        <v>0</v>
      </c>
      <c r="G58">
        <v>0</v>
      </c>
      <c r="H58">
        <v>0</v>
      </c>
      <c r="I58">
        <v>90244</v>
      </c>
      <c r="J58">
        <v>149634</v>
      </c>
      <c r="K58">
        <v>-266</v>
      </c>
      <c r="L58">
        <v>-3359</v>
      </c>
      <c r="M58">
        <v>236253</v>
      </c>
      <c r="N58">
        <v>-34146</v>
      </c>
      <c r="O58">
        <v>202107</v>
      </c>
      <c r="P58">
        <v>-707</v>
      </c>
      <c r="Q58">
        <v>6355</v>
      </c>
      <c r="R58">
        <v>0</v>
      </c>
      <c r="S58">
        <v>0</v>
      </c>
      <c r="T58">
        <v>5648</v>
      </c>
      <c r="U58">
        <v>-7187</v>
      </c>
      <c r="V58">
        <v>0</v>
      </c>
      <c r="W58">
        <v>-7187</v>
      </c>
      <c r="X58">
        <v>0</v>
      </c>
      <c r="Y58">
        <v>0</v>
      </c>
      <c r="Z58">
        <v>0</v>
      </c>
      <c r="AA58">
        <v>0</v>
      </c>
      <c r="AB58">
        <v>-169761</v>
      </c>
      <c r="AC58">
        <v>-20345</v>
      </c>
      <c r="AD58">
        <v>-23993</v>
      </c>
      <c r="AE58">
        <v>0</v>
      </c>
      <c r="AF58">
        <v>0</v>
      </c>
      <c r="AG58">
        <v>-44338</v>
      </c>
      <c r="AH58">
        <v>-1150</v>
      </c>
      <c r="AI58">
        <v>-10541</v>
      </c>
      <c r="AJ58">
        <v>0</v>
      </c>
      <c r="AK58">
        <v>1150</v>
      </c>
      <c r="AL58">
        <v>36600</v>
      </c>
      <c r="AM58">
        <v>0</v>
      </c>
      <c r="AN58">
        <v>0</v>
      </c>
      <c r="AO58">
        <v>27209</v>
      </c>
      <c r="AP58">
        <v>-2190</v>
      </c>
      <c r="AQ58">
        <v>25019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924</v>
      </c>
      <c r="BL58">
        <v>9382</v>
      </c>
      <c r="BM58">
        <v>0</v>
      </c>
      <c r="BN58">
        <v>9382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2698</v>
      </c>
      <c r="BV58">
        <v>6489</v>
      </c>
      <c r="BW58">
        <v>111207</v>
      </c>
      <c r="BX58">
        <v>84000</v>
      </c>
      <c r="BY58">
        <v>0</v>
      </c>
      <c r="BZ58">
        <v>0</v>
      </c>
      <c r="CA58">
        <v>0</v>
      </c>
      <c r="CB58">
        <v>0</v>
      </c>
      <c r="CC58">
        <v>217473</v>
      </c>
      <c r="CD58">
        <v>0</v>
      </c>
      <c r="CE58">
        <v>217473</v>
      </c>
      <c r="CF58">
        <v>3572512</v>
      </c>
      <c r="CG58">
        <v>0</v>
      </c>
      <c r="CH58">
        <v>0</v>
      </c>
      <c r="CI58">
        <v>0</v>
      </c>
      <c r="CJ58">
        <v>0</v>
      </c>
      <c r="CK58">
        <v>56877</v>
      </c>
      <c r="CL58">
        <v>0</v>
      </c>
      <c r="CM58">
        <v>56877</v>
      </c>
      <c r="CN58">
        <v>0</v>
      </c>
      <c r="CO58">
        <v>34347</v>
      </c>
      <c r="CP58">
        <v>0</v>
      </c>
      <c r="CQ58">
        <v>14591</v>
      </c>
      <c r="CR58">
        <v>105815</v>
      </c>
      <c r="CS58">
        <v>0</v>
      </c>
      <c r="CT58">
        <v>18976</v>
      </c>
      <c r="CU58">
        <v>0</v>
      </c>
      <c r="CV58">
        <v>13079</v>
      </c>
      <c r="CW58">
        <v>122283</v>
      </c>
      <c r="CX58">
        <v>141259</v>
      </c>
      <c r="CY58">
        <v>3081</v>
      </c>
      <c r="CZ58">
        <v>2036</v>
      </c>
      <c r="DA58">
        <v>5117</v>
      </c>
      <c r="DB58">
        <v>4052482</v>
      </c>
      <c r="DC58">
        <v>69000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68637</v>
      </c>
      <c r="DO58">
        <v>137637</v>
      </c>
      <c r="DP58">
        <v>0</v>
      </c>
      <c r="DQ58">
        <v>0</v>
      </c>
      <c r="DR58">
        <v>10349</v>
      </c>
      <c r="DS58">
        <v>0</v>
      </c>
      <c r="DT58">
        <v>0</v>
      </c>
      <c r="DU58">
        <v>10349</v>
      </c>
      <c r="DV58">
        <v>35</v>
      </c>
      <c r="DW58">
        <v>0</v>
      </c>
      <c r="DX58">
        <v>0</v>
      </c>
      <c r="DY58">
        <v>0</v>
      </c>
      <c r="DZ58">
        <v>3692113</v>
      </c>
      <c r="EA58">
        <v>0</v>
      </c>
      <c r="EB58">
        <v>3702497</v>
      </c>
      <c r="EC58">
        <v>16790</v>
      </c>
      <c r="ED58">
        <v>0</v>
      </c>
      <c r="EE58">
        <v>0</v>
      </c>
      <c r="EF58">
        <v>0</v>
      </c>
      <c r="EG58">
        <v>16790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37547</v>
      </c>
      <c r="EP58">
        <v>0</v>
      </c>
      <c r="EQ58">
        <v>9379</v>
      </c>
      <c r="ER58">
        <v>0</v>
      </c>
      <c r="ES58">
        <v>111977</v>
      </c>
      <c r="ET58">
        <v>158903</v>
      </c>
      <c r="EU58">
        <v>36655</v>
      </c>
      <c r="EV58">
        <v>4052482</v>
      </c>
    </row>
    <row r="59" spans="1:152">
      <c r="A59">
        <v>63014</v>
      </c>
      <c r="B59">
        <v>200612</v>
      </c>
      <c r="C59">
        <v>85169</v>
      </c>
      <c r="D59">
        <v>-8694</v>
      </c>
      <c r="E59">
        <v>76475</v>
      </c>
      <c r="F59">
        <v>0</v>
      </c>
      <c r="G59">
        <v>8</v>
      </c>
      <c r="H59">
        <v>-105</v>
      </c>
      <c r="I59">
        <v>78858</v>
      </c>
      <c r="J59">
        <v>313691</v>
      </c>
      <c r="K59">
        <v>-78840</v>
      </c>
      <c r="L59">
        <v>-3711</v>
      </c>
      <c r="M59">
        <v>309901</v>
      </c>
      <c r="N59">
        <v>-42308</v>
      </c>
      <c r="O59">
        <v>267593</v>
      </c>
      <c r="P59">
        <v>-58386</v>
      </c>
      <c r="Q59">
        <v>7635</v>
      </c>
      <c r="R59">
        <v>-2176</v>
      </c>
      <c r="S59">
        <v>113</v>
      </c>
      <c r="T59">
        <v>-52814</v>
      </c>
      <c r="U59">
        <v>-32488</v>
      </c>
      <c r="V59">
        <v>1660</v>
      </c>
      <c r="W59">
        <v>-30828</v>
      </c>
      <c r="X59">
        <v>0</v>
      </c>
      <c r="Y59">
        <v>0</v>
      </c>
      <c r="Z59">
        <v>0</v>
      </c>
      <c r="AA59">
        <v>0</v>
      </c>
      <c r="AB59">
        <v>-242760</v>
      </c>
      <c r="AC59">
        <v>-28217</v>
      </c>
      <c r="AD59">
        <v>-5375</v>
      </c>
      <c r="AE59">
        <v>0</v>
      </c>
      <c r="AF59">
        <v>482</v>
      </c>
      <c r="AG59">
        <v>-33110</v>
      </c>
      <c r="AH59">
        <v>0</v>
      </c>
      <c r="AI59">
        <v>-15444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-15444</v>
      </c>
      <c r="AP59">
        <v>6536</v>
      </c>
      <c r="AQ59">
        <v>-8908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77</v>
      </c>
      <c r="BM59">
        <v>0</v>
      </c>
      <c r="BN59">
        <v>77</v>
      </c>
      <c r="BO59">
        <v>0</v>
      </c>
      <c r="BP59">
        <v>0</v>
      </c>
      <c r="BQ59">
        <v>2137891</v>
      </c>
      <c r="BR59">
        <v>0</v>
      </c>
      <c r="BS59">
        <v>0</v>
      </c>
      <c r="BT59">
        <v>2137891</v>
      </c>
      <c r="BU59">
        <v>486</v>
      </c>
      <c r="BV59">
        <v>79376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389219</v>
      </c>
      <c r="CD59">
        <v>0</v>
      </c>
      <c r="CE59">
        <v>2527110</v>
      </c>
      <c r="CF59">
        <v>3324320</v>
      </c>
      <c r="CG59">
        <v>44466</v>
      </c>
      <c r="CH59">
        <v>1673</v>
      </c>
      <c r="CI59">
        <v>0</v>
      </c>
      <c r="CJ59">
        <v>46139</v>
      </c>
      <c r="CK59">
        <v>361</v>
      </c>
      <c r="CL59">
        <v>48772</v>
      </c>
      <c r="CM59">
        <v>49133</v>
      </c>
      <c r="CN59">
        <v>0</v>
      </c>
      <c r="CO59">
        <v>18507</v>
      </c>
      <c r="CP59">
        <v>0</v>
      </c>
      <c r="CQ59">
        <v>4351</v>
      </c>
      <c r="CR59">
        <v>118130</v>
      </c>
      <c r="CS59">
        <v>0</v>
      </c>
      <c r="CT59">
        <v>0</v>
      </c>
      <c r="CU59">
        <v>81183</v>
      </c>
      <c r="CV59">
        <v>309357</v>
      </c>
      <c r="CW59">
        <v>0</v>
      </c>
      <c r="CX59">
        <v>81183</v>
      </c>
      <c r="CY59">
        <v>12311</v>
      </c>
      <c r="CZ59">
        <v>74372</v>
      </c>
      <c r="DA59">
        <v>86683</v>
      </c>
      <c r="DB59">
        <v>6137503</v>
      </c>
      <c r="DC59">
        <v>7470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400283</v>
      </c>
      <c r="DO59">
        <v>407753</v>
      </c>
      <c r="DP59">
        <v>0</v>
      </c>
      <c r="DQ59">
        <v>0</v>
      </c>
      <c r="DR59">
        <v>158884</v>
      </c>
      <c r="DS59">
        <v>0</v>
      </c>
      <c r="DT59">
        <v>0</v>
      </c>
      <c r="DU59">
        <v>158884</v>
      </c>
      <c r="DV59">
        <v>16957</v>
      </c>
      <c r="DW59">
        <v>0</v>
      </c>
      <c r="DX59">
        <v>0</v>
      </c>
      <c r="DY59">
        <v>0</v>
      </c>
      <c r="DZ59">
        <v>3324503</v>
      </c>
      <c r="EA59">
        <v>0</v>
      </c>
      <c r="EB59">
        <v>3500344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39322</v>
      </c>
      <c r="EI59">
        <v>21068</v>
      </c>
      <c r="EJ59">
        <v>8235</v>
      </c>
      <c r="EK59">
        <v>2061675</v>
      </c>
      <c r="EL59">
        <v>0</v>
      </c>
      <c r="EM59">
        <v>0</v>
      </c>
      <c r="EN59">
        <v>0</v>
      </c>
      <c r="EO59">
        <v>150</v>
      </c>
      <c r="EP59">
        <v>0</v>
      </c>
      <c r="EQ59">
        <v>0</v>
      </c>
      <c r="ER59">
        <v>0</v>
      </c>
      <c r="ES59">
        <v>22266</v>
      </c>
      <c r="ET59">
        <v>2113394</v>
      </c>
      <c r="EU59">
        <v>76690</v>
      </c>
      <c r="EV59">
        <v>6137503</v>
      </c>
    </row>
    <row r="60" spans="1:152">
      <c r="A60">
        <v>63016</v>
      </c>
      <c r="B60">
        <v>200612</v>
      </c>
      <c r="C60">
        <v>2308967</v>
      </c>
      <c r="D60">
        <v>-6598</v>
      </c>
      <c r="E60">
        <v>2302369</v>
      </c>
      <c r="F60">
        <v>195966</v>
      </c>
      <c r="G60">
        <v>25340</v>
      </c>
      <c r="H60">
        <v>0</v>
      </c>
      <c r="I60">
        <v>474815</v>
      </c>
      <c r="J60">
        <v>559508</v>
      </c>
      <c r="K60">
        <v>-173727</v>
      </c>
      <c r="L60">
        <v>-52681</v>
      </c>
      <c r="M60">
        <v>1029221</v>
      </c>
      <c r="N60">
        <v>-120424</v>
      </c>
      <c r="O60">
        <v>908797</v>
      </c>
      <c r="P60">
        <v>-681790</v>
      </c>
      <c r="Q60">
        <v>7384</v>
      </c>
      <c r="R60">
        <v>713</v>
      </c>
      <c r="S60">
        <v>0</v>
      </c>
      <c r="T60">
        <v>-673693</v>
      </c>
      <c r="U60">
        <v>-2006396</v>
      </c>
      <c r="V60">
        <v>-2157</v>
      </c>
      <c r="W60">
        <v>-2008553</v>
      </c>
      <c r="X60">
        <v>0</v>
      </c>
      <c r="Y60">
        <v>-410886</v>
      </c>
      <c r="Z60">
        <v>0</v>
      </c>
      <c r="AA60">
        <v>-410886</v>
      </c>
      <c r="AB60">
        <v>0</v>
      </c>
      <c r="AC60">
        <v>-105001</v>
      </c>
      <c r="AD60">
        <v>-142076</v>
      </c>
      <c r="AE60">
        <v>99696</v>
      </c>
      <c r="AF60">
        <v>1973</v>
      </c>
      <c r="AG60">
        <v>-145408</v>
      </c>
      <c r="AH60">
        <v>-11654</v>
      </c>
      <c r="AI60">
        <v>-39028</v>
      </c>
      <c r="AJ60">
        <v>-60939</v>
      </c>
      <c r="AK60">
        <v>-2820</v>
      </c>
      <c r="AL60">
        <v>9523</v>
      </c>
      <c r="AM60">
        <v>0</v>
      </c>
      <c r="AN60">
        <v>0</v>
      </c>
      <c r="AO60">
        <v>-93264</v>
      </c>
      <c r="AP60">
        <v>69631</v>
      </c>
      <c r="AQ60">
        <v>-23633</v>
      </c>
      <c r="AR60">
        <v>308181</v>
      </c>
      <c r="AS60">
        <v>-18854</v>
      </c>
      <c r="AT60">
        <v>-2441</v>
      </c>
      <c r="AU60">
        <v>0</v>
      </c>
      <c r="AV60">
        <v>286886</v>
      </c>
      <c r="AW60">
        <v>1982</v>
      </c>
      <c r="AX60">
        <v>-142788</v>
      </c>
      <c r="AY60">
        <v>1688</v>
      </c>
      <c r="AZ60">
        <v>-218000</v>
      </c>
      <c r="BA60">
        <v>8124</v>
      </c>
      <c r="BB60">
        <v>-350976</v>
      </c>
      <c r="BC60">
        <v>0</v>
      </c>
      <c r="BD60">
        <v>-4794</v>
      </c>
      <c r="BE60">
        <v>-9815</v>
      </c>
      <c r="BF60">
        <v>-3726</v>
      </c>
      <c r="BG60">
        <v>3320</v>
      </c>
      <c r="BH60">
        <v>-10221</v>
      </c>
      <c r="BI60">
        <v>16184</v>
      </c>
      <c r="BJ60">
        <v>-60939</v>
      </c>
      <c r="BK60">
        <v>0</v>
      </c>
      <c r="BL60">
        <v>2522</v>
      </c>
      <c r="BM60">
        <v>0</v>
      </c>
      <c r="BN60">
        <v>2522</v>
      </c>
      <c r="BO60">
        <v>0</v>
      </c>
      <c r="BP60">
        <v>4864525</v>
      </c>
      <c r="BQ60">
        <v>0</v>
      </c>
      <c r="BR60">
        <v>137590</v>
      </c>
      <c r="BS60">
        <v>20000</v>
      </c>
      <c r="BT60">
        <v>5022115</v>
      </c>
      <c r="BU60">
        <v>3358148</v>
      </c>
      <c r="BV60">
        <v>0</v>
      </c>
      <c r="BW60">
        <v>7056097</v>
      </c>
      <c r="BX60">
        <v>0</v>
      </c>
      <c r="BY60">
        <v>0</v>
      </c>
      <c r="BZ60">
        <v>4112</v>
      </c>
      <c r="CA60">
        <v>1222000</v>
      </c>
      <c r="CB60">
        <v>41902</v>
      </c>
      <c r="CC60">
        <v>11732497</v>
      </c>
      <c r="CD60">
        <v>0</v>
      </c>
      <c r="CE60">
        <v>16754612</v>
      </c>
      <c r="CF60">
        <v>0</v>
      </c>
      <c r="CG60">
        <v>22529</v>
      </c>
      <c r="CH60">
        <v>33127</v>
      </c>
      <c r="CI60">
        <v>0</v>
      </c>
      <c r="CJ60">
        <v>55656</v>
      </c>
      <c r="CK60">
        <v>91170</v>
      </c>
      <c r="CL60">
        <v>0</v>
      </c>
      <c r="CM60">
        <v>91170</v>
      </c>
      <c r="CN60">
        <v>114</v>
      </c>
      <c r="CO60">
        <v>1607343</v>
      </c>
      <c r="CP60">
        <v>0</v>
      </c>
      <c r="CQ60">
        <v>1393</v>
      </c>
      <c r="CR60">
        <v>1755676</v>
      </c>
      <c r="CS60">
        <v>0</v>
      </c>
      <c r="CT60">
        <v>0</v>
      </c>
      <c r="CU60">
        <v>0</v>
      </c>
      <c r="CV60">
        <v>50238</v>
      </c>
      <c r="CW60">
        <v>24620</v>
      </c>
      <c r="CX60">
        <v>24620</v>
      </c>
      <c r="CY60">
        <v>122667</v>
      </c>
      <c r="CZ60">
        <v>24448</v>
      </c>
      <c r="DA60">
        <v>147115</v>
      </c>
      <c r="DB60">
        <v>18684545</v>
      </c>
      <c r="DC60">
        <v>10000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568276</v>
      </c>
      <c r="DO60">
        <v>578276</v>
      </c>
      <c r="DP60">
        <v>0</v>
      </c>
      <c r="DQ60">
        <v>120000</v>
      </c>
      <c r="DR60">
        <v>1885795</v>
      </c>
      <c r="DS60">
        <v>5949413</v>
      </c>
      <c r="DT60">
        <v>2796562</v>
      </c>
      <c r="DU60">
        <v>10631770</v>
      </c>
      <c r="DV60">
        <v>852452</v>
      </c>
      <c r="DW60">
        <v>1318440</v>
      </c>
      <c r="DX60">
        <v>4147</v>
      </c>
      <c r="DY60">
        <v>0</v>
      </c>
      <c r="DZ60">
        <v>0</v>
      </c>
      <c r="EA60">
        <v>16444</v>
      </c>
      <c r="EB60">
        <v>12823253</v>
      </c>
      <c r="EC60">
        <v>0</v>
      </c>
      <c r="ED60">
        <v>2217</v>
      </c>
      <c r="EE60">
        <v>59372</v>
      </c>
      <c r="EF60">
        <v>0</v>
      </c>
      <c r="EG60">
        <v>61589</v>
      </c>
      <c r="EH60">
        <v>27038</v>
      </c>
      <c r="EI60">
        <v>0</v>
      </c>
      <c r="EJ60">
        <v>1529</v>
      </c>
      <c r="EK60">
        <v>0</v>
      </c>
      <c r="EL60">
        <v>0</v>
      </c>
      <c r="EM60">
        <v>0</v>
      </c>
      <c r="EN60">
        <v>49837</v>
      </c>
      <c r="EO60">
        <v>4711203</v>
      </c>
      <c r="EP60">
        <v>0</v>
      </c>
      <c r="EQ60">
        <v>0</v>
      </c>
      <c r="ER60">
        <v>0</v>
      </c>
      <c r="ES60">
        <v>244646</v>
      </c>
      <c r="ET60">
        <v>5007215</v>
      </c>
      <c r="EU60">
        <v>67174</v>
      </c>
      <c r="EV60">
        <v>18684545</v>
      </c>
    </row>
    <row r="61" spans="1:152">
      <c r="A61">
        <v>63017</v>
      </c>
      <c r="B61">
        <v>200612</v>
      </c>
      <c r="C61">
        <v>535784</v>
      </c>
      <c r="D61">
        <v>-40403</v>
      </c>
      <c r="E61">
        <v>495381</v>
      </c>
      <c r="F61">
        <v>0</v>
      </c>
      <c r="G61">
        <v>0</v>
      </c>
      <c r="H61">
        <v>0</v>
      </c>
      <c r="I61">
        <v>36981</v>
      </c>
      <c r="J61">
        <v>-6293</v>
      </c>
      <c r="K61">
        <v>-530</v>
      </c>
      <c r="L61">
        <v>-2712</v>
      </c>
      <c r="M61">
        <v>27446</v>
      </c>
      <c r="N61">
        <v>-3056</v>
      </c>
      <c r="O61">
        <v>24390</v>
      </c>
      <c r="P61">
        <v>-452739</v>
      </c>
      <c r="Q61">
        <v>21571</v>
      </c>
      <c r="R61">
        <v>-37159</v>
      </c>
      <c r="S61">
        <v>5875</v>
      </c>
      <c r="T61">
        <v>-462452</v>
      </c>
      <c r="U61">
        <v>-44149</v>
      </c>
      <c r="V61">
        <v>3473</v>
      </c>
      <c r="W61">
        <v>-40676</v>
      </c>
      <c r="X61">
        <v>0</v>
      </c>
      <c r="Y61">
        <v>0</v>
      </c>
      <c r="Z61">
        <v>0</v>
      </c>
      <c r="AA61">
        <v>0</v>
      </c>
      <c r="AB61">
        <v>0</v>
      </c>
      <c r="AC61">
        <v>-7756</v>
      </c>
      <c r="AD61">
        <v>-8406</v>
      </c>
      <c r="AE61">
        <v>0</v>
      </c>
      <c r="AF61">
        <v>6413</v>
      </c>
      <c r="AG61">
        <v>-9749</v>
      </c>
      <c r="AH61">
        <v>-7832</v>
      </c>
      <c r="AI61">
        <v>-938</v>
      </c>
      <c r="AJ61">
        <v>0</v>
      </c>
      <c r="AK61">
        <v>7832</v>
      </c>
      <c r="AL61">
        <v>0</v>
      </c>
      <c r="AM61">
        <v>0</v>
      </c>
      <c r="AN61">
        <v>0</v>
      </c>
      <c r="AO61">
        <v>6894</v>
      </c>
      <c r="AP61">
        <v>-1986</v>
      </c>
      <c r="AQ61">
        <v>4908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27379</v>
      </c>
      <c r="BW61">
        <v>723557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756671</v>
      </c>
      <c r="CD61">
        <v>0</v>
      </c>
      <c r="CE61">
        <v>756671</v>
      </c>
      <c r="CF61">
        <v>0</v>
      </c>
      <c r="CG61">
        <v>3473</v>
      </c>
      <c r="CH61">
        <v>11499</v>
      </c>
      <c r="CI61">
        <v>0</v>
      </c>
      <c r="CJ61">
        <v>14972</v>
      </c>
      <c r="CK61">
        <v>13394</v>
      </c>
      <c r="CL61">
        <v>0</v>
      </c>
      <c r="CM61">
        <v>13394</v>
      </c>
      <c r="CN61">
        <v>28371</v>
      </c>
      <c r="CO61">
        <v>0</v>
      </c>
      <c r="CP61">
        <v>0</v>
      </c>
      <c r="CQ61">
        <v>0</v>
      </c>
      <c r="CR61">
        <v>56737</v>
      </c>
      <c r="CS61">
        <v>0</v>
      </c>
      <c r="CT61">
        <v>3282</v>
      </c>
      <c r="CU61">
        <v>35</v>
      </c>
      <c r="CV61">
        <v>5735</v>
      </c>
      <c r="CW61">
        <v>0</v>
      </c>
      <c r="CX61">
        <v>3317</v>
      </c>
      <c r="CY61">
        <v>8185</v>
      </c>
      <c r="CZ61">
        <v>825</v>
      </c>
      <c r="DA61">
        <v>9010</v>
      </c>
      <c r="DB61">
        <v>825735</v>
      </c>
      <c r="DC61">
        <v>15000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171611</v>
      </c>
      <c r="DO61">
        <v>186611</v>
      </c>
      <c r="DP61">
        <v>0</v>
      </c>
      <c r="DQ61">
        <v>0</v>
      </c>
      <c r="DR61">
        <v>524555</v>
      </c>
      <c r="DS61">
        <v>0</v>
      </c>
      <c r="DT61">
        <v>0</v>
      </c>
      <c r="DU61">
        <v>524555</v>
      </c>
      <c r="DV61">
        <v>83854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608409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6636</v>
      </c>
      <c r="EI61">
        <v>3140</v>
      </c>
      <c r="EJ61">
        <v>193</v>
      </c>
      <c r="EK61">
        <v>0</v>
      </c>
      <c r="EL61">
        <v>0</v>
      </c>
      <c r="EM61">
        <v>0</v>
      </c>
      <c r="EN61">
        <v>0</v>
      </c>
      <c r="EO61">
        <v>20533</v>
      </c>
      <c r="EP61">
        <v>0</v>
      </c>
      <c r="EQ61">
        <v>0</v>
      </c>
      <c r="ER61">
        <v>0</v>
      </c>
      <c r="ES61">
        <v>213</v>
      </c>
      <c r="ET61">
        <v>24079</v>
      </c>
      <c r="EU61">
        <v>0</v>
      </c>
      <c r="EV61">
        <v>825735</v>
      </c>
    </row>
    <row r="62" spans="1:152">
      <c r="A62">
        <v>63018</v>
      </c>
      <c r="B62">
        <v>200612</v>
      </c>
      <c r="C62">
        <v>0</v>
      </c>
      <c r="D62">
        <v>0</v>
      </c>
      <c r="E62">
        <v>0</v>
      </c>
      <c r="F62">
        <v>230781</v>
      </c>
      <c r="G62">
        <v>49010</v>
      </c>
      <c r="H62">
        <v>0</v>
      </c>
      <c r="I62">
        <v>102594</v>
      </c>
      <c r="J62">
        <v>-33970</v>
      </c>
      <c r="K62">
        <v>-85848</v>
      </c>
      <c r="L62">
        <v>-1204</v>
      </c>
      <c r="M62">
        <v>261363</v>
      </c>
      <c r="N62">
        <v>-12670</v>
      </c>
      <c r="O62">
        <v>248693</v>
      </c>
      <c r="P62">
        <v>-74484</v>
      </c>
      <c r="Q62">
        <v>0</v>
      </c>
      <c r="R62">
        <v>0</v>
      </c>
      <c r="S62">
        <v>0</v>
      </c>
      <c r="T62">
        <v>-74484</v>
      </c>
      <c r="U62">
        <v>98885</v>
      </c>
      <c r="V62">
        <v>0</v>
      </c>
      <c r="W62">
        <v>98885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-3490</v>
      </c>
      <c r="AE62">
        <v>0</v>
      </c>
      <c r="AF62">
        <v>0</v>
      </c>
      <c r="AG62">
        <v>-3490</v>
      </c>
      <c r="AH62">
        <v>-66855</v>
      </c>
      <c r="AI62">
        <v>202749</v>
      </c>
      <c r="AJ62">
        <v>0</v>
      </c>
      <c r="AK62">
        <v>66855</v>
      </c>
      <c r="AL62">
        <v>380</v>
      </c>
      <c r="AM62">
        <v>0</v>
      </c>
      <c r="AN62">
        <v>0</v>
      </c>
      <c r="AO62">
        <v>269984</v>
      </c>
      <c r="AP62">
        <v>-130727</v>
      </c>
      <c r="AQ62">
        <v>139257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668590</v>
      </c>
      <c r="BQ62">
        <v>0</v>
      </c>
      <c r="BR62">
        <v>200507</v>
      </c>
      <c r="BS62">
        <v>94375</v>
      </c>
      <c r="BT62">
        <v>963472</v>
      </c>
      <c r="BU62">
        <v>0</v>
      </c>
      <c r="BV62">
        <v>0</v>
      </c>
      <c r="BW62">
        <v>717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717</v>
      </c>
      <c r="CD62">
        <v>0</v>
      </c>
      <c r="CE62">
        <v>964189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131058</v>
      </c>
      <c r="CP62">
        <v>0</v>
      </c>
      <c r="CQ62">
        <v>0</v>
      </c>
      <c r="CR62">
        <v>131058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134</v>
      </c>
      <c r="CZ62">
        <v>0</v>
      </c>
      <c r="DA62">
        <v>134</v>
      </c>
      <c r="DB62">
        <v>1095381</v>
      </c>
      <c r="DC62">
        <v>40000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307148</v>
      </c>
      <c r="DO62">
        <v>347148</v>
      </c>
      <c r="DP62">
        <v>160000</v>
      </c>
      <c r="DQ62">
        <v>0</v>
      </c>
      <c r="DR62">
        <v>705379</v>
      </c>
      <c r="DS62">
        <v>0</v>
      </c>
      <c r="DT62">
        <v>0</v>
      </c>
      <c r="DU62">
        <v>705379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705379</v>
      </c>
      <c r="EC62">
        <v>0</v>
      </c>
      <c r="ED62">
        <v>0</v>
      </c>
      <c r="EE62">
        <v>20171</v>
      </c>
      <c r="EF62">
        <v>0</v>
      </c>
      <c r="EG62">
        <v>20171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96</v>
      </c>
      <c r="EO62">
        <v>13830</v>
      </c>
      <c r="EP62">
        <v>0</v>
      </c>
      <c r="EQ62">
        <v>0</v>
      </c>
      <c r="ER62">
        <v>0</v>
      </c>
      <c r="ES62">
        <v>8757</v>
      </c>
      <c r="ET62">
        <v>22683</v>
      </c>
      <c r="EU62">
        <v>0</v>
      </c>
      <c r="EV62">
        <v>1095381</v>
      </c>
    </row>
    <row r="63" spans="1:152">
      <c r="A63">
        <v>63020</v>
      </c>
      <c r="B63">
        <v>200612</v>
      </c>
      <c r="C63">
        <v>285952</v>
      </c>
      <c r="D63">
        <v>-38</v>
      </c>
      <c r="E63">
        <v>285914</v>
      </c>
      <c r="F63">
        <v>0</v>
      </c>
      <c r="G63">
        <v>0</v>
      </c>
      <c r="H63">
        <v>0</v>
      </c>
      <c r="I63">
        <v>176463</v>
      </c>
      <c r="J63">
        <v>-4548</v>
      </c>
      <c r="K63">
        <v>-30607</v>
      </c>
      <c r="L63">
        <v>-4296</v>
      </c>
      <c r="M63">
        <v>137012</v>
      </c>
      <c r="N63">
        <v>-6619</v>
      </c>
      <c r="O63">
        <v>130393</v>
      </c>
      <c r="P63">
        <v>-242922</v>
      </c>
      <c r="Q63">
        <v>500</v>
      </c>
      <c r="R63">
        <v>-10868</v>
      </c>
      <c r="S63">
        <v>0</v>
      </c>
      <c r="T63">
        <v>-253290</v>
      </c>
      <c r="U63">
        <v>7391</v>
      </c>
      <c r="V63">
        <v>0</v>
      </c>
      <c r="W63">
        <v>7391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-15010</v>
      </c>
      <c r="AD63">
        <v>-26753</v>
      </c>
      <c r="AE63">
        <v>0</v>
      </c>
      <c r="AF63">
        <v>0</v>
      </c>
      <c r="AG63">
        <v>-41763</v>
      </c>
      <c r="AH63">
        <v>-134834</v>
      </c>
      <c r="AI63">
        <v>-6189</v>
      </c>
      <c r="AJ63">
        <v>-1338</v>
      </c>
      <c r="AK63">
        <v>133934</v>
      </c>
      <c r="AL63">
        <v>579</v>
      </c>
      <c r="AM63">
        <v>0</v>
      </c>
      <c r="AN63">
        <v>0</v>
      </c>
      <c r="AO63">
        <v>126986</v>
      </c>
      <c r="AP63">
        <v>-8426</v>
      </c>
      <c r="AQ63">
        <v>118560</v>
      </c>
      <c r="AR63">
        <v>65034</v>
      </c>
      <c r="AS63">
        <v>0</v>
      </c>
      <c r="AT63">
        <v>-9</v>
      </c>
      <c r="AU63">
        <v>0</v>
      </c>
      <c r="AV63">
        <v>65025</v>
      </c>
      <c r="AW63">
        <v>1016</v>
      </c>
      <c r="AX63">
        <v>-45759</v>
      </c>
      <c r="AY63">
        <v>0</v>
      </c>
      <c r="AZ63">
        <v>-6277</v>
      </c>
      <c r="BA63">
        <v>0</v>
      </c>
      <c r="BB63">
        <v>-52036</v>
      </c>
      <c r="BC63">
        <v>0</v>
      </c>
      <c r="BD63">
        <v>-8420</v>
      </c>
      <c r="BE63">
        <v>-2216</v>
      </c>
      <c r="BF63">
        <v>-4591</v>
      </c>
      <c r="BG63">
        <v>0</v>
      </c>
      <c r="BH63">
        <v>-6807</v>
      </c>
      <c r="BI63">
        <v>-116</v>
      </c>
      <c r="BJ63">
        <v>-1338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530928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605299</v>
      </c>
      <c r="CD63">
        <v>0</v>
      </c>
      <c r="CE63">
        <v>605299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500</v>
      </c>
      <c r="CO63">
        <v>4123078</v>
      </c>
      <c r="CP63">
        <v>0</v>
      </c>
      <c r="CQ63">
        <v>0</v>
      </c>
      <c r="CR63">
        <v>4123578</v>
      </c>
      <c r="CS63">
        <v>0</v>
      </c>
      <c r="CT63">
        <v>0</v>
      </c>
      <c r="CU63">
        <v>0</v>
      </c>
      <c r="CV63">
        <v>74371</v>
      </c>
      <c r="CW63">
        <v>0</v>
      </c>
      <c r="CX63">
        <v>0</v>
      </c>
      <c r="CY63">
        <v>12993</v>
      </c>
      <c r="CZ63">
        <v>0</v>
      </c>
      <c r="DA63">
        <v>12993</v>
      </c>
      <c r="DB63">
        <v>4741870</v>
      </c>
      <c r="DC63">
        <v>13500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4554391</v>
      </c>
      <c r="DO63">
        <v>4567891</v>
      </c>
      <c r="DP63">
        <v>0</v>
      </c>
      <c r="DQ63">
        <v>0</v>
      </c>
      <c r="DR63">
        <v>78141</v>
      </c>
      <c r="DS63">
        <v>0</v>
      </c>
      <c r="DT63">
        <v>0</v>
      </c>
      <c r="DU63">
        <v>78141</v>
      </c>
      <c r="DV63">
        <v>77030</v>
      </c>
      <c r="DW63">
        <v>0</v>
      </c>
      <c r="DX63">
        <v>7258</v>
      </c>
      <c r="DY63">
        <v>0</v>
      </c>
      <c r="DZ63">
        <v>0</v>
      </c>
      <c r="EA63">
        <v>144</v>
      </c>
      <c r="EB63">
        <v>162573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2850</v>
      </c>
      <c r="EP63">
        <v>0</v>
      </c>
      <c r="EQ63">
        <v>0</v>
      </c>
      <c r="ER63">
        <v>0</v>
      </c>
      <c r="ES63">
        <v>8556</v>
      </c>
      <c r="ET63">
        <v>11406</v>
      </c>
      <c r="EU63">
        <v>0</v>
      </c>
      <c r="EV63">
        <v>4741870</v>
      </c>
    </row>
    <row r="64" spans="1:152">
      <c r="A64">
        <v>63021</v>
      </c>
      <c r="B64">
        <v>200612</v>
      </c>
      <c r="C64">
        <v>40281</v>
      </c>
      <c r="D64">
        <v>-1118</v>
      </c>
      <c r="E64">
        <v>39163</v>
      </c>
      <c r="F64">
        <v>0</v>
      </c>
      <c r="G64">
        <v>0</v>
      </c>
      <c r="H64">
        <v>0</v>
      </c>
      <c r="I64">
        <v>5818</v>
      </c>
      <c r="J64">
        <v>2277</v>
      </c>
      <c r="K64">
        <v>-290</v>
      </c>
      <c r="L64">
        <v>-498</v>
      </c>
      <c r="M64">
        <v>7307</v>
      </c>
      <c r="N64">
        <v>0</v>
      </c>
      <c r="O64">
        <v>7307</v>
      </c>
      <c r="P64">
        <v>-4977</v>
      </c>
      <c r="Q64">
        <v>654</v>
      </c>
      <c r="R64">
        <v>-221</v>
      </c>
      <c r="S64">
        <v>0</v>
      </c>
      <c r="T64">
        <v>-4544</v>
      </c>
      <c r="U64">
        <v>-37024</v>
      </c>
      <c r="V64">
        <v>0</v>
      </c>
      <c r="W64">
        <v>-37024</v>
      </c>
      <c r="X64">
        <v>0</v>
      </c>
      <c r="Y64">
        <v>635</v>
      </c>
      <c r="Z64">
        <v>0</v>
      </c>
      <c r="AA64">
        <v>635</v>
      </c>
      <c r="AB64">
        <v>0</v>
      </c>
      <c r="AC64">
        <v>0</v>
      </c>
      <c r="AD64">
        <v>-3482</v>
      </c>
      <c r="AE64">
        <v>0</v>
      </c>
      <c r="AF64">
        <v>0</v>
      </c>
      <c r="AG64">
        <v>-3482</v>
      </c>
      <c r="AH64">
        <v>-501</v>
      </c>
      <c r="AI64">
        <v>1554</v>
      </c>
      <c r="AJ64">
        <v>0</v>
      </c>
      <c r="AK64">
        <v>501</v>
      </c>
      <c r="AL64">
        <v>0</v>
      </c>
      <c r="AM64">
        <v>0</v>
      </c>
      <c r="AN64">
        <v>0</v>
      </c>
      <c r="AO64">
        <v>2055</v>
      </c>
      <c r="AP64">
        <v>-359</v>
      </c>
      <c r="AQ64">
        <v>1696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49605</v>
      </c>
      <c r="BV64">
        <v>0</v>
      </c>
      <c r="BW64">
        <v>139755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192468</v>
      </c>
      <c r="CD64">
        <v>0</v>
      </c>
      <c r="CE64">
        <v>192468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2511</v>
      </c>
      <c r="CL64">
        <v>0</v>
      </c>
      <c r="CM64">
        <v>2511</v>
      </c>
      <c r="CN64">
        <v>0</v>
      </c>
      <c r="CO64">
        <v>2505</v>
      </c>
      <c r="CP64">
        <v>0</v>
      </c>
      <c r="CQ64">
        <v>832</v>
      </c>
      <c r="CR64">
        <v>5848</v>
      </c>
      <c r="CS64">
        <v>0</v>
      </c>
      <c r="CT64">
        <v>0</v>
      </c>
      <c r="CU64">
        <v>0</v>
      </c>
      <c r="CV64">
        <v>3108</v>
      </c>
      <c r="CW64">
        <v>0</v>
      </c>
      <c r="CX64">
        <v>0</v>
      </c>
      <c r="CY64">
        <v>1679</v>
      </c>
      <c r="CZ64">
        <v>0</v>
      </c>
      <c r="DA64">
        <v>1679</v>
      </c>
      <c r="DB64">
        <v>199995</v>
      </c>
      <c r="DC64">
        <v>8000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4176</v>
      </c>
      <c r="DK64">
        <v>0</v>
      </c>
      <c r="DL64">
        <v>0</v>
      </c>
      <c r="DM64">
        <v>4176</v>
      </c>
      <c r="DN64">
        <v>1033</v>
      </c>
      <c r="DO64">
        <v>13209</v>
      </c>
      <c r="DP64">
        <v>0</v>
      </c>
      <c r="DQ64">
        <v>6260</v>
      </c>
      <c r="DR64">
        <v>-57764</v>
      </c>
      <c r="DS64">
        <v>169354</v>
      </c>
      <c r="DT64">
        <v>55933</v>
      </c>
      <c r="DU64">
        <v>167523</v>
      </c>
      <c r="DV64">
        <v>222</v>
      </c>
      <c r="DW64">
        <v>9040</v>
      </c>
      <c r="DX64">
        <v>0</v>
      </c>
      <c r="DY64">
        <v>0</v>
      </c>
      <c r="DZ64">
        <v>0</v>
      </c>
      <c r="EA64">
        <v>0</v>
      </c>
      <c r="EB64">
        <v>176785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122</v>
      </c>
      <c r="ET64">
        <v>122</v>
      </c>
      <c r="EU64">
        <v>3619</v>
      </c>
      <c r="EV64">
        <v>199995</v>
      </c>
    </row>
    <row r="65" spans="1:152">
      <c r="A65">
        <v>63022</v>
      </c>
      <c r="B65">
        <v>200612</v>
      </c>
      <c r="C65">
        <v>39159</v>
      </c>
      <c r="D65">
        <v>-392</v>
      </c>
      <c r="E65">
        <v>38767</v>
      </c>
      <c r="F65">
        <v>0</v>
      </c>
      <c r="G65">
        <v>0</v>
      </c>
      <c r="H65">
        <v>0</v>
      </c>
      <c r="I65">
        <v>2076</v>
      </c>
      <c r="J65">
        <v>-2502</v>
      </c>
      <c r="K65">
        <v>-160</v>
      </c>
      <c r="L65">
        <v>-78</v>
      </c>
      <c r="M65">
        <v>-664</v>
      </c>
      <c r="N65">
        <v>81</v>
      </c>
      <c r="O65">
        <v>-583</v>
      </c>
      <c r="P65">
        <v>-16489</v>
      </c>
      <c r="Q65">
        <v>0</v>
      </c>
      <c r="R65">
        <v>-3572</v>
      </c>
      <c r="S65">
        <v>0</v>
      </c>
      <c r="T65">
        <v>-20061</v>
      </c>
      <c r="U65">
        <v>-11722</v>
      </c>
      <c r="V65">
        <v>0</v>
      </c>
      <c r="W65">
        <v>-11722</v>
      </c>
      <c r="X65">
        <v>0</v>
      </c>
      <c r="Y65">
        <v>0</v>
      </c>
      <c r="Z65">
        <v>0</v>
      </c>
      <c r="AA65">
        <v>0</v>
      </c>
      <c r="AB65">
        <v>0</v>
      </c>
      <c r="AC65">
        <v>-5619</v>
      </c>
      <c r="AD65">
        <v>-1254</v>
      </c>
      <c r="AE65">
        <v>0</v>
      </c>
      <c r="AF65">
        <v>0</v>
      </c>
      <c r="AG65">
        <v>-6873</v>
      </c>
      <c r="AH65">
        <v>472</v>
      </c>
      <c r="AI65">
        <v>0</v>
      </c>
      <c r="AJ65">
        <v>0</v>
      </c>
      <c r="AK65">
        <v>-472</v>
      </c>
      <c r="AL65">
        <v>42</v>
      </c>
      <c r="AM65">
        <v>0</v>
      </c>
      <c r="AN65">
        <v>0</v>
      </c>
      <c r="AO65">
        <v>-430</v>
      </c>
      <c r="AP65">
        <v>121</v>
      </c>
      <c r="AQ65">
        <v>-309</v>
      </c>
      <c r="AR65">
        <v>18247</v>
      </c>
      <c r="AS65">
        <v>-16467</v>
      </c>
      <c r="AT65">
        <v>-1562</v>
      </c>
      <c r="AU65">
        <v>1621</v>
      </c>
      <c r="AV65">
        <v>1839</v>
      </c>
      <c r="AW65">
        <v>0</v>
      </c>
      <c r="AX65">
        <v>-9057</v>
      </c>
      <c r="AY65">
        <v>9057</v>
      </c>
      <c r="AZ65">
        <v>-8143</v>
      </c>
      <c r="BA65">
        <v>8143</v>
      </c>
      <c r="BB65">
        <v>0</v>
      </c>
      <c r="BC65">
        <v>0</v>
      </c>
      <c r="BD65">
        <v>-215</v>
      </c>
      <c r="BE65">
        <v>-1092</v>
      </c>
      <c r="BF65">
        <v>-532</v>
      </c>
      <c r="BG65">
        <v>0</v>
      </c>
      <c r="BH65">
        <v>-1624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62804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62861</v>
      </c>
      <c r="CD65">
        <v>0</v>
      </c>
      <c r="CE65">
        <v>62861</v>
      </c>
      <c r="CF65">
        <v>0</v>
      </c>
      <c r="CG65">
        <v>0</v>
      </c>
      <c r="CH65">
        <v>20204</v>
      </c>
      <c r="CI65">
        <v>1621</v>
      </c>
      <c r="CJ65">
        <v>21825</v>
      </c>
      <c r="CK65">
        <v>0</v>
      </c>
      <c r="CL65">
        <v>0</v>
      </c>
      <c r="CM65">
        <v>0</v>
      </c>
      <c r="CN65">
        <v>0</v>
      </c>
      <c r="CO65">
        <v>1903</v>
      </c>
      <c r="CP65">
        <v>0</v>
      </c>
      <c r="CQ65">
        <v>0</v>
      </c>
      <c r="CR65">
        <v>23728</v>
      </c>
      <c r="CS65">
        <v>0</v>
      </c>
      <c r="CT65">
        <v>0</v>
      </c>
      <c r="CU65">
        <v>0</v>
      </c>
      <c r="CV65">
        <v>57</v>
      </c>
      <c r="CW65">
        <v>100</v>
      </c>
      <c r="CX65">
        <v>100</v>
      </c>
      <c r="CY65">
        <v>1205</v>
      </c>
      <c r="CZ65">
        <v>0</v>
      </c>
      <c r="DA65">
        <v>1205</v>
      </c>
      <c r="DB65">
        <v>87894</v>
      </c>
      <c r="DC65">
        <v>2000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30170</v>
      </c>
      <c r="DO65">
        <v>32170</v>
      </c>
      <c r="DP65">
        <v>0</v>
      </c>
      <c r="DQ65">
        <v>0</v>
      </c>
      <c r="DR65">
        <v>24625</v>
      </c>
      <c r="DS65">
        <v>0</v>
      </c>
      <c r="DT65">
        <v>0</v>
      </c>
      <c r="DU65">
        <v>24625</v>
      </c>
      <c r="DV65">
        <v>28627</v>
      </c>
      <c r="DW65">
        <v>0</v>
      </c>
      <c r="DX65">
        <v>215</v>
      </c>
      <c r="DY65">
        <v>0</v>
      </c>
      <c r="DZ65">
        <v>0</v>
      </c>
      <c r="EA65">
        <v>1907</v>
      </c>
      <c r="EB65">
        <v>55374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10</v>
      </c>
      <c r="EP65">
        <v>0</v>
      </c>
      <c r="EQ65">
        <v>0</v>
      </c>
      <c r="ER65">
        <v>0</v>
      </c>
      <c r="ES65">
        <v>340</v>
      </c>
      <c r="ET65">
        <v>350</v>
      </c>
      <c r="EU65">
        <v>0</v>
      </c>
      <c r="EV65">
        <v>87894</v>
      </c>
    </row>
    <row r="66" spans="1:152">
      <c r="A66">
        <v>63023</v>
      </c>
      <c r="B66">
        <v>200612</v>
      </c>
      <c r="C66">
        <v>5147689</v>
      </c>
      <c r="D66">
        <v>-11779</v>
      </c>
      <c r="E66">
        <v>5135910</v>
      </c>
      <c r="F66">
        <v>0</v>
      </c>
      <c r="G66">
        <v>0</v>
      </c>
      <c r="H66">
        <v>0</v>
      </c>
      <c r="I66">
        <v>306163</v>
      </c>
      <c r="J66">
        <v>748888</v>
      </c>
      <c r="K66">
        <v>-12167</v>
      </c>
      <c r="L66">
        <v>-5866</v>
      </c>
      <c r="M66">
        <v>1037018</v>
      </c>
      <c r="N66">
        <v>-135200</v>
      </c>
      <c r="O66">
        <v>901818</v>
      </c>
      <c r="P66">
        <v>-451300</v>
      </c>
      <c r="Q66">
        <v>730</v>
      </c>
      <c r="R66">
        <v>-1</v>
      </c>
      <c r="S66">
        <v>0</v>
      </c>
      <c r="T66">
        <v>-450571</v>
      </c>
      <c r="U66">
        <v>-12517</v>
      </c>
      <c r="V66">
        <v>0</v>
      </c>
      <c r="W66">
        <v>-12517</v>
      </c>
      <c r="X66">
        <v>0</v>
      </c>
      <c r="Y66">
        <v>0</v>
      </c>
      <c r="Z66">
        <v>0</v>
      </c>
      <c r="AA66">
        <v>0</v>
      </c>
      <c r="AB66">
        <v>-5393672</v>
      </c>
      <c r="AC66">
        <v>-133207</v>
      </c>
      <c r="AD66">
        <v>-103998</v>
      </c>
      <c r="AE66">
        <v>0</v>
      </c>
      <c r="AF66">
        <v>0</v>
      </c>
      <c r="AG66">
        <v>-237205</v>
      </c>
      <c r="AH66">
        <v>-31028</v>
      </c>
      <c r="AI66">
        <v>-87265</v>
      </c>
      <c r="AJ66">
        <v>-80929</v>
      </c>
      <c r="AK66">
        <v>25410</v>
      </c>
      <c r="AL66">
        <v>81436</v>
      </c>
      <c r="AM66">
        <v>0</v>
      </c>
      <c r="AN66">
        <v>0</v>
      </c>
      <c r="AO66">
        <v>-61348</v>
      </c>
      <c r="AP66">
        <v>38213</v>
      </c>
      <c r="AQ66">
        <v>-23135</v>
      </c>
      <c r="AR66">
        <v>161032</v>
      </c>
      <c r="AS66">
        <v>-84263</v>
      </c>
      <c r="AT66">
        <v>-18508</v>
      </c>
      <c r="AU66">
        <v>23</v>
      </c>
      <c r="AV66">
        <v>58284</v>
      </c>
      <c r="AW66">
        <v>-3156</v>
      </c>
      <c r="AX66">
        <v>-24757</v>
      </c>
      <c r="AY66">
        <v>11960</v>
      </c>
      <c r="AZ66">
        <v>-235043</v>
      </c>
      <c r="BA66">
        <v>138471</v>
      </c>
      <c r="BB66">
        <v>-109369</v>
      </c>
      <c r="BC66">
        <v>0</v>
      </c>
      <c r="BD66">
        <v>-1894</v>
      </c>
      <c r="BE66">
        <v>-14786</v>
      </c>
      <c r="BF66">
        <v>-10122</v>
      </c>
      <c r="BG66">
        <v>1</v>
      </c>
      <c r="BH66">
        <v>-24907</v>
      </c>
      <c r="BI66">
        <v>113</v>
      </c>
      <c r="BJ66">
        <v>-80929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1731</v>
      </c>
      <c r="BW66">
        <v>965812</v>
      </c>
      <c r="BX66">
        <v>0</v>
      </c>
      <c r="BY66">
        <v>0</v>
      </c>
      <c r="BZ66">
        <v>0</v>
      </c>
      <c r="CA66">
        <v>156355</v>
      </c>
      <c r="CB66">
        <v>0</v>
      </c>
      <c r="CC66">
        <v>1145917</v>
      </c>
      <c r="CD66">
        <v>0</v>
      </c>
      <c r="CE66">
        <v>1145917</v>
      </c>
      <c r="CF66">
        <v>16381979</v>
      </c>
      <c r="CG66">
        <v>44</v>
      </c>
      <c r="CH66">
        <v>225569</v>
      </c>
      <c r="CI66">
        <v>25844</v>
      </c>
      <c r="CJ66">
        <v>251457</v>
      </c>
      <c r="CK66">
        <v>146436</v>
      </c>
      <c r="CL66">
        <v>0</v>
      </c>
      <c r="CM66">
        <v>146436</v>
      </c>
      <c r="CN66">
        <v>10606</v>
      </c>
      <c r="CO66">
        <v>75960</v>
      </c>
      <c r="CP66">
        <v>0</v>
      </c>
      <c r="CQ66">
        <v>7558</v>
      </c>
      <c r="CR66">
        <v>492017</v>
      </c>
      <c r="CS66">
        <v>0</v>
      </c>
      <c r="CT66">
        <v>309</v>
      </c>
      <c r="CU66">
        <v>0</v>
      </c>
      <c r="CV66">
        <v>22019</v>
      </c>
      <c r="CW66">
        <v>0</v>
      </c>
      <c r="CX66">
        <v>309</v>
      </c>
      <c r="CY66">
        <v>19468</v>
      </c>
      <c r="CZ66">
        <v>2020</v>
      </c>
      <c r="DA66">
        <v>21488</v>
      </c>
      <c r="DB66">
        <v>18041710</v>
      </c>
      <c r="DC66">
        <v>200000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272082</v>
      </c>
      <c r="DO66">
        <v>472082</v>
      </c>
      <c r="DP66">
        <v>0</v>
      </c>
      <c r="DQ66">
        <v>0</v>
      </c>
      <c r="DR66">
        <v>25811</v>
      </c>
      <c r="DS66">
        <v>0</v>
      </c>
      <c r="DT66">
        <v>2571</v>
      </c>
      <c r="DU66">
        <v>28382</v>
      </c>
      <c r="DV66">
        <v>422217</v>
      </c>
      <c r="DW66">
        <v>0</v>
      </c>
      <c r="DX66">
        <v>3391</v>
      </c>
      <c r="DY66">
        <v>0</v>
      </c>
      <c r="DZ66">
        <v>16920026</v>
      </c>
      <c r="EA66">
        <v>47699</v>
      </c>
      <c r="EB66">
        <v>17421715</v>
      </c>
      <c r="EC66">
        <v>0</v>
      </c>
      <c r="ED66">
        <v>0</v>
      </c>
      <c r="EE66">
        <v>6569</v>
      </c>
      <c r="EF66">
        <v>0</v>
      </c>
      <c r="EG66">
        <v>6569</v>
      </c>
      <c r="EH66">
        <v>0</v>
      </c>
      <c r="EI66">
        <v>5442</v>
      </c>
      <c r="EJ66">
        <v>23383</v>
      </c>
      <c r="EK66">
        <v>0</v>
      </c>
      <c r="EL66">
        <v>0</v>
      </c>
      <c r="EM66">
        <v>0</v>
      </c>
      <c r="EN66">
        <v>601</v>
      </c>
      <c r="EO66">
        <v>7</v>
      </c>
      <c r="EP66">
        <v>0</v>
      </c>
      <c r="EQ66">
        <v>17462</v>
      </c>
      <c r="ER66">
        <v>0</v>
      </c>
      <c r="ES66">
        <v>27361</v>
      </c>
      <c r="ET66">
        <v>74256</v>
      </c>
      <c r="EU66">
        <v>67088</v>
      </c>
      <c r="EV66">
        <v>18041710</v>
      </c>
    </row>
    <row r="67" spans="1:152">
      <c r="A67">
        <v>63025</v>
      </c>
      <c r="B67">
        <v>200612</v>
      </c>
      <c r="C67">
        <v>259382</v>
      </c>
      <c r="D67">
        <v>-1180</v>
      </c>
      <c r="E67">
        <v>258202</v>
      </c>
      <c r="F67">
        <v>0</v>
      </c>
      <c r="G67">
        <v>0</v>
      </c>
      <c r="H67">
        <v>0</v>
      </c>
      <c r="I67">
        <v>11397</v>
      </c>
      <c r="J67">
        <v>97099</v>
      </c>
      <c r="K67">
        <v>-67</v>
      </c>
      <c r="L67">
        <v>-2494</v>
      </c>
      <c r="M67">
        <v>105935</v>
      </c>
      <c r="N67">
        <v>-15856</v>
      </c>
      <c r="O67">
        <v>90079</v>
      </c>
      <c r="P67">
        <v>-71937</v>
      </c>
      <c r="Q67">
        <v>83</v>
      </c>
      <c r="R67">
        <v>0</v>
      </c>
      <c r="S67">
        <v>0</v>
      </c>
      <c r="T67">
        <v>-71854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-249367</v>
      </c>
      <c r="AC67">
        <v>-16348</v>
      </c>
      <c r="AD67">
        <v>-3032</v>
      </c>
      <c r="AE67">
        <v>0</v>
      </c>
      <c r="AF67">
        <v>0</v>
      </c>
      <c r="AG67">
        <v>-19380</v>
      </c>
      <c r="AH67">
        <v>-14653</v>
      </c>
      <c r="AI67">
        <v>-6973</v>
      </c>
      <c r="AJ67">
        <v>0</v>
      </c>
      <c r="AK67">
        <v>14653</v>
      </c>
      <c r="AL67">
        <v>1915</v>
      </c>
      <c r="AM67">
        <v>0</v>
      </c>
      <c r="AN67">
        <v>0</v>
      </c>
      <c r="AO67">
        <v>9595</v>
      </c>
      <c r="AP67">
        <v>-2685</v>
      </c>
      <c r="AQ67">
        <v>6910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40948</v>
      </c>
      <c r="BV67">
        <v>0</v>
      </c>
      <c r="BW67">
        <v>157472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200932</v>
      </c>
      <c r="CD67">
        <v>0</v>
      </c>
      <c r="CE67">
        <v>200932</v>
      </c>
      <c r="CF67">
        <v>760887</v>
      </c>
      <c r="CG67">
        <v>0</v>
      </c>
      <c r="CH67">
        <v>0</v>
      </c>
      <c r="CI67">
        <v>1490</v>
      </c>
      <c r="CJ67">
        <v>1490</v>
      </c>
      <c r="CK67">
        <v>0</v>
      </c>
      <c r="CL67">
        <v>0</v>
      </c>
      <c r="CM67">
        <v>0</v>
      </c>
      <c r="CN67">
        <v>0</v>
      </c>
      <c r="CO67">
        <v>53552</v>
      </c>
      <c r="CP67">
        <v>0</v>
      </c>
      <c r="CQ67">
        <v>775</v>
      </c>
      <c r="CR67">
        <v>55817</v>
      </c>
      <c r="CS67">
        <v>0</v>
      </c>
      <c r="CT67">
        <v>0</v>
      </c>
      <c r="CU67">
        <v>0</v>
      </c>
      <c r="CV67">
        <v>2512</v>
      </c>
      <c r="CW67">
        <v>0</v>
      </c>
      <c r="CX67">
        <v>0</v>
      </c>
      <c r="CY67">
        <v>5815</v>
      </c>
      <c r="CZ67">
        <v>0</v>
      </c>
      <c r="DA67">
        <v>5815</v>
      </c>
      <c r="DB67">
        <v>1023451</v>
      </c>
      <c r="DC67">
        <v>1300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86117</v>
      </c>
      <c r="DO67">
        <v>87417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933018</v>
      </c>
      <c r="EA67">
        <v>0</v>
      </c>
      <c r="EB67">
        <v>933018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774</v>
      </c>
      <c r="EP67">
        <v>0</v>
      </c>
      <c r="EQ67">
        <v>0</v>
      </c>
      <c r="ER67">
        <v>0</v>
      </c>
      <c r="ES67">
        <v>2242</v>
      </c>
      <c r="ET67">
        <v>3016</v>
      </c>
      <c r="EU67">
        <v>0</v>
      </c>
      <c r="EV67">
        <v>1023451</v>
      </c>
    </row>
    <row r="68" spans="1:152">
      <c r="A68">
        <v>63026</v>
      </c>
      <c r="B68">
        <v>200612</v>
      </c>
      <c r="C68">
        <v>261867</v>
      </c>
      <c r="D68">
        <v>-1888</v>
      </c>
      <c r="E68">
        <v>259979</v>
      </c>
      <c r="F68">
        <v>68283</v>
      </c>
      <c r="G68">
        <v>0</v>
      </c>
      <c r="H68">
        <v>0</v>
      </c>
      <c r="I68">
        <v>464291</v>
      </c>
      <c r="J68">
        <v>-60384</v>
      </c>
      <c r="K68">
        <v>-45053</v>
      </c>
      <c r="L68">
        <v>-54498</v>
      </c>
      <c r="M68">
        <v>372639</v>
      </c>
      <c r="N68">
        <v>-39547</v>
      </c>
      <c r="O68">
        <v>333092</v>
      </c>
      <c r="P68">
        <v>-548683</v>
      </c>
      <c r="Q68">
        <v>150</v>
      </c>
      <c r="R68">
        <v>2401</v>
      </c>
      <c r="S68">
        <v>0</v>
      </c>
      <c r="T68">
        <v>-546132</v>
      </c>
      <c r="U68">
        <v>-14720</v>
      </c>
      <c r="V68">
        <v>794</v>
      </c>
      <c r="W68">
        <v>-13926</v>
      </c>
      <c r="X68">
        <v>0</v>
      </c>
      <c r="Y68">
        <v>17396</v>
      </c>
      <c r="Z68">
        <v>0</v>
      </c>
      <c r="AA68">
        <v>17396</v>
      </c>
      <c r="AB68">
        <v>0</v>
      </c>
      <c r="AC68">
        <v>-7390</v>
      </c>
      <c r="AD68">
        <v>-38608</v>
      </c>
      <c r="AE68">
        <v>0</v>
      </c>
      <c r="AF68">
        <v>560</v>
      </c>
      <c r="AG68">
        <v>-45438</v>
      </c>
      <c r="AH68">
        <v>-7935</v>
      </c>
      <c r="AI68">
        <v>-2964</v>
      </c>
      <c r="AJ68">
        <v>0</v>
      </c>
      <c r="AK68">
        <v>7935</v>
      </c>
      <c r="AL68">
        <v>9608</v>
      </c>
      <c r="AM68">
        <v>0</v>
      </c>
      <c r="AN68">
        <v>0</v>
      </c>
      <c r="AO68">
        <v>14579</v>
      </c>
      <c r="AP68">
        <v>14895</v>
      </c>
      <c r="AQ68">
        <v>29474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170102</v>
      </c>
      <c r="BQ68">
        <v>0</v>
      </c>
      <c r="BR68">
        <v>0</v>
      </c>
      <c r="BS68">
        <v>0</v>
      </c>
      <c r="BT68">
        <v>170102</v>
      </c>
      <c r="BU68">
        <v>1330281</v>
      </c>
      <c r="BV68">
        <v>0</v>
      </c>
      <c r="BW68">
        <v>7122080</v>
      </c>
      <c r="BX68">
        <v>0</v>
      </c>
      <c r="BY68">
        <v>0</v>
      </c>
      <c r="BZ68">
        <v>15</v>
      </c>
      <c r="CA68">
        <v>995000</v>
      </c>
      <c r="CB68">
        <v>739560</v>
      </c>
      <c r="CC68">
        <v>10195597</v>
      </c>
      <c r="CD68">
        <v>0</v>
      </c>
      <c r="CE68">
        <v>10365699</v>
      </c>
      <c r="CF68">
        <v>0</v>
      </c>
      <c r="CG68">
        <v>3733</v>
      </c>
      <c r="CH68">
        <v>0</v>
      </c>
      <c r="CI68">
        <v>0</v>
      </c>
      <c r="CJ68">
        <v>3733</v>
      </c>
      <c r="CK68">
        <v>0</v>
      </c>
      <c r="CL68">
        <v>0</v>
      </c>
      <c r="CM68">
        <v>0</v>
      </c>
      <c r="CN68">
        <v>373</v>
      </c>
      <c r="CO68">
        <v>615260</v>
      </c>
      <c r="CP68">
        <v>0</v>
      </c>
      <c r="CQ68">
        <v>377</v>
      </c>
      <c r="CR68">
        <v>619743</v>
      </c>
      <c r="CS68">
        <v>0</v>
      </c>
      <c r="CT68">
        <v>0</v>
      </c>
      <c r="CU68">
        <v>0</v>
      </c>
      <c r="CV68">
        <v>8661</v>
      </c>
      <c r="CW68">
        <v>33343</v>
      </c>
      <c r="CX68">
        <v>33343</v>
      </c>
      <c r="CY68">
        <v>126611</v>
      </c>
      <c r="CZ68">
        <v>0</v>
      </c>
      <c r="DA68">
        <v>126611</v>
      </c>
      <c r="DB68">
        <v>11145396</v>
      </c>
      <c r="DC68">
        <v>12000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617287</v>
      </c>
      <c r="DO68">
        <v>629287</v>
      </c>
      <c r="DP68">
        <v>0</v>
      </c>
      <c r="DQ68">
        <v>180000</v>
      </c>
      <c r="DR68">
        <v>8422324</v>
      </c>
      <c r="DS68">
        <v>292773</v>
      </c>
      <c r="DT68">
        <v>147423</v>
      </c>
      <c r="DU68">
        <v>8862520</v>
      </c>
      <c r="DV68">
        <v>1382</v>
      </c>
      <c r="DW68">
        <v>831618</v>
      </c>
      <c r="DX68">
        <v>0</v>
      </c>
      <c r="DY68">
        <v>0</v>
      </c>
      <c r="DZ68">
        <v>0</v>
      </c>
      <c r="EA68">
        <v>0</v>
      </c>
      <c r="EB68">
        <v>9695520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2632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596480</v>
      </c>
      <c r="EO68">
        <v>33771</v>
      </c>
      <c r="EP68">
        <v>0</v>
      </c>
      <c r="EQ68">
        <v>0</v>
      </c>
      <c r="ER68">
        <v>0</v>
      </c>
      <c r="ES68">
        <v>7706</v>
      </c>
      <c r="ET68">
        <v>637957</v>
      </c>
      <c r="EU68">
        <v>0</v>
      </c>
      <c r="EV68">
        <v>11145396</v>
      </c>
    </row>
    <row r="69" spans="1:152">
      <c r="A69">
        <v>63028</v>
      </c>
      <c r="B69">
        <v>200612</v>
      </c>
      <c r="C69">
        <v>118129</v>
      </c>
      <c r="D69">
        <v>-2775</v>
      </c>
      <c r="E69">
        <v>115354</v>
      </c>
      <c r="F69">
        <v>0</v>
      </c>
      <c r="G69">
        <v>0</v>
      </c>
      <c r="H69">
        <v>0</v>
      </c>
      <c r="I69">
        <v>115659</v>
      </c>
      <c r="J69">
        <v>-106841</v>
      </c>
      <c r="K69">
        <v>-4725</v>
      </c>
      <c r="L69">
        <v>-7663</v>
      </c>
      <c r="M69">
        <v>-3570</v>
      </c>
      <c r="N69">
        <v>0</v>
      </c>
      <c r="O69">
        <v>-3570</v>
      </c>
      <c r="P69">
        <v>-282891</v>
      </c>
      <c r="Q69">
        <v>9307</v>
      </c>
      <c r="R69">
        <v>-4011</v>
      </c>
      <c r="S69">
        <v>70</v>
      </c>
      <c r="T69">
        <v>-277525</v>
      </c>
      <c r="U69">
        <v>192418</v>
      </c>
      <c r="V69">
        <v>-15678</v>
      </c>
      <c r="W69">
        <v>176740</v>
      </c>
      <c r="X69">
        <v>0</v>
      </c>
      <c r="Y69">
        <v>0</v>
      </c>
      <c r="Z69">
        <v>0</v>
      </c>
      <c r="AA69">
        <v>0</v>
      </c>
      <c r="AB69">
        <v>0</v>
      </c>
      <c r="AC69">
        <v>-1208</v>
      </c>
      <c r="AD69">
        <v>-31631</v>
      </c>
      <c r="AE69">
        <v>0</v>
      </c>
      <c r="AF69">
        <v>0</v>
      </c>
      <c r="AG69">
        <v>-32839</v>
      </c>
      <c r="AH69">
        <v>-9123</v>
      </c>
      <c r="AI69">
        <v>-30963</v>
      </c>
      <c r="AJ69">
        <v>0</v>
      </c>
      <c r="AK69">
        <v>9123</v>
      </c>
      <c r="AL69">
        <v>0</v>
      </c>
      <c r="AM69">
        <v>0</v>
      </c>
      <c r="AN69">
        <v>0</v>
      </c>
      <c r="AO69">
        <v>-21840</v>
      </c>
      <c r="AP69">
        <v>6102</v>
      </c>
      <c r="AQ69">
        <v>-15738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3868848</v>
      </c>
      <c r="BW69">
        <v>47239</v>
      </c>
      <c r="BX69">
        <v>0</v>
      </c>
      <c r="BY69">
        <v>0</v>
      </c>
      <c r="BZ69">
        <v>0</v>
      </c>
      <c r="CA69">
        <v>0</v>
      </c>
      <c r="CB69">
        <v>231</v>
      </c>
      <c r="CC69">
        <v>3952675</v>
      </c>
      <c r="CD69">
        <v>0</v>
      </c>
      <c r="CE69">
        <v>3952675</v>
      </c>
      <c r="CF69">
        <v>0</v>
      </c>
      <c r="CG69">
        <v>33531</v>
      </c>
      <c r="CH69">
        <v>406</v>
      </c>
      <c r="CI69">
        <v>0</v>
      </c>
      <c r="CJ69">
        <v>33937</v>
      </c>
      <c r="CK69">
        <v>845</v>
      </c>
      <c r="CL69">
        <v>0</v>
      </c>
      <c r="CM69">
        <v>845</v>
      </c>
      <c r="CN69">
        <v>18286</v>
      </c>
      <c r="CO69">
        <v>8808</v>
      </c>
      <c r="CP69">
        <v>0</v>
      </c>
      <c r="CQ69">
        <v>5083</v>
      </c>
      <c r="CR69">
        <v>66959</v>
      </c>
      <c r="CS69">
        <v>0</v>
      </c>
      <c r="CT69">
        <v>0</v>
      </c>
      <c r="CU69">
        <v>4077</v>
      </c>
      <c r="CV69">
        <v>36357</v>
      </c>
      <c r="CW69">
        <v>0</v>
      </c>
      <c r="CX69">
        <v>4077</v>
      </c>
      <c r="CY69">
        <v>1125</v>
      </c>
      <c r="CZ69">
        <v>0</v>
      </c>
      <c r="DA69">
        <v>1125</v>
      </c>
      <c r="DB69">
        <v>4024836</v>
      </c>
      <c r="DC69">
        <v>90000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75330</v>
      </c>
      <c r="DO69">
        <v>165330</v>
      </c>
      <c r="DP69">
        <v>0</v>
      </c>
      <c r="DQ69">
        <v>60000</v>
      </c>
      <c r="DR69">
        <v>3459533</v>
      </c>
      <c r="DS69">
        <v>140538</v>
      </c>
      <c r="DT69">
        <v>99490</v>
      </c>
      <c r="DU69">
        <v>3699561</v>
      </c>
      <c r="DV69">
        <v>16618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3716179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36757</v>
      </c>
      <c r="EJ69">
        <v>335</v>
      </c>
      <c r="EK69">
        <v>0</v>
      </c>
      <c r="EL69">
        <v>0</v>
      </c>
      <c r="EM69">
        <v>0</v>
      </c>
      <c r="EN69">
        <v>54</v>
      </c>
      <c r="EO69">
        <v>43650</v>
      </c>
      <c r="EP69">
        <v>0</v>
      </c>
      <c r="EQ69">
        <v>0</v>
      </c>
      <c r="ER69">
        <v>0</v>
      </c>
      <c r="ES69">
        <v>608</v>
      </c>
      <c r="ET69">
        <v>81404</v>
      </c>
      <c r="EU69">
        <v>1923</v>
      </c>
      <c r="EV69">
        <v>4024836</v>
      </c>
    </row>
    <row r="70" spans="1:152">
      <c r="A70">
        <v>62518</v>
      </c>
      <c r="B70">
        <v>200712</v>
      </c>
      <c r="C70">
        <v>4008894</v>
      </c>
      <c r="D70">
        <v>1845</v>
      </c>
      <c r="E70">
        <v>4010739</v>
      </c>
      <c r="F70">
        <v>158049</v>
      </c>
      <c r="G70">
        <v>806</v>
      </c>
      <c r="H70">
        <v>49464</v>
      </c>
      <c r="I70">
        <v>3075666</v>
      </c>
      <c r="J70">
        <v>-2340031</v>
      </c>
      <c r="K70">
        <v>-77844</v>
      </c>
      <c r="L70">
        <v>-103431</v>
      </c>
      <c r="M70">
        <v>762679</v>
      </c>
      <c r="N70">
        <v>-68088</v>
      </c>
      <c r="O70">
        <v>694591</v>
      </c>
      <c r="P70">
        <v>-5816229</v>
      </c>
      <c r="Q70">
        <v>1858</v>
      </c>
      <c r="R70">
        <v>-21686</v>
      </c>
      <c r="S70">
        <v>5006</v>
      </c>
      <c r="T70">
        <v>-5831051</v>
      </c>
      <c r="U70">
        <v>1909544</v>
      </c>
      <c r="V70">
        <v>0</v>
      </c>
      <c r="W70">
        <v>1909544</v>
      </c>
      <c r="X70">
        <v>0</v>
      </c>
      <c r="Y70">
        <v>215995</v>
      </c>
      <c r="Z70">
        <v>0</v>
      </c>
      <c r="AA70">
        <v>215995</v>
      </c>
      <c r="AB70">
        <v>-274107</v>
      </c>
      <c r="AC70">
        <v>-128586</v>
      </c>
      <c r="AD70">
        <v>-208495</v>
      </c>
      <c r="AE70">
        <v>0</v>
      </c>
      <c r="AF70">
        <v>1386</v>
      </c>
      <c r="AG70">
        <v>-335695</v>
      </c>
      <c r="AH70">
        <v>-143744</v>
      </c>
      <c r="AI70">
        <v>246272</v>
      </c>
      <c r="AJ70">
        <v>-15182</v>
      </c>
      <c r="AK70">
        <v>82082</v>
      </c>
      <c r="AL70">
        <v>0</v>
      </c>
      <c r="AM70">
        <v>0</v>
      </c>
      <c r="AN70">
        <v>0</v>
      </c>
      <c r="AO70">
        <v>313172</v>
      </c>
      <c r="AP70">
        <v>-44309</v>
      </c>
      <c r="AQ70">
        <v>268863</v>
      </c>
      <c r="AR70">
        <v>281853</v>
      </c>
      <c r="AS70">
        <v>-10846</v>
      </c>
      <c r="AT70">
        <v>-32961</v>
      </c>
      <c r="AU70">
        <v>0</v>
      </c>
      <c r="AV70">
        <v>238046</v>
      </c>
      <c r="AW70">
        <v>1997</v>
      </c>
      <c r="AX70">
        <v>-281879</v>
      </c>
      <c r="AY70">
        <v>4070</v>
      </c>
      <c r="AZ70">
        <v>-77050</v>
      </c>
      <c r="BA70">
        <v>-5008</v>
      </c>
      <c r="BB70">
        <v>-359867</v>
      </c>
      <c r="BC70">
        <v>0</v>
      </c>
      <c r="BD70">
        <v>0</v>
      </c>
      <c r="BE70">
        <v>-12813</v>
      </c>
      <c r="BF70">
        <v>-19018</v>
      </c>
      <c r="BG70">
        <v>3507</v>
      </c>
      <c r="BH70">
        <v>-28324</v>
      </c>
      <c r="BI70">
        <v>132966</v>
      </c>
      <c r="BJ70">
        <v>-15182</v>
      </c>
      <c r="BK70">
        <v>7643</v>
      </c>
      <c r="BL70">
        <v>0</v>
      </c>
      <c r="BM70">
        <v>0</v>
      </c>
      <c r="BN70">
        <v>0</v>
      </c>
      <c r="BO70">
        <v>916723</v>
      </c>
      <c r="BP70">
        <v>3656776</v>
      </c>
      <c r="BQ70">
        <v>518325</v>
      </c>
      <c r="BR70">
        <v>14660</v>
      </c>
      <c r="BS70">
        <v>0</v>
      </c>
      <c r="BT70">
        <v>4189761</v>
      </c>
      <c r="BU70">
        <v>7734560</v>
      </c>
      <c r="BV70">
        <v>7592470</v>
      </c>
      <c r="BW70">
        <v>37893383</v>
      </c>
      <c r="BX70">
        <v>0</v>
      </c>
      <c r="BY70">
        <v>0</v>
      </c>
      <c r="BZ70">
        <v>0</v>
      </c>
      <c r="CA70">
        <v>46000</v>
      </c>
      <c r="CB70">
        <v>857738</v>
      </c>
      <c r="CC70">
        <v>54124151</v>
      </c>
      <c r="CD70">
        <v>450935</v>
      </c>
      <c r="CE70">
        <v>59681570</v>
      </c>
      <c r="CF70">
        <v>1694031</v>
      </c>
      <c r="CG70">
        <v>0</v>
      </c>
      <c r="CH70">
        <v>87318</v>
      </c>
      <c r="CI70">
        <v>0</v>
      </c>
      <c r="CJ70">
        <v>87318</v>
      </c>
      <c r="CK70">
        <v>48400</v>
      </c>
      <c r="CL70">
        <v>0</v>
      </c>
      <c r="CM70">
        <v>48400</v>
      </c>
      <c r="CN70">
        <v>18830</v>
      </c>
      <c r="CO70">
        <v>290250</v>
      </c>
      <c r="CP70">
        <v>0</v>
      </c>
      <c r="CQ70">
        <v>615516</v>
      </c>
      <c r="CR70">
        <v>1060314</v>
      </c>
      <c r="CS70">
        <v>0</v>
      </c>
      <c r="CT70">
        <v>214090</v>
      </c>
      <c r="CU70">
        <v>0</v>
      </c>
      <c r="CV70">
        <v>925898</v>
      </c>
      <c r="CW70">
        <v>0</v>
      </c>
      <c r="CX70">
        <v>1139988</v>
      </c>
      <c r="CY70">
        <v>592835</v>
      </c>
      <c r="CZ70">
        <v>174335</v>
      </c>
      <c r="DA70">
        <v>767170</v>
      </c>
      <c r="DB70">
        <v>64350716</v>
      </c>
      <c r="DC70">
        <v>5000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441603</v>
      </c>
      <c r="DK70">
        <v>0</v>
      </c>
      <c r="DL70">
        <v>0</v>
      </c>
      <c r="DM70">
        <v>441603</v>
      </c>
      <c r="DN70">
        <v>1959346</v>
      </c>
      <c r="DO70">
        <v>2405949</v>
      </c>
      <c r="DP70">
        <v>300000</v>
      </c>
      <c r="DQ70">
        <v>719000</v>
      </c>
      <c r="DR70">
        <v>37903238</v>
      </c>
      <c r="DS70">
        <v>7218188</v>
      </c>
      <c r="DT70">
        <v>5978762</v>
      </c>
      <c r="DU70">
        <v>51100188</v>
      </c>
      <c r="DV70">
        <v>2100526</v>
      </c>
      <c r="DW70">
        <v>5375955</v>
      </c>
      <c r="DX70">
        <v>0</v>
      </c>
      <c r="DY70">
        <v>0</v>
      </c>
      <c r="DZ70">
        <v>1694031</v>
      </c>
      <c r="EA70">
        <v>313888</v>
      </c>
      <c r="EB70">
        <v>60584588</v>
      </c>
      <c r="EC70">
        <v>138</v>
      </c>
      <c r="ED70">
        <v>0</v>
      </c>
      <c r="EE70">
        <v>57495</v>
      </c>
      <c r="EF70">
        <v>0</v>
      </c>
      <c r="EG70">
        <v>57633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72263</v>
      </c>
      <c r="EP70">
        <v>0</v>
      </c>
      <c r="EQ70">
        <v>0</v>
      </c>
      <c r="ER70">
        <v>0</v>
      </c>
      <c r="ES70">
        <v>403893</v>
      </c>
      <c r="ET70">
        <v>476156</v>
      </c>
      <c r="EU70">
        <v>107390</v>
      </c>
      <c r="EV70">
        <v>64350716</v>
      </c>
    </row>
    <row r="71" spans="1:152">
      <c r="A71">
        <v>62548</v>
      </c>
      <c r="B71">
        <v>200712</v>
      </c>
      <c r="C71">
        <v>5994517</v>
      </c>
      <c r="D71">
        <v>-795</v>
      </c>
      <c r="E71">
        <v>5993722</v>
      </c>
      <c r="F71">
        <v>430310</v>
      </c>
      <c r="G71">
        <v>109683</v>
      </c>
      <c r="H71">
        <v>108043</v>
      </c>
      <c r="I71">
        <v>3397045</v>
      </c>
      <c r="J71">
        <v>-4513906</v>
      </c>
      <c r="K71">
        <v>-224780</v>
      </c>
      <c r="L71">
        <v>-150704</v>
      </c>
      <c r="M71">
        <v>-844309</v>
      </c>
      <c r="N71">
        <v>93697</v>
      </c>
      <c r="O71">
        <v>-750612</v>
      </c>
      <c r="P71">
        <v>-3703476</v>
      </c>
      <c r="Q71">
        <v>0</v>
      </c>
      <c r="R71">
        <v>-14041</v>
      </c>
      <c r="S71">
        <v>0</v>
      </c>
      <c r="T71">
        <v>-3717517</v>
      </c>
      <c r="U71">
        <v>-2672410</v>
      </c>
      <c r="V71">
        <v>0</v>
      </c>
      <c r="W71">
        <v>-2672410</v>
      </c>
      <c r="X71">
        <v>0</v>
      </c>
      <c r="Y71">
        <v>1334601</v>
      </c>
      <c r="Z71">
        <v>0</v>
      </c>
      <c r="AA71">
        <v>1334601</v>
      </c>
      <c r="AB71">
        <v>-148097</v>
      </c>
      <c r="AC71">
        <v>0</v>
      </c>
      <c r="AD71">
        <v>-170039</v>
      </c>
      <c r="AE71">
        <v>0</v>
      </c>
      <c r="AF71">
        <v>2975</v>
      </c>
      <c r="AG71">
        <v>-167064</v>
      </c>
      <c r="AH71">
        <v>127377</v>
      </c>
      <c r="AI71">
        <v>0</v>
      </c>
      <c r="AJ71">
        <v>0</v>
      </c>
      <c r="AK71">
        <v>-127377</v>
      </c>
      <c r="AL71">
        <v>0</v>
      </c>
      <c r="AM71">
        <v>0</v>
      </c>
      <c r="AN71">
        <v>0</v>
      </c>
      <c r="AO71">
        <v>-127377</v>
      </c>
      <c r="AP71">
        <v>46939</v>
      </c>
      <c r="AQ71">
        <v>-80438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200</v>
      </c>
      <c r="BM71">
        <v>0</v>
      </c>
      <c r="BN71">
        <v>200</v>
      </c>
      <c r="BO71">
        <v>1557025</v>
      </c>
      <c r="BP71">
        <v>22926627</v>
      </c>
      <c r="BQ71">
        <v>617444</v>
      </c>
      <c r="BR71">
        <v>323384</v>
      </c>
      <c r="BS71">
        <v>0</v>
      </c>
      <c r="BT71">
        <v>23867455</v>
      </c>
      <c r="BU71">
        <v>9446205</v>
      </c>
      <c r="BV71">
        <v>548856</v>
      </c>
      <c r="BW71">
        <v>66317612</v>
      </c>
      <c r="BX71">
        <v>0</v>
      </c>
      <c r="BY71">
        <v>0</v>
      </c>
      <c r="BZ71">
        <v>0</v>
      </c>
      <c r="CA71">
        <v>1091400</v>
      </c>
      <c r="CB71">
        <v>3423450</v>
      </c>
      <c r="CC71">
        <v>80827523</v>
      </c>
      <c r="CD71">
        <v>0</v>
      </c>
      <c r="CE71">
        <v>106252003</v>
      </c>
      <c r="CF71">
        <v>227341</v>
      </c>
      <c r="CG71">
        <v>0</v>
      </c>
      <c r="CH71">
        <v>0</v>
      </c>
      <c r="CI71">
        <v>0</v>
      </c>
      <c r="CJ71">
        <v>0</v>
      </c>
      <c r="CK71">
        <v>165143</v>
      </c>
      <c r="CL71">
        <v>0</v>
      </c>
      <c r="CM71">
        <v>165143</v>
      </c>
      <c r="CN71">
        <v>0</v>
      </c>
      <c r="CO71">
        <v>92775</v>
      </c>
      <c r="CP71">
        <v>0</v>
      </c>
      <c r="CQ71">
        <v>1453540</v>
      </c>
      <c r="CR71">
        <v>1711458</v>
      </c>
      <c r="CS71">
        <v>0</v>
      </c>
      <c r="CT71">
        <v>114841</v>
      </c>
      <c r="CU71">
        <v>181231</v>
      </c>
      <c r="CV71">
        <v>109798</v>
      </c>
      <c r="CW71">
        <v>274627</v>
      </c>
      <c r="CX71">
        <v>680497</v>
      </c>
      <c r="CY71">
        <v>1431637</v>
      </c>
      <c r="CZ71">
        <v>146522</v>
      </c>
      <c r="DA71">
        <v>1578159</v>
      </c>
      <c r="DB71">
        <v>110449658</v>
      </c>
      <c r="DC71">
        <v>800</v>
      </c>
      <c r="DD71">
        <v>0</v>
      </c>
      <c r="DE71">
        <v>0</v>
      </c>
      <c r="DF71">
        <v>44573</v>
      </c>
      <c r="DG71">
        <v>0</v>
      </c>
      <c r="DH71">
        <v>0</v>
      </c>
      <c r="DI71">
        <v>44573</v>
      </c>
      <c r="DJ71">
        <v>1060500</v>
      </c>
      <c r="DK71">
        <v>0</v>
      </c>
      <c r="DL71">
        <v>0</v>
      </c>
      <c r="DM71">
        <v>1060500</v>
      </c>
      <c r="DN71">
        <v>5305888</v>
      </c>
      <c r="DO71">
        <v>6411761</v>
      </c>
      <c r="DP71">
        <v>40</v>
      </c>
      <c r="DQ71">
        <v>0</v>
      </c>
      <c r="DR71">
        <v>56034149</v>
      </c>
      <c r="DS71">
        <v>18229383</v>
      </c>
      <c r="DT71">
        <v>8015324</v>
      </c>
      <c r="DU71">
        <v>82278856</v>
      </c>
      <c r="DV71">
        <v>216165</v>
      </c>
      <c r="DW71">
        <v>4690106</v>
      </c>
      <c r="DX71">
        <v>0</v>
      </c>
      <c r="DY71">
        <v>0</v>
      </c>
      <c r="DZ71">
        <v>225426</v>
      </c>
      <c r="EA71">
        <v>0</v>
      </c>
      <c r="EB71">
        <v>87410553</v>
      </c>
      <c r="EC71">
        <v>0</v>
      </c>
      <c r="ED71">
        <v>0</v>
      </c>
      <c r="EE71">
        <v>29250</v>
      </c>
      <c r="EF71">
        <v>6772</v>
      </c>
      <c r="EG71">
        <v>36022</v>
      </c>
      <c r="EH71">
        <v>0</v>
      </c>
      <c r="EI71">
        <v>0</v>
      </c>
      <c r="EJ71">
        <v>13950</v>
      </c>
      <c r="EK71">
        <v>0</v>
      </c>
      <c r="EL71">
        <v>0</v>
      </c>
      <c r="EM71">
        <v>0</v>
      </c>
      <c r="EN71">
        <v>672561</v>
      </c>
      <c r="EO71">
        <v>265321</v>
      </c>
      <c r="EP71">
        <v>0</v>
      </c>
      <c r="EQ71">
        <v>0</v>
      </c>
      <c r="ER71">
        <v>0</v>
      </c>
      <c r="ES71">
        <v>15565775</v>
      </c>
      <c r="ET71">
        <v>16517607</v>
      </c>
      <c r="EU71">
        <v>73715</v>
      </c>
      <c r="EV71">
        <v>110449658</v>
      </c>
    </row>
    <row r="72" spans="1:152">
      <c r="A72">
        <v>62706</v>
      </c>
      <c r="B72">
        <v>200712</v>
      </c>
      <c r="C72">
        <v>750451</v>
      </c>
      <c r="D72">
        <v>-33451</v>
      </c>
      <c r="E72">
        <v>717000</v>
      </c>
      <c r="F72">
        <v>77240</v>
      </c>
      <c r="G72">
        <v>0</v>
      </c>
      <c r="H72">
        <v>5878</v>
      </c>
      <c r="I72">
        <v>488814</v>
      </c>
      <c r="J72">
        <v>-447924</v>
      </c>
      <c r="K72">
        <v>-6911</v>
      </c>
      <c r="L72">
        <v>-20473</v>
      </c>
      <c r="M72">
        <v>96624</v>
      </c>
      <c r="N72">
        <v>-10577</v>
      </c>
      <c r="O72">
        <v>86047</v>
      </c>
      <c r="P72">
        <v>-919943</v>
      </c>
      <c r="Q72">
        <v>47734</v>
      </c>
      <c r="R72">
        <v>1810</v>
      </c>
      <c r="S72">
        <v>687</v>
      </c>
      <c r="T72">
        <v>-869712</v>
      </c>
      <c r="U72">
        <v>187515</v>
      </c>
      <c r="V72">
        <v>-2490</v>
      </c>
      <c r="W72">
        <v>185025</v>
      </c>
      <c r="X72">
        <v>0</v>
      </c>
      <c r="Y72">
        <v>61517</v>
      </c>
      <c r="Z72">
        <v>0</v>
      </c>
      <c r="AA72">
        <v>61517</v>
      </c>
      <c r="AB72">
        <v>0</v>
      </c>
      <c r="AC72">
        <v>-35739</v>
      </c>
      <c r="AD72">
        <v>-47067</v>
      </c>
      <c r="AE72">
        <v>1222</v>
      </c>
      <c r="AF72">
        <v>4033</v>
      </c>
      <c r="AG72">
        <v>-77551</v>
      </c>
      <c r="AH72">
        <v>-28771</v>
      </c>
      <c r="AI72">
        <v>73555</v>
      </c>
      <c r="AJ72">
        <v>15577</v>
      </c>
      <c r="AK72">
        <v>30562</v>
      </c>
      <c r="AL72">
        <v>0</v>
      </c>
      <c r="AM72">
        <v>0</v>
      </c>
      <c r="AN72">
        <v>0</v>
      </c>
      <c r="AO72">
        <v>119694</v>
      </c>
      <c r="AP72">
        <v>-39375</v>
      </c>
      <c r="AQ72">
        <v>80319</v>
      </c>
      <c r="AR72">
        <v>72905</v>
      </c>
      <c r="AS72">
        <v>-33651</v>
      </c>
      <c r="AT72">
        <v>11381</v>
      </c>
      <c r="AU72">
        <v>0</v>
      </c>
      <c r="AV72">
        <v>50635</v>
      </c>
      <c r="AW72">
        <v>0</v>
      </c>
      <c r="AX72">
        <v>-28775</v>
      </c>
      <c r="AY72">
        <v>21233</v>
      </c>
      <c r="AZ72">
        <v>-35985</v>
      </c>
      <c r="BA72">
        <v>3181</v>
      </c>
      <c r="BB72">
        <v>-40346</v>
      </c>
      <c r="BC72">
        <v>0</v>
      </c>
      <c r="BD72">
        <v>0</v>
      </c>
      <c r="BE72">
        <v>-3645</v>
      </c>
      <c r="BF72">
        <v>-11118</v>
      </c>
      <c r="BG72">
        <v>3345</v>
      </c>
      <c r="BH72">
        <v>-11418</v>
      </c>
      <c r="BI72">
        <v>16706</v>
      </c>
      <c r="BJ72">
        <v>15577</v>
      </c>
      <c r="BK72">
        <v>0</v>
      </c>
      <c r="BL72">
        <v>0</v>
      </c>
      <c r="BM72">
        <v>0</v>
      </c>
      <c r="BN72">
        <v>0</v>
      </c>
      <c r="BO72">
        <v>181204</v>
      </c>
      <c r="BP72">
        <v>1044394</v>
      </c>
      <c r="BQ72">
        <v>214000</v>
      </c>
      <c r="BR72">
        <v>0</v>
      </c>
      <c r="BS72">
        <v>0</v>
      </c>
      <c r="BT72">
        <v>1258394</v>
      </c>
      <c r="BU72">
        <v>597054</v>
      </c>
      <c r="BV72">
        <v>220701</v>
      </c>
      <c r="BW72">
        <v>9518997</v>
      </c>
      <c r="BX72">
        <v>0</v>
      </c>
      <c r="BY72">
        <v>0</v>
      </c>
      <c r="BZ72">
        <v>103873</v>
      </c>
      <c r="CA72">
        <v>0</v>
      </c>
      <c r="CB72">
        <v>0</v>
      </c>
      <c r="CC72">
        <v>10440625</v>
      </c>
      <c r="CD72">
        <v>0</v>
      </c>
      <c r="CE72">
        <v>11880223</v>
      </c>
      <c r="CF72">
        <v>0</v>
      </c>
      <c r="CG72">
        <v>27182</v>
      </c>
      <c r="CH72">
        <v>33805</v>
      </c>
      <c r="CI72">
        <v>0</v>
      </c>
      <c r="CJ72">
        <v>60987</v>
      </c>
      <c r="CK72">
        <v>48576</v>
      </c>
      <c r="CL72">
        <v>0</v>
      </c>
      <c r="CM72">
        <v>48576</v>
      </c>
      <c r="CN72">
        <v>15007</v>
      </c>
      <c r="CO72">
        <v>3459</v>
      </c>
      <c r="CP72">
        <v>0</v>
      </c>
      <c r="CQ72">
        <v>15569</v>
      </c>
      <c r="CR72">
        <v>143598</v>
      </c>
      <c r="CS72">
        <v>0</v>
      </c>
      <c r="CT72">
        <v>0</v>
      </c>
      <c r="CU72">
        <v>28236</v>
      </c>
      <c r="CV72">
        <v>243189</v>
      </c>
      <c r="CW72">
        <v>0</v>
      </c>
      <c r="CX72">
        <v>271425</v>
      </c>
      <c r="CY72">
        <v>157174</v>
      </c>
      <c r="CZ72">
        <v>11838</v>
      </c>
      <c r="DA72">
        <v>169012</v>
      </c>
      <c r="DB72">
        <v>12464258</v>
      </c>
      <c r="DC72">
        <v>381800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100883</v>
      </c>
      <c r="DK72">
        <v>0</v>
      </c>
      <c r="DL72">
        <v>0</v>
      </c>
      <c r="DM72">
        <v>100883</v>
      </c>
      <c r="DN72">
        <v>453061</v>
      </c>
      <c r="DO72">
        <v>935744</v>
      </c>
      <c r="DP72">
        <v>150000</v>
      </c>
      <c r="DQ72">
        <v>120000</v>
      </c>
      <c r="DR72">
        <v>7845736</v>
      </c>
      <c r="DS72">
        <v>1654823</v>
      </c>
      <c r="DT72">
        <v>1089077</v>
      </c>
      <c r="DU72">
        <v>10589636</v>
      </c>
      <c r="DV72">
        <v>275950</v>
      </c>
      <c r="DW72">
        <v>412660</v>
      </c>
      <c r="DX72">
        <v>0</v>
      </c>
      <c r="DY72">
        <v>0</v>
      </c>
      <c r="DZ72">
        <v>0</v>
      </c>
      <c r="EA72">
        <v>81149</v>
      </c>
      <c r="EB72">
        <v>11359395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13321</v>
      </c>
      <c r="EJ72">
        <v>818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33685</v>
      </c>
      <c r="ET72">
        <v>47824</v>
      </c>
      <c r="EU72">
        <v>1295</v>
      </c>
      <c r="EV72">
        <v>12464258</v>
      </c>
    </row>
    <row r="73" spans="1:152">
      <c r="A73">
        <v>62862</v>
      </c>
      <c r="B73">
        <v>200712</v>
      </c>
      <c r="C73">
        <v>26497</v>
      </c>
      <c r="D73">
        <v>-460</v>
      </c>
      <c r="E73">
        <v>26037</v>
      </c>
      <c r="F73">
        <v>0</v>
      </c>
      <c r="G73">
        <v>0</v>
      </c>
      <c r="H73">
        <v>0</v>
      </c>
      <c r="I73">
        <v>4888</v>
      </c>
      <c r="J73">
        <v>488</v>
      </c>
      <c r="K73">
        <v>-43</v>
      </c>
      <c r="L73">
        <v>-341</v>
      </c>
      <c r="M73">
        <v>4992</v>
      </c>
      <c r="N73">
        <v>-284</v>
      </c>
      <c r="O73">
        <v>4708</v>
      </c>
      <c r="P73">
        <v>-21988</v>
      </c>
      <c r="Q73">
        <v>0</v>
      </c>
      <c r="R73">
        <v>-3153</v>
      </c>
      <c r="S73">
        <v>0</v>
      </c>
      <c r="T73">
        <v>-25141</v>
      </c>
      <c r="U73">
        <v>-2401</v>
      </c>
      <c r="V73">
        <v>0</v>
      </c>
      <c r="W73">
        <v>-2401</v>
      </c>
      <c r="X73">
        <v>0</v>
      </c>
      <c r="Y73">
        <v>1631</v>
      </c>
      <c r="Z73">
        <v>0</v>
      </c>
      <c r="AA73">
        <v>1631</v>
      </c>
      <c r="AB73">
        <v>0</v>
      </c>
      <c r="AC73">
        <v>0</v>
      </c>
      <c r="AD73">
        <v>-1648</v>
      </c>
      <c r="AE73">
        <v>0</v>
      </c>
      <c r="AF73">
        <v>0</v>
      </c>
      <c r="AG73">
        <v>-1648</v>
      </c>
      <c r="AH73">
        <v>-3186</v>
      </c>
      <c r="AI73">
        <v>0</v>
      </c>
      <c r="AJ73">
        <v>0</v>
      </c>
      <c r="AK73">
        <v>3186</v>
      </c>
      <c r="AL73">
        <v>0</v>
      </c>
      <c r="AM73">
        <v>0</v>
      </c>
      <c r="AN73">
        <v>0</v>
      </c>
      <c r="AO73">
        <v>3186</v>
      </c>
      <c r="AP73">
        <v>0</v>
      </c>
      <c r="AQ73">
        <v>3186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38143</v>
      </c>
      <c r="BW73">
        <v>55244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93387</v>
      </c>
      <c r="CD73">
        <v>0</v>
      </c>
      <c r="CE73">
        <v>93387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2036</v>
      </c>
      <c r="CL73">
        <v>0</v>
      </c>
      <c r="CM73">
        <v>2036</v>
      </c>
      <c r="CN73">
        <v>0</v>
      </c>
      <c r="CO73">
        <v>0</v>
      </c>
      <c r="CP73">
        <v>0</v>
      </c>
      <c r="CQ73">
        <v>0</v>
      </c>
      <c r="CR73">
        <v>2036</v>
      </c>
      <c r="CS73">
        <v>0</v>
      </c>
      <c r="CT73">
        <v>0</v>
      </c>
      <c r="CU73">
        <v>0</v>
      </c>
      <c r="CV73">
        <v>3740</v>
      </c>
      <c r="CW73">
        <v>0</v>
      </c>
      <c r="CX73">
        <v>3740</v>
      </c>
      <c r="CY73">
        <v>1451</v>
      </c>
      <c r="CZ73">
        <v>1172</v>
      </c>
      <c r="DA73">
        <v>2623</v>
      </c>
      <c r="DB73">
        <v>101786</v>
      </c>
      <c r="DC73">
        <v>24500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12710</v>
      </c>
      <c r="DO73">
        <v>37210</v>
      </c>
      <c r="DP73">
        <v>0</v>
      </c>
      <c r="DQ73">
        <v>0</v>
      </c>
      <c r="DR73">
        <v>9727</v>
      </c>
      <c r="DS73">
        <v>0</v>
      </c>
      <c r="DT73">
        <v>1403</v>
      </c>
      <c r="DU73">
        <v>11130</v>
      </c>
      <c r="DV73">
        <v>3153</v>
      </c>
      <c r="DW73">
        <v>49045</v>
      </c>
      <c r="DX73">
        <v>0</v>
      </c>
      <c r="DY73">
        <v>0</v>
      </c>
      <c r="DZ73">
        <v>0</v>
      </c>
      <c r="EA73">
        <v>0</v>
      </c>
      <c r="EB73">
        <v>63328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1248</v>
      </c>
      <c r="ET73">
        <v>1248</v>
      </c>
      <c r="EU73">
        <v>0</v>
      </c>
      <c r="EV73">
        <v>101786</v>
      </c>
    </row>
    <row r="74" spans="1:152">
      <c r="A74">
        <v>62905</v>
      </c>
      <c r="B74">
        <v>200712</v>
      </c>
      <c r="C74">
        <v>39085</v>
      </c>
      <c r="D74">
        <v>-6528</v>
      </c>
      <c r="E74">
        <v>32557</v>
      </c>
      <c r="F74">
        <v>0</v>
      </c>
      <c r="G74">
        <v>0</v>
      </c>
      <c r="H74">
        <v>0</v>
      </c>
      <c r="I74">
        <v>79547</v>
      </c>
      <c r="J74">
        <v>-92739</v>
      </c>
      <c r="K74">
        <v>-7293</v>
      </c>
      <c r="L74">
        <v>-5425</v>
      </c>
      <c r="M74">
        <v>-25910</v>
      </c>
      <c r="N74">
        <v>4085</v>
      </c>
      <c r="O74">
        <v>-21825</v>
      </c>
      <c r="P74">
        <v>-975551</v>
      </c>
      <c r="Q74">
        <v>42539</v>
      </c>
      <c r="R74">
        <v>1087</v>
      </c>
      <c r="S74">
        <v>-153</v>
      </c>
      <c r="T74">
        <v>-932078</v>
      </c>
      <c r="U74">
        <v>1000721</v>
      </c>
      <c r="V74">
        <v>-39659</v>
      </c>
      <c r="W74">
        <v>961062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-7961</v>
      </c>
      <c r="AE74">
        <v>0</v>
      </c>
      <c r="AF74">
        <v>-143</v>
      </c>
      <c r="AG74">
        <v>-8104</v>
      </c>
      <c r="AH74">
        <v>2464</v>
      </c>
      <c r="AI74">
        <v>34076</v>
      </c>
      <c r="AJ74">
        <v>0</v>
      </c>
      <c r="AK74">
        <v>-2464</v>
      </c>
      <c r="AL74">
        <v>0</v>
      </c>
      <c r="AM74">
        <v>0</v>
      </c>
      <c r="AN74">
        <v>0</v>
      </c>
      <c r="AO74">
        <v>31612</v>
      </c>
      <c r="AP74">
        <v>-7900</v>
      </c>
      <c r="AQ74">
        <v>23712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153969</v>
      </c>
      <c r="BV74">
        <v>128339</v>
      </c>
      <c r="BW74">
        <v>829055</v>
      </c>
      <c r="BX74">
        <v>0</v>
      </c>
      <c r="BY74">
        <v>0</v>
      </c>
      <c r="BZ74">
        <v>0</v>
      </c>
      <c r="CA74">
        <v>0</v>
      </c>
      <c r="CB74">
        <v>37481</v>
      </c>
      <c r="CC74">
        <v>1148844</v>
      </c>
      <c r="CD74">
        <v>0</v>
      </c>
      <c r="CE74">
        <v>1148844</v>
      </c>
      <c r="CF74">
        <v>0</v>
      </c>
      <c r="CG74">
        <v>31312</v>
      </c>
      <c r="CH74">
        <v>411</v>
      </c>
      <c r="CI74">
        <v>0</v>
      </c>
      <c r="CJ74">
        <v>31723</v>
      </c>
      <c r="CK74">
        <v>5554</v>
      </c>
      <c r="CL74">
        <v>0</v>
      </c>
      <c r="CM74">
        <v>5554</v>
      </c>
      <c r="CN74">
        <v>0</v>
      </c>
      <c r="CO74">
        <v>0</v>
      </c>
      <c r="CP74">
        <v>0</v>
      </c>
      <c r="CQ74">
        <v>149</v>
      </c>
      <c r="CR74">
        <v>37426</v>
      </c>
      <c r="CS74">
        <v>0</v>
      </c>
      <c r="CT74">
        <v>0</v>
      </c>
      <c r="CU74">
        <v>14491</v>
      </c>
      <c r="CV74">
        <v>16411</v>
      </c>
      <c r="CW74">
        <v>4608</v>
      </c>
      <c r="CX74">
        <v>35510</v>
      </c>
      <c r="CY74">
        <v>11399</v>
      </c>
      <c r="CZ74">
        <v>1682</v>
      </c>
      <c r="DA74">
        <v>13081</v>
      </c>
      <c r="DB74">
        <v>1234861</v>
      </c>
      <c r="DC74">
        <v>58000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54370</v>
      </c>
      <c r="DK74">
        <v>0</v>
      </c>
      <c r="DL74">
        <v>0</v>
      </c>
      <c r="DM74">
        <v>54370</v>
      </c>
      <c r="DN74">
        <v>75585</v>
      </c>
      <c r="DO74">
        <v>187955</v>
      </c>
      <c r="DP74">
        <v>0</v>
      </c>
      <c r="DQ74">
        <v>0</v>
      </c>
      <c r="DR74">
        <v>911130</v>
      </c>
      <c r="DS74">
        <v>52273</v>
      </c>
      <c r="DT74">
        <v>54120</v>
      </c>
      <c r="DU74">
        <v>1017523</v>
      </c>
      <c r="DV74">
        <v>9644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1027167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6825</v>
      </c>
      <c r="EI74">
        <v>1904</v>
      </c>
      <c r="EJ74">
        <v>6541</v>
      </c>
      <c r="EK74">
        <v>0</v>
      </c>
      <c r="EL74">
        <v>0</v>
      </c>
      <c r="EM74">
        <v>0</v>
      </c>
      <c r="EN74">
        <v>0</v>
      </c>
      <c r="EO74">
        <v>2520</v>
      </c>
      <c r="EP74">
        <v>0</v>
      </c>
      <c r="EQ74">
        <v>0</v>
      </c>
      <c r="ER74">
        <v>0</v>
      </c>
      <c r="ES74">
        <v>1949</v>
      </c>
      <c r="ET74">
        <v>12914</v>
      </c>
      <c r="EU74">
        <v>0</v>
      </c>
      <c r="EV74">
        <v>1234861</v>
      </c>
    </row>
    <row r="75" spans="1:152">
      <c r="A75">
        <v>62908</v>
      </c>
      <c r="B75">
        <v>200712</v>
      </c>
      <c r="C75">
        <v>1268846</v>
      </c>
      <c r="D75">
        <v>-15645</v>
      </c>
      <c r="E75">
        <v>1253201</v>
      </c>
      <c r="F75">
        <v>0</v>
      </c>
      <c r="G75">
        <v>0</v>
      </c>
      <c r="H75">
        <v>0</v>
      </c>
      <c r="I75">
        <v>18180</v>
      </c>
      <c r="J75">
        <v>121208</v>
      </c>
      <c r="K75">
        <v>-8180</v>
      </c>
      <c r="L75">
        <v>-8369</v>
      </c>
      <c r="M75">
        <v>122839</v>
      </c>
      <c r="N75">
        <v>-17714</v>
      </c>
      <c r="O75">
        <v>105125</v>
      </c>
      <c r="P75">
        <v>-564260</v>
      </c>
      <c r="Q75">
        <v>6830</v>
      </c>
      <c r="R75">
        <v>428</v>
      </c>
      <c r="S75">
        <v>867</v>
      </c>
      <c r="T75">
        <v>-556135</v>
      </c>
      <c r="U75">
        <v>-816836</v>
      </c>
      <c r="V75">
        <v>-8879</v>
      </c>
      <c r="W75">
        <v>-825715</v>
      </c>
      <c r="X75">
        <v>0</v>
      </c>
      <c r="Y75">
        <v>0</v>
      </c>
      <c r="Z75">
        <v>0</v>
      </c>
      <c r="AA75">
        <v>0</v>
      </c>
      <c r="AB75">
        <v>0</v>
      </c>
      <c r="AC75">
        <v>-73112</v>
      </c>
      <c r="AD75">
        <v>-46968</v>
      </c>
      <c r="AE75">
        <v>0</v>
      </c>
      <c r="AF75">
        <v>375</v>
      </c>
      <c r="AG75">
        <v>-119705</v>
      </c>
      <c r="AH75">
        <v>-7167</v>
      </c>
      <c r="AI75">
        <v>-150396</v>
      </c>
      <c r="AJ75">
        <v>-2198</v>
      </c>
      <c r="AK75">
        <v>7246</v>
      </c>
      <c r="AL75">
        <v>0</v>
      </c>
      <c r="AM75">
        <v>0</v>
      </c>
      <c r="AN75">
        <v>0</v>
      </c>
      <c r="AO75">
        <v>-145348</v>
      </c>
      <c r="AP75">
        <v>32027</v>
      </c>
      <c r="AQ75">
        <v>-113321</v>
      </c>
      <c r="AR75">
        <v>7176</v>
      </c>
      <c r="AS75">
        <v>-394</v>
      </c>
      <c r="AT75">
        <v>0</v>
      </c>
      <c r="AU75">
        <v>0</v>
      </c>
      <c r="AV75">
        <v>6782</v>
      </c>
      <c r="AW75">
        <v>0</v>
      </c>
      <c r="AX75">
        <v>-7875</v>
      </c>
      <c r="AY75">
        <v>165</v>
      </c>
      <c r="AZ75">
        <v>119</v>
      </c>
      <c r="BA75">
        <v>-627</v>
      </c>
      <c r="BB75">
        <v>-8218</v>
      </c>
      <c r="BC75">
        <v>0</v>
      </c>
      <c r="BD75">
        <v>0</v>
      </c>
      <c r="BE75">
        <v>-416</v>
      </c>
      <c r="BF75">
        <v>-267</v>
      </c>
      <c r="BG75">
        <v>0</v>
      </c>
      <c r="BH75">
        <v>-683</v>
      </c>
      <c r="BI75">
        <v>-79</v>
      </c>
      <c r="BJ75">
        <v>-2198</v>
      </c>
      <c r="BK75">
        <v>57886</v>
      </c>
      <c r="BL75">
        <v>36</v>
      </c>
      <c r="BM75">
        <v>0</v>
      </c>
      <c r="BN75">
        <v>36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4355657</v>
      </c>
      <c r="BW75">
        <v>0</v>
      </c>
      <c r="BX75">
        <v>0</v>
      </c>
      <c r="BY75">
        <v>0</v>
      </c>
      <c r="BZ75">
        <v>48</v>
      </c>
      <c r="CA75">
        <v>329280</v>
      </c>
      <c r="CB75">
        <v>5625</v>
      </c>
      <c r="CC75">
        <v>4690610</v>
      </c>
      <c r="CD75">
        <v>0</v>
      </c>
      <c r="CE75">
        <v>4690610</v>
      </c>
      <c r="CF75">
        <v>0</v>
      </c>
      <c r="CG75">
        <v>38374</v>
      </c>
      <c r="CH75">
        <v>2540</v>
      </c>
      <c r="CI75">
        <v>0</v>
      </c>
      <c r="CJ75">
        <v>40914</v>
      </c>
      <c r="CK75">
        <v>13039</v>
      </c>
      <c r="CL75">
        <v>0</v>
      </c>
      <c r="CM75">
        <v>13039</v>
      </c>
      <c r="CN75">
        <v>14616</v>
      </c>
      <c r="CO75">
        <v>32836</v>
      </c>
      <c r="CP75">
        <v>0</v>
      </c>
      <c r="CQ75">
        <v>3999</v>
      </c>
      <c r="CR75">
        <v>105404</v>
      </c>
      <c r="CS75">
        <v>0</v>
      </c>
      <c r="CT75">
        <v>0</v>
      </c>
      <c r="CU75">
        <v>44429</v>
      </c>
      <c r="CV75">
        <v>0</v>
      </c>
      <c r="CW75">
        <v>0</v>
      </c>
      <c r="CX75">
        <v>44429</v>
      </c>
      <c r="CY75">
        <v>0</v>
      </c>
      <c r="CZ75">
        <v>8266</v>
      </c>
      <c r="DA75">
        <v>8266</v>
      </c>
      <c r="DB75">
        <v>4906631</v>
      </c>
      <c r="DC75">
        <v>10002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14230</v>
      </c>
      <c r="DK75">
        <v>0</v>
      </c>
      <c r="DL75">
        <v>0</v>
      </c>
      <c r="DM75">
        <v>14230</v>
      </c>
      <c r="DN75">
        <v>199582</v>
      </c>
      <c r="DO75">
        <v>223814</v>
      </c>
      <c r="DP75">
        <v>0</v>
      </c>
      <c r="DQ75">
        <v>100000</v>
      </c>
      <c r="DR75">
        <v>-567840</v>
      </c>
      <c r="DS75">
        <v>3184687</v>
      </c>
      <c r="DT75">
        <v>1844988</v>
      </c>
      <c r="DU75">
        <v>4461835</v>
      </c>
      <c r="DV75">
        <v>13868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4475703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30679</v>
      </c>
      <c r="EI75">
        <v>24175</v>
      </c>
      <c r="EJ75">
        <v>0</v>
      </c>
      <c r="EK75">
        <v>0</v>
      </c>
      <c r="EL75">
        <v>0</v>
      </c>
      <c r="EM75">
        <v>0</v>
      </c>
      <c r="EN75">
        <v>1040</v>
      </c>
      <c r="EO75">
        <v>27468</v>
      </c>
      <c r="EP75">
        <v>0</v>
      </c>
      <c r="EQ75">
        <v>0</v>
      </c>
      <c r="ER75">
        <v>0</v>
      </c>
      <c r="ES75">
        <v>19236</v>
      </c>
      <c r="ET75">
        <v>71919</v>
      </c>
      <c r="EU75">
        <v>4516</v>
      </c>
      <c r="EV75">
        <v>4906631</v>
      </c>
    </row>
    <row r="76" spans="1:152">
      <c r="A76">
        <v>62965</v>
      </c>
      <c r="B76">
        <v>200712</v>
      </c>
      <c r="C76">
        <v>14182490</v>
      </c>
      <c r="D76">
        <v>-16012</v>
      </c>
      <c r="E76">
        <v>14166478</v>
      </c>
      <c r="F76">
        <v>-18928</v>
      </c>
      <c r="G76">
        <v>48655</v>
      </c>
      <c r="H76">
        <v>-1867</v>
      </c>
      <c r="I76">
        <v>8249530</v>
      </c>
      <c r="J76">
        <v>-5801367</v>
      </c>
      <c r="K76">
        <v>-115778</v>
      </c>
      <c r="L76">
        <v>-323710</v>
      </c>
      <c r="M76">
        <v>2036535</v>
      </c>
      <c r="N76">
        <v>-213532</v>
      </c>
      <c r="O76">
        <v>1823003</v>
      </c>
      <c r="P76">
        <v>-11356327</v>
      </c>
      <c r="Q76">
        <v>182685</v>
      </c>
      <c r="R76">
        <v>-208367</v>
      </c>
      <c r="S76">
        <v>0</v>
      </c>
      <c r="T76">
        <v>-11382009</v>
      </c>
      <c r="U76">
        <v>-2983802</v>
      </c>
      <c r="V76">
        <v>0</v>
      </c>
      <c r="W76">
        <v>-2983802</v>
      </c>
      <c r="X76">
        <v>0</v>
      </c>
      <c r="Y76">
        <v>1285991</v>
      </c>
      <c r="Z76">
        <v>-464366</v>
      </c>
      <c r="AA76">
        <v>821625</v>
      </c>
      <c r="AB76">
        <v>-1224538</v>
      </c>
      <c r="AC76">
        <v>-393139</v>
      </c>
      <c r="AD76">
        <v>-424631</v>
      </c>
      <c r="AE76">
        <v>0</v>
      </c>
      <c r="AF76">
        <v>0</v>
      </c>
      <c r="AG76">
        <v>-817770</v>
      </c>
      <c r="AH76">
        <v>-60707</v>
      </c>
      <c r="AI76">
        <v>342280</v>
      </c>
      <c r="AJ76">
        <v>-174730</v>
      </c>
      <c r="AK76">
        <v>49703</v>
      </c>
      <c r="AL76">
        <v>0</v>
      </c>
      <c r="AM76">
        <v>0</v>
      </c>
      <c r="AN76">
        <v>0</v>
      </c>
      <c r="AO76">
        <v>217253</v>
      </c>
      <c r="AP76">
        <v>-284208</v>
      </c>
      <c r="AQ76">
        <v>-66955</v>
      </c>
      <c r="AR76">
        <v>434874</v>
      </c>
      <c r="AS76">
        <v>0</v>
      </c>
      <c r="AT76">
        <v>844</v>
      </c>
      <c r="AU76">
        <v>0</v>
      </c>
      <c r="AV76">
        <v>435718</v>
      </c>
      <c r="AW76">
        <v>14688</v>
      </c>
      <c r="AX76">
        <v>-407944</v>
      </c>
      <c r="AY76">
        <v>-297</v>
      </c>
      <c r="AZ76">
        <v>-115046</v>
      </c>
      <c r="BA76">
        <v>0</v>
      </c>
      <c r="BB76">
        <v>-523287</v>
      </c>
      <c r="BC76">
        <v>-2882</v>
      </c>
      <c r="BD76">
        <v>-13639</v>
      </c>
      <c r="BE76">
        <v>-44111</v>
      </c>
      <c r="BF76">
        <v>-41217</v>
      </c>
      <c r="BG76">
        <v>0</v>
      </c>
      <c r="BH76">
        <v>-85328</v>
      </c>
      <c r="BI76">
        <v>0</v>
      </c>
      <c r="BJ76">
        <v>-174730</v>
      </c>
      <c r="BK76">
        <v>50842</v>
      </c>
      <c r="BL76">
        <v>49148</v>
      </c>
      <c r="BM76">
        <v>0</v>
      </c>
      <c r="BN76">
        <v>49148</v>
      </c>
      <c r="BO76">
        <v>35110</v>
      </c>
      <c r="BP76">
        <v>7481550</v>
      </c>
      <c r="BQ76">
        <v>0</v>
      </c>
      <c r="BR76">
        <v>2114400</v>
      </c>
      <c r="BS76">
        <v>0</v>
      </c>
      <c r="BT76">
        <v>9595950</v>
      </c>
      <c r="BU76">
        <v>43548413</v>
      </c>
      <c r="BV76">
        <v>0</v>
      </c>
      <c r="BW76">
        <v>142239405</v>
      </c>
      <c r="BX76">
        <v>0</v>
      </c>
      <c r="BY76">
        <v>17027</v>
      </c>
      <c r="BZ76">
        <v>350652</v>
      </c>
      <c r="CA76">
        <v>0</v>
      </c>
      <c r="CB76">
        <v>2864838</v>
      </c>
      <c r="CC76">
        <v>189020335</v>
      </c>
      <c r="CD76">
        <v>0</v>
      </c>
      <c r="CE76">
        <v>198651395</v>
      </c>
      <c r="CF76">
        <v>6051410</v>
      </c>
      <c r="CG76">
        <v>1485</v>
      </c>
      <c r="CH76">
        <v>0</v>
      </c>
      <c r="CI76">
        <v>0</v>
      </c>
      <c r="CJ76">
        <v>1485</v>
      </c>
      <c r="CK76">
        <v>627950</v>
      </c>
      <c r="CL76">
        <v>0</v>
      </c>
      <c r="CM76">
        <v>627950</v>
      </c>
      <c r="CN76">
        <v>25778</v>
      </c>
      <c r="CO76">
        <v>3299595</v>
      </c>
      <c r="CP76">
        <v>0</v>
      </c>
      <c r="CQ76">
        <v>725271</v>
      </c>
      <c r="CR76">
        <v>4680079</v>
      </c>
      <c r="CS76">
        <v>122028</v>
      </c>
      <c r="CT76">
        <v>78324</v>
      </c>
      <c r="CU76">
        <v>2115145</v>
      </c>
      <c r="CV76">
        <v>1258533</v>
      </c>
      <c r="CW76">
        <v>0</v>
      </c>
      <c r="CX76">
        <v>3574030</v>
      </c>
      <c r="CY76">
        <v>2047880</v>
      </c>
      <c r="CZ76">
        <v>304953</v>
      </c>
      <c r="DA76">
        <v>2352833</v>
      </c>
      <c r="DB76">
        <v>215409737</v>
      </c>
      <c r="DC76">
        <v>100000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1245015</v>
      </c>
      <c r="DK76">
        <v>0</v>
      </c>
      <c r="DL76">
        <v>0</v>
      </c>
      <c r="DM76">
        <v>1245015</v>
      </c>
      <c r="DN76">
        <v>2865893</v>
      </c>
      <c r="DO76">
        <v>4210908</v>
      </c>
      <c r="DP76">
        <v>0</v>
      </c>
      <c r="DQ76">
        <v>900000</v>
      </c>
      <c r="DR76">
        <v>122009622</v>
      </c>
      <c r="DS76">
        <v>33915482</v>
      </c>
      <c r="DT76">
        <v>22294054</v>
      </c>
      <c r="DU76">
        <v>178219158</v>
      </c>
      <c r="DV76">
        <v>2191853</v>
      </c>
      <c r="DW76">
        <v>12648200</v>
      </c>
      <c r="DX76">
        <v>54739</v>
      </c>
      <c r="DY76">
        <v>9769476</v>
      </c>
      <c r="DZ76">
        <v>6051410</v>
      </c>
      <c r="EA76">
        <v>45224</v>
      </c>
      <c r="EB76">
        <v>208980060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44407</v>
      </c>
      <c r="EJ76">
        <v>11994</v>
      </c>
      <c r="EK76">
        <v>0</v>
      </c>
      <c r="EL76">
        <v>0</v>
      </c>
      <c r="EM76">
        <v>0</v>
      </c>
      <c r="EN76">
        <v>77123</v>
      </c>
      <c r="EO76">
        <v>292428</v>
      </c>
      <c r="EP76">
        <v>0</v>
      </c>
      <c r="EQ76">
        <v>0</v>
      </c>
      <c r="ER76">
        <v>0</v>
      </c>
      <c r="ES76">
        <v>318946</v>
      </c>
      <c r="ET76">
        <v>744898</v>
      </c>
      <c r="EU76">
        <v>573871</v>
      </c>
      <c r="EV76">
        <v>215409737</v>
      </c>
    </row>
    <row r="77" spans="1:152">
      <c r="A77">
        <v>62969</v>
      </c>
      <c r="B77">
        <v>200712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387963</v>
      </c>
      <c r="J77">
        <v>-402152</v>
      </c>
      <c r="K77">
        <v>-46</v>
      </c>
      <c r="L77">
        <v>-5457</v>
      </c>
      <c r="M77">
        <v>-19692</v>
      </c>
      <c r="N77">
        <v>17631</v>
      </c>
      <c r="O77">
        <v>-2061</v>
      </c>
      <c r="P77">
        <v>-919344</v>
      </c>
      <c r="Q77">
        <v>88</v>
      </c>
      <c r="R77">
        <v>0</v>
      </c>
      <c r="S77">
        <v>0</v>
      </c>
      <c r="T77">
        <v>-919256</v>
      </c>
      <c r="U77">
        <v>902276</v>
      </c>
      <c r="V77">
        <v>-37</v>
      </c>
      <c r="W77">
        <v>902239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-22674</v>
      </c>
      <c r="AE77">
        <v>0</v>
      </c>
      <c r="AF77">
        <v>0</v>
      </c>
      <c r="AG77">
        <v>-22674</v>
      </c>
      <c r="AH77">
        <v>241</v>
      </c>
      <c r="AI77">
        <v>-41511</v>
      </c>
      <c r="AJ77">
        <v>0</v>
      </c>
      <c r="AK77">
        <v>-241</v>
      </c>
      <c r="AL77">
        <v>0</v>
      </c>
      <c r="AM77">
        <v>0</v>
      </c>
      <c r="AN77">
        <v>0</v>
      </c>
      <c r="AO77">
        <v>-41752</v>
      </c>
      <c r="AP77">
        <v>5873</v>
      </c>
      <c r="AQ77">
        <v>-35879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6968752</v>
      </c>
      <c r="BX77">
        <v>0</v>
      </c>
      <c r="BY77">
        <v>0</v>
      </c>
      <c r="BZ77">
        <v>0</v>
      </c>
      <c r="CA77">
        <v>0</v>
      </c>
      <c r="CB77">
        <v>8</v>
      </c>
      <c r="CC77">
        <v>6968760</v>
      </c>
      <c r="CD77">
        <v>0</v>
      </c>
      <c r="CE77">
        <v>6968760</v>
      </c>
      <c r="CF77">
        <v>0</v>
      </c>
      <c r="CG77">
        <v>432</v>
      </c>
      <c r="CH77">
        <v>0</v>
      </c>
      <c r="CI77">
        <v>0</v>
      </c>
      <c r="CJ77">
        <v>432</v>
      </c>
      <c r="CK77">
        <v>112</v>
      </c>
      <c r="CL77">
        <v>0</v>
      </c>
      <c r="CM77">
        <v>112</v>
      </c>
      <c r="CN77">
        <v>0</v>
      </c>
      <c r="CO77">
        <v>5882</v>
      </c>
      <c r="CP77">
        <v>0</v>
      </c>
      <c r="CQ77">
        <v>18993</v>
      </c>
      <c r="CR77">
        <v>25419</v>
      </c>
      <c r="CS77">
        <v>0</v>
      </c>
      <c r="CT77">
        <v>0</v>
      </c>
      <c r="CU77">
        <v>7</v>
      </c>
      <c r="CV77">
        <v>183</v>
      </c>
      <c r="CW77">
        <v>0</v>
      </c>
      <c r="CX77">
        <v>190</v>
      </c>
      <c r="CY77">
        <v>142656</v>
      </c>
      <c r="CZ77">
        <v>45112</v>
      </c>
      <c r="DA77">
        <v>187768</v>
      </c>
      <c r="DB77">
        <v>7182137</v>
      </c>
      <c r="DC77">
        <v>90000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652617</v>
      </c>
      <c r="DO77">
        <v>742617</v>
      </c>
      <c r="DP77">
        <v>0</v>
      </c>
      <c r="DQ77">
        <v>0</v>
      </c>
      <c r="DR77">
        <v>6435290</v>
      </c>
      <c r="DS77">
        <v>0</v>
      </c>
      <c r="DT77">
        <v>0</v>
      </c>
      <c r="DU77">
        <v>6435290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6435290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3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3815</v>
      </c>
      <c r="ER77">
        <v>0</v>
      </c>
      <c r="ES77">
        <v>412</v>
      </c>
      <c r="ET77">
        <v>4230</v>
      </c>
      <c r="EU77">
        <v>0</v>
      </c>
      <c r="EV77">
        <v>7182137</v>
      </c>
    </row>
    <row r="78" spans="1:152">
      <c r="A78">
        <v>62972</v>
      </c>
      <c r="B78">
        <v>200712</v>
      </c>
      <c r="C78">
        <v>3605855</v>
      </c>
      <c r="D78">
        <v>-2247</v>
      </c>
      <c r="E78">
        <v>3603608</v>
      </c>
      <c r="F78">
        <v>-179827</v>
      </c>
      <c r="G78">
        <v>-66308</v>
      </c>
      <c r="H78">
        <v>4640</v>
      </c>
      <c r="I78">
        <v>1389013</v>
      </c>
      <c r="J78">
        <v>-1051889</v>
      </c>
      <c r="K78">
        <v>-113982</v>
      </c>
      <c r="L78">
        <v>-72150</v>
      </c>
      <c r="M78">
        <v>-90503</v>
      </c>
      <c r="N78">
        <v>-3534</v>
      </c>
      <c r="O78">
        <v>-94037</v>
      </c>
      <c r="P78">
        <v>-937910</v>
      </c>
      <c r="Q78">
        <v>332</v>
      </c>
      <c r="R78">
        <v>458</v>
      </c>
      <c r="S78">
        <v>-263</v>
      </c>
      <c r="T78">
        <v>-937383</v>
      </c>
      <c r="U78">
        <v>-1852888</v>
      </c>
      <c r="V78">
        <v>-1066</v>
      </c>
      <c r="W78">
        <v>-1853954</v>
      </c>
      <c r="X78">
        <v>-1143847</v>
      </c>
      <c r="Y78">
        <v>859644</v>
      </c>
      <c r="Z78">
        <v>-124595</v>
      </c>
      <c r="AA78">
        <v>-408798</v>
      </c>
      <c r="AB78">
        <v>0</v>
      </c>
      <c r="AC78">
        <v>0</v>
      </c>
      <c r="AD78">
        <v>-181095</v>
      </c>
      <c r="AE78">
        <v>0</v>
      </c>
      <c r="AF78">
        <v>0</v>
      </c>
      <c r="AG78">
        <v>-181095</v>
      </c>
      <c r="AH78">
        <v>9528</v>
      </c>
      <c r="AI78">
        <v>137869</v>
      </c>
      <c r="AJ78">
        <v>2322</v>
      </c>
      <c r="AK78">
        <v>-8217</v>
      </c>
      <c r="AL78">
        <v>0</v>
      </c>
      <c r="AM78">
        <v>0</v>
      </c>
      <c r="AN78">
        <v>0</v>
      </c>
      <c r="AO78">
        <v>131974</v>
      </c>
      <c r="AP78">
        <v>-4416</v>
      </c>
      <c r="AQ78">
        <v>127558</v>
      </c>
      <c r="AR78">
        <v>13992</v>
      </c>
      <c r="AS78">
        <v>0</v>
      </c>
      <c r="AT78">
        <v>0</v>
      </c>
      <c r="AU78">
        <v>0</v>
      </c>
      <c r="AV78">
        <v>13992</v>
      </c>
      <c r="AW78">
        <v>-6429</v>
      </c>
      <c r="AX78">
        <v>-25979</v>
      </c>
      <c r="AY78">
        <v>0</v>
      </c>
      <c r="AZ78">
        <v>0</v>
      </c>
      <c r="BA78">
        <v>0</v>
      </c>
      <c r="BB78">
        <v>-25979</v>
      </c>
      <c r="BC78">
        <v>0</v>
      </c>
      <c r="BD78">
        <v>22750</v>
      </c>
      <c r="BE78">
        <v>0</v>
      </c>
      <c r="BF78">
        <v>-4550</v>
      </c>
      <c r="BG78">
        <v>0</v>
      </c>
      <c r="BH78">
        <v>-4550</v>
      </c>
      <c r="BI78">
        <v>2538</v>
      </c>
      <c r="BJ78">
        <v>2322</v>
      </c>
      <c r="BK78">
        <v>109985</v>
      </c>
      <c r="BL78">
        <v>15484</v>
      </c>
      <c r="BM78">
        <v>0</v>
      </c>
      <c r="BN78">
        <v>15484</v>
      </c>
      <c r="BO78">
        <v>177057</v>
      </c>
      <c r="BP78">
        <v>11369822</v>
      </c>
      <c r="BQ78">
        <v>0</v>
      </c>
      <c r="BR78">
        <v>1369586</v>
      </c>
      <c r="BS78">
        <v>0</v>
      </c>
      <c r="BT78">
        <v>12739408</v>
      </c>
      <c r="BU78">
        <v>2468182</v>
      </c>
      <c r="BV78">
        <v>1296958</v>
      </c>
      <c r="BW78">
        <v>20652541</v>
      </c>
      <c r="BX78">
        <v>0</v>
      </c>
      <c r="BY78">
        <v>9752</v>
      </c>
      <c r="BZ78">
        <v>2494</v>
      </c>
      <c r="CA78">
        <v>0</v>
      </c>
      <c r="CB78">
        <v>453815</v>
      </c>
      <c r="CC78">
        <v>24883742</v>
      </c>
      <c r="CD78">
        <v>0</v>
      </c>
      <c r="CE78">
        <v>37800207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31044</v>
      </c>
      <c r="CR78">
        <v>31044</v>
      </c>
      <c r="CS78">
        <v>0</v>
      </c>
      <c r="CT78">
        <v>71455</v>
      </c>
      <c r="CU78">
        <v>0</v>
      </c>
      <c r="CV78">
        <v>381069</v>
      </c>
      <c r="CW78">
        <v>0</v>
      </c>
      <c r="CX78">
        <v>452524</v>
      </c>
      <c r="CY78">
        <v>277934</v>
      </c>
      <c r="CZ78">
        <v>44270</v>
      </c>
      <c r="DA78">
        <v>322204</v>
      </c>
      <c r="DB78">
        <v>38731448</v>
      </c>
      <c r="DC78">
        <v>125000</v>
      </c>
      <c r="DD78">
        <v>1162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1449387</v>
      </c>
      <c r="DO78">
        <v>1575549</v>
      </c>
      <c r="DP78">
        <v>4460</v>
      </c>
      <c r="DQ78">
        <v>0</v>
      </c>
      <c r="DR78">
        <v>16388051</v>
      </c>
      <c r="DS78">
        <v>9887593</v>
      </c>
      <c r="DT78">
        <v>6630059</v>
      </c>
      <c r="DU78">
        <v>32905703</v>
      </c>
      <c r="DV78">
        <v>199259</v>
      </c>
      <c r="DW78">
        <v>2448512</v>
      </c>
      <c r="DX78">
        <v>0</v>
      </c>
      <c r="DY78">
        <v>1047157</v>
      </c>
      <c r="DZ78">
        <v>0</v>
      </c>
      <c r="EA78">
        <v>0</v>
      </c>
      <c r="EB78">
        <v>36600631</v>
      </c>
      <c r="EC78">
        <v>0</v>
      </c>
      <c r="ED78">
        <v>0</v>
      </c>
      <c r="EE78">
        <v>58285</v>
      </c>
      <c r="EF78">
        <v>5450</v>
      </c>
      <c r="EG78">
        <v>63735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13906</v>
      </c>
      <c r="EP78">
        <v>0</v>
      </c>
      <c r="EQ78">
        <v>0</v>
      </c>
      <c r="ER78">
        <v>0</v>
      </c>
      <c r="ES78">
        <v>451442</v>
      </c>
      <c r="ET78">
        <v>465348</v>
      </c>
      <c r="EU78">
        <v>26185</v>
      </c>
      <c r="EV78">
        <v>38731448</v>
      </c>
    </row>
    <row r="79" spans="1:152">
      <c r="A79">
        <v>62973</v>
      </c>
      <c r="B79">
        <v>200712</v>
      </c>
      <c r="C79">
        <v>10163342</v>
      </c>
      <c r="D79">
        <v>-24316</v>
      </c>
      <c r="E79">
        <v>10139026</v>
      </c>
      <c r="F79">
        <v>1598670</v>
      </c>
      <c r="G79">
        <v>6729</v>
      </c>
      <c r="H79">
        <v>145910</v>
      </c>
      <c r="I79">
        <v>7543295</v>
      </c>
      <c r="J79">
        <v>-6474899</v>
      </c>
      <c r="K79">
        <v>-329075</v>
      </c>
      <c r="L79">
        <v>-155557</v>
      </c>
      <c r="M79">
        <v>2335073</v>
      </c>
      <c r="N79">
        <v>-43974</v>
      </c>
      <c r="O79">
        <v>2291099</v>
      </c>
      <c r="P79">
        <v>-15298770</v>
      </c>
      <c r="Q79">
        <v>91886</v>
      </c>
      <c r="R79">
        <v>-35801</v>
      </c>
      <c r="S79">
        <v>0</v>
      </c>
      <c r="T79">
        <v>-15242685</v>
      </c>
      <c r="U79">
        <v>4723231</v>
      </c>
      <c r="V79">
        <v>-163575</v>
      </c>
      <c r="W79">
        <v>4559656</v>
      </c>
      <c r="X79">
        <v>0</v>
      </c>
      <c r="Y79">
        <v>805661</v>
      </c>
      <c r="Z79">
        <v>0</v>
      </c>
      <c r="AA79">
        <v>805661</v>
      </c>
      <c r="AB79">
        <v>0</v>
      </c>
      <c r="AC79">
        <v>-149380</v>
      </c>
      <c r="AD79">
        <v>-539908</v>
      </c>
      <c r="AE79">
        <v>0</v>
      </c>
      <c r="AF79">
        <v>-62</v>
      </c>
      <c r="AG79">
        <v>-689350</v>
      </c>
      <c r="AH79">
        <v>-795764</v>
      </c>
      <c r="AI79">
        <v>1067643</v>
      </c>
      <c r="AJ79">
        <v>-184342</v>
      </c>
      <c r="AK79">
        <v>672855</v>
      </c>
      <c r="AL79">
        <v>0</v>
      </c>
      <c r="AM79">
        <v>0</v>
      </c>
      <c r="AN79">
        <v>0</v>
      </c>
      <c r="AO79">
        <v>1556156</v>
      </c>
      <c r="AP79">
        <v>-281948</v>
      </c>
      <c r="AQ79">
        <v>1274208</v>
      </c>
      <c r="AR79">
        <v>900894</v>
      </c>
      <c r="AS79">
        <v>-43029</v>
      </c>
      <c r="AT79">
        <v>62802</v>
      </c>
      <c r="AU79">
        <v>-93</v>
      </c>
      <c r="AV79">
        <v>920574</v>
      </c>
      <c r="AW79">
        <v>-2316</v>
      </c>
      <c r="AX79">
        <v>-699501</v>
      </c>
      <c r="AY79">
        <v>22843</v>
      </c>
      <c r="AZ79">
        <v>-151998</v>
      </c>
      <c r="BA79">
        <v>11972</v>
      </c>
      <c r="BB79">
        <v>-816684</v>
      </c>
      <c r="BC79">
        <v>0</v>
      </c>
      <c r="BD79">
        <v>-74786</v>
      </c>
      <c r="BE79">
        <v>-30276</v>
      </c>
      <c r="BF79">
        <v>-77286</v>
      </c>
      <c r="BG79">
        <v>0</v>
      </c>
      <c r="BH79">
        <v>-107562</v>
      </c>
      <c r="BI79">
        <v>-103568</v>
      </c>
      <c r="BJ79">
        <v>-184342</v>
      </c>
      <c r="BK79">
        <v>207000</v>
      </c>
      <c r="BL79">
        <v>5884</v>
      </c>
      <c r="BM79">
        <v>0</v>
      </c>
      <c r="BN79">
        <v>5884</v>
      </c>
      <c r="BO79">
        <v>2913341</v>
      </c>
      <c r="BP79">
        <v>17641283</v>
      </c>
      <c r="BQ79">
        <v>78920</v>
      </c>
      <c r="BR79">
        <v>17966</v>
      </c>
      <c r="BS79">
        <v>0</v>
      </c>
      <c r="BT79">
        <v>17738169</v>
      </c>
      <c r="BU79">
        <v>37681088</v>
      </c>
      <c r="BV79">
        <v>23831149</v>
      </c>
      <c r="BW79">
        <v>111601391</v>
      </c>
      <c r="BX79">
        <v>0</v>
      </c>
      <c r="BY79">
        <v>0</v>
      </c>
      <c r="BZ79">
        <v>66</v>
      </c>
      <c r="CA79">
        <v>2937572</v>
      </c>
      <c r="CB79">
        <v>1327055</v>
      </c>
      <c r="CC79">
        <v>177378321</v>
      </c>
      <c r="CD79">
        <v>0</v>
      </c>
      <c r="CE79">
        <v>198029831</v>
      </c>
      <c r="CF79">
        <v>0</v>
      </c>
      <c r="CG79">
        <v>1564306</v>
      </c>
      <c r="CH79">
        <v>90186</v>
      </c>
      <c r="CI79">
        <v>1987</v>
      </c>
      <c r="CJ79">
        <v>1656479</v>
      </c>
      <c r="CK79">
        <v>457111</v>
      </c>
      <c r="CL79">
        <v>0</v>
      </c>
      <c r="CM79">
        <v>457111</v>
      </c>
      <c r="CN79">
        <v>1252495</v>
      </c>
      <c r="CO79">
        <v>578301</v>
      </c>
      <c r="CP79">
        <v>0</v>
      </c>
      <c r="CQ79">
        <v>563353</v>
      </c>
      <c r="CR79">
        <v>4507739</v>
      </c>
      <c r="CS79">
        <v>0</v>
      </c>
      <c r="CT79">
        <v>138150</v>
      </c>
      <c r="CU79">
        <v>0</v>
      </c>
      <c r="CV79">
        <v>228465</v>
      </c>
      <c r="CW79">
        <v>0</v>
      </c>
      <c r="CX79">
        <v>366615</v>
      </c>
      <c r="CY79">
        <v>1951928</v>
      </c>
      <c r="CZ79">
        <v>316034</v>
      </c>
      <c r="DA79">
        <v>2267962</v>
      </c>
      <c r="DB79">
        <v>205385031</v>
      </c>
      <c r="DC79">
        <v>1100000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1498834</v>
      </c>
      <c r="DK79">
        <v>0</v>
      </c>
      <c r="DL79">
        <v>0</v>
      </c>
      <c r="DM79">
        <v>1498834</v>
      </c>
      <c r="DN79">
        <v>13383677</v>
      </c>
      <c r="DO79">
        <v>15982511</v>
      </c>
      <c r="DP79">
        <v>0</v>
      </c>
      <c r="DQ79">
        <v>2892268</v>
      </c>
      <c r="DR79">
        <v>127893127</v>
      </c>
      <c r="DS79">
        <v>18707377</v>
      </c>
      <c r="DT79">
        <v>16912557</v>
      </c>
      <c r="DU79">
        <v>163513061</v>
      </c>
      <c r="DV79">
        <v>5790381</v>
      </c>
      <c r="DW79">
        <v>13461664</v>
      </c>
      <c r="DX79">
        <v>70479</v>
      </c>
      <c r="DY79">
        <v>0</v>
      </c>
      <c r="DZ79">
        <v>0</v>
      </c>
      <c r="EA79">
        <v>906951</v>
      </c>
      <c r="EB79">
        <v>183742536</v>
      </c>
      <c r="EC79">
        <v>0</v>
      </c>
      <c r="ED79">
        <v>0</v>
      </c>
      <c r="EE79">
        <v>958132</v>
      </c>
      <c r="EF79">
        <v>0</v>
      </c>
      <c r="EG79">
        <v>958132</v>
      </c>
      <c r="EH79">
        <v>0</v>
      </c>
      <c r="EI79">
        <v>187426</v>
      </c>
      <c r="EJ79">
        <v>2354</v>
      </c>
      <c r="EK79">
        <v>0</v>
      </c>
      <c r="EL79">
        <v>0</v>
      </c>
      <c r="EM79">
        <v>0</v>
      </c>
      <c r="EN79">
        <v>361038</v>
      </c>
      <c r="EO79">
        <v>411456</v>
      </c>
      <c r="EP79">
        <v>0</v>
      </c>
      <c r="EQ79">
        <v>23048</v>
      </c>
      <c r="ER79">
        <v>0</v>
      </c>
      <c r="ES79">
        <v>569572</v>
      </c>
      <c r="ET79">
        <v>1554894</v>
      </c>
      <c r="EU79">
        <v>254690</v>
      </c>
      <c r="EV79">
        <v>205385031</v>
      </c>
    </row>
    <row r="80" spans="1:152">
      <c r="A80">
        <v>62974</v>
      </c>
      <c r="B80">
        <v>200712</v>
      </c>
      <c r="C80">
        <v>442119</v>
      </c>
      <c r="D80">
        <v>-2362</v>
      </c>
      <c r="E80">
        <v>439757</v>
      </c>
      <c r="F80">
        <v>-13665</v>
      </c>
      <c r="G80">
        <v>0</v>
      </c>
      <c r="H80">
        <v>0</v>
      </c>
      <c r="I80">
        <v>134918</v>
      </c>
      <c r="J80">
        <v>-233044</v>
      </c>
      <c r="K80">
        <v>-1439</v>
      </c>
      <c r="L80">
        <v>-7196</v>
      </c>
      <c r="M80">
        <v>-120426</v>
      </c>
      <c r="N80">
        <v>23951</v>
      </c>
      <c r="O80">
        <v>-96475</v>
      </c>
      <c r="P80">
        <v>-85172</v>
      </c>
      <c r="Q80">
        <v>3265</v>
      </c>
      <c r="R80">
        <v>1173</v>
      </c>
      <c r="S80">
        <v>-495</v>
      </c>
      <c r="T80">
        <v>-81229</v>
      </c>
      <c r="U80">
        <v>-382922</v>
      </c>
      <c r="V80">
        <v>-1986</v>
      </c>
      <c r="W80">
        <v>-384908</v>
      </c>
      <c r="X80">
        <v>0</v>
      </c>
      <c r="Y80">
        <v>150907</v>
      </c>
      <c r="Z80">
        <v>-12397</v>
      </c>
      <c r="AA80">
        <v>138510</v>
      </c>
      <c r="AB80">
        <v>0</v>
      </c>
      <c r="AC80">
        <v>0</v>
      </c>
      <c r="AD80">
        <v>-19123</v>
      </c>
      <c r="AE80">
        <v>0</v>
      </c>
      <c r="AF80">
        <v>0</v>
      </c>
      <c r="AG80">
        <v>-19123</v>
      </c>
      <c r="AH80">
        <v>3519</v>
      </c>
      <c r="AI80">
        <v>51</v>
      </c>
      <c r="AJ80">
        <v>0</v>
      </c>
      <c r="AK80">
        <v>-3519</v>
      </c>
      <c r="AL80">
        <v>0</v>
      </c>
      <c r="AM80">
        <v>0</v>
      </c>
      <c r="AN80">
        <v>0</v>
      </c>
      <c r="AO80">
        <v>-3468</v>
      </c>
      <c r="AP80">
        <v>948</v>
      </c>
      <c r="AQ80">
        <v>-2520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812510</v>
      </c>
      <c r="BQ80">
        <v>0</v>
      </c>
      <c r="BR80">
        <v>0</v>
      </c>
      <c r="BS80">
        <v>0</v>
      </c>
      <c r="BT80">
        <v>812510</v>
      </c>
      <c r="BU80">
        <v>157166</v>
      </c>
      <c r="BV80">
        <v>177829</v>
      </c>
      <c r="BW80">
        <v>2550339</v>
      </c>
      <c r="BX80">
        <v>0</v>
      </c>
      <c r="BY80">
        <v>0</v>
      </c>
      <c r="BZ80">
        <v>0</v>
      </c>
      <c r="CA80">
        <v>0</v>
      </c>
      <c r="CB80">
        <v>65909</v>
      </c>
      <c r="CC80">
        <v>2951243</v>
      </c>
      <c r="CD80">
        <v>0</v>
      </c>
      <c r="CE80">
        <v>3763753</v>
      </c>
      <c r="CF80">
        <v>0</v>
      </c>
      <c r="CG80">
        <v>1466</v>
      </c>
      <c r="CH80">
        <v>125</v>
      </c>
      <c r="CI80">
        <v>0</v>
      </c>
      <c r="CJ80">
        <v>1591</v>
      </c>
      <c r="CK80">
        <v>26</v>
      </c>
      <c r="CL80">
        <v>0</v>
      </c>
      <c r="CM80">
        <v>26</v>
      </c>
      <c r="CN80">
        <v>0</v>
      </c>
      <c r="CO80">
        <v>0</v>
      </c>
      <c r="CP80">
        <v>0</v>
      </c>
      <c r="CQ80">
        <v>22835</v>
      </c>
      <c r="CR80">
        <v>24452</v>
      </c>
      <c r="CS80">
        <v>0</v>
      </c>
      <c r="CT80">
        <v>6478</v>
      </c>
      <c r="CU80">
        <v>867</v>
      </c>
      <c r="CV80">
        <v>2191</v>
      </c>
      <c r="CW80">
        <v>0</v>
      </c>
      <c r="CX80">
        <v>9536</v>
      </c>
      <c r="CY80">
        <v>35982</v>
      </c>
      <c r="CZ80">
        <v>21648</v>
      </c>
      <c r="DA80">
        <v>57630</v>
      </c>
      <c r="DB80">
        <v>3855371</v>
      </c>
      <c r="DC80">
        <v>80000</v>
      </c>
      <c r="DD80">
        <v>20000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111</v>
      </c>
      <c r="DO80">
        <v>100111</v>
      </c>
      <c r="DP80">
        <v>0</v>
      </c>
      <c r="DQ80">
        <v>0</v>
      </c>
      <c r="DR80">
        <v>546301</v>
      </c>
      <c r="DS80">
        <v>2009604</v>
      </c>
      <c r="DT80">
        <v>734622</v>
      </c>
      <c r="DU80">
        <v>3290527</v>
      </c>
      <c r="DV80">
        <v>1538</v>
      </c>
      <c r="DW80">
        <v>172854</v>
      </c>
      <c r="DX80">
        <v>113548</v>
      </c>
      <c r="DY80">
        <v>0</v>
      </c>
      <c r="DZ80">
        <v>0</v>
      </c>
      <c r="EA80">
        <v>0</v>
      </c>
      <c r="EB80">
        <v>3578467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4721</v>
      </c>
      <c r="EP80">
        <v>0</v>
      </c>
      <c r="EQ80">
        <v>0</v>
      </c>
      <c r="ER80">
        <v>0</v>
      </c>
      <c r="ES80">
        <v>172072</v>
      </c>
      <c r="ET80">
        <v>176793</v>
      </c>
      <c r="EU80">
        <v>0</v>
      </c>
      <c r="EV80">
        <v>3855371</v>
      </c>
    </row>
    <row r="81" spans="1:152">
      <c r="A81">
        <v>62981</v>
      </c>
      <c r="B81">
        <v>200712</v>
      </c>
      <c r="C81">
        <v>996176</v>
      </c>
      <c r="D81">
        <v>-659</v>
      </c>
      <c r="E81">
        <v>995517</v>
      </c>
      <c r="F81">
        <v>0</v>
      </c>
      <c r="G81">
        <v>0</v>
      </c>
      <c r="H81">
        <v>0</v>
      </c>
      <c r="I81">
        <v>252421</v>
      </c>
      <c r="J81">
        <v>-58322</v>
      </c>
      <c r="K81">
        <v>-13978</v>
      </c>
      <c r="L81">
        <v>-19050</v>
      </c>
      <c r="M81">
        <v>161071</v>
      </c>
      <c r="N81">
        <v>-22295</v>
      </c>
      <c r="O81">
        <v>138776</v>
      </c>
      <c r="P81">
        <v>-448013</v>
      </c>
      <c r="Q81">
        <v>259</v>
      </c>
      <c r="R81">
        <v>-3191</v>
      </c>
      <c r="S81">
        <v>0</v>
      </c>
      <c r="T81">
        <v>-450945</v>
      </c>
      <c r="U81">
        <v>-429778</v>
      </c>
      <c r="V81">
        <v>0</v>
      </c>
      <c r="W81">
        <v>-429778</v>
      </c>
      <c r="X81">
        <v>-175219</v>
      </c>
      <c r="Y81">
        <v>149640</v>
      </c>
      <c r="Z81">
        <v>-20475</v>
      </c>
      <c r="AA81">
        <v>-46054</v>
      </c>
      <c r="AB81">
        <v>-124269</v>
      </c>
      <c r="AC81">
        <v>0</v>
      </c>
      <c r="AD81">
        <v>-38506</v>
      </c>
      <c r="AE81">
        <v>0</v>
      </c>
      <c r="AF81">
        <v>0</v>
      </c>
      <c r="AG81">
        <v>-38506</v>
      </c>
      <c r="AH81">
        <v>-44741</v>
      </c>
      <c r="AI81">
        <v>0</v>
      </c>
      <c r="AJ81">
        <v>0</v>
      </c>
      <c r="AK81">
        <v>44741</v>
      </c>
      <c r="AL81">
        <v>0</v>
      </c>
      <c r="AM81">
        <v>0</v>
      </c>
      <c r="AN81">
        <v>0</v>
      </c>
      <c r="AO81">
        <v>44741</v>
      </c>
      <c r="AP81">
        <v>-1784</v>
      </c>
      <c r="AQ81">
        <v>42957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13112</v>
      </c>
      <c r="BL81">
        <v>448</v>
      </c>
      <c r="BM81">
        <v>0</v>
      </c>
      <c r="BN81">
        <v>448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2317015</v>
      </c>
      <c r="BV81">
        <v>1970414</v>
      </c>
      <c r="BW81">
        <v>2647101</v>
      </c>
      <c r="BX81">
        <v>0</v>
      </c>
      <c r="BY81">
        <v>0</v>
      </c>
      <c r="BZ81">
        <v>0</v>
      </c>
      <c r="CA81">
        <v>50639</v>
      </c>
      <c r="CB81">
        <v>140703</v>
      </c>
      <c r="CC81">
        <v>7125872</v>
      </c>
      <c r="CD81">
        <v>0</v>
      </c>
      <c r="CE81">
        <v>7125872</v>
      </c>
      <c r="CF81">
        <v>478760</v>
      </c>
      <c r="CG81">
        <v>0</v>
      </c>
      <c r="CH81">
        <v>0</v>
      </c>
      <c r="CI81">
        <v>0</v>
      </c>
      <c r="CJ81">
        <v>0</v>
      </c>
      <c r="CK81">
        <v>52173</v>
      </c>
      <c r="CL81">
        <v>0</v>
      </c>
      <c r="CM81">
        <v>52173</v>
      </c>
      <c r="CN81">
        <v>1608</v>
      </c>
      <c r="CO81">
        <v>0</v>
      </c>
      <c r="CP81">
        <v>0</v>
      </c>
      <c r="CQ81">
        <v>12008</v>
      </c>
      <c r="CR81">
        <v>65789</v>
      </c>
      <c r="CS81">
        <v>0</v>
      </c>
      <c r="CT81">
        <v>0</v>
      </c>
      <c r="CU81">
        <v>0</v>
      </c>
      <c r="CV81">
        <v>206612</v>
      </c>
      <c r="CW81">
        <v>5032</v>
      </c>
      <c r="CX81">
        <v>211644</v>
      </c>
      <c r="CY81">
        <v>39501</v>
      </c>
      <c r="CZ81">
        <v>2014</v>
      </c>
      <c r="DA81">
        <v>41515</v>
      </c>
      <c r="DB81">
        <v>7937140</v>
      </c>
      <c r="DC81">
        <v>95000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5639</v>
      </c>
      <c r="DO81">
        <v>100639</v>
      </c>
      <c r="DP81">
        <v>0</v>
      </c>
      <c r="DQ81">
        <v>250000</v>
      </c>
      <c r="DR81">
        <v>-522380</v>
      </c>
      <c r="DS81">
        <v>4361952</v>
      </c>
      <c r="DT81">
        <v>2031597</v>
      </c>
      <c r="DU81">
        <v>5871169</v>
      </c>
      <c r="DV81">
        <v>7816</v>
      </c>
      <c r="DW81">
        <v>637095</v>
      </c>
      <c r="DX81">
        <v>0</v>
      </c>
      <c r="DY81">
        <v>522029</v>
      </c>
      <c r="DZ81">
        <v>478285</v>
      </c>
      <c r="EA81">
        <v>33114</v>
      </c>
      <c r="EB81">
        <v>7549508</v>
      </c>
      <c r="EC81">
        <v>0</v>
      </c>
      <c r="ED81">
        <v>0</v>
      </c>
      <c r="EE81">
        <v>1733</v>
      </c>
      <c r="EF81">
        <v>0</v>
      </c>
      <c r="EG81">
        <v>1733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35260</v>
      </c>
      <c r="ET81">
        <v>35260</v>
      </c>
      <c r="EU81">
        <v>0</v>
      </c>
      <c r="EV81">
        <v>7937140</v>
      </c>
    </row>
    <row r="82" spans="1:152">
      <c r="A82">
        <v>62983</v>
      </c>
      <c r="B82">
        <v>200712</v>
      </c>
      <c r="C82">
        <v>9567821</v>
      </c>
      <c r="D82">
        <v>-37696</v>
      </c>
      <c r="E82">
        <v>9530125</v>
      </c>
      <c r="F82">
        <v>629867</v>
      </c>
      <c r="G82">
        <v>180359</v>
      </c>
      <c r="H82">
        <v>199762</v>
      </c>
      <c r="I82">
        <v>4650022</v>
      </c>
      <c r="J82">
        <v>-2115962</v>
      </c>
      <c r="K82">
        <v>-933947</v>
      </c>
      <c r="L82">
        <v>-202752</v>
      </c>
      <c r="M82">
        <v>2407349</v>
      </c>
      <c r="N82">
        <v>-185212</v>
      </c>
      <c r="O82">
        <v>2222137</v>
      </c>
      <c r="P82">
        <v>-6934119</v>
      </c>
      <c r="Q82">
        <v>34351</v>
      </c>
      <c r="R82">
        <v>-30465</v>
      </c>
      <c r="S82">
        <v>0</v>
      </c>
      <c r="T82">
        <v>-6930233</v>
      </c>
      <c r="U82">
        <v>-2823750</v>
      </c>
      <c r="V82">
        <v>-1075</v>
      </c>
      <c r="W82">
        <v>-2824825</v>
      </c>
      <c r="X82">
        <v>0</v>
      </c>
      <c r="Y82">
        <v>657862</v>
      </c>
      <c r="Z82">
        <v>0</v>
      </c>
      <c r="AA82">
        <v>657862</v>
      </c>
      <c r="AB82">
        <v>-1261019</v>
      </c>
      <c r="AC82">
        <v>-285238</v>
      </c>
      <c r="AD82">
        <v>-365095</v>
      </c>
      <c r="AE82">
        <v>24634</v>
      </c>
      <c r="AF82">
        <v>3525</v>
      </c>
      <c r="AG82">
        <v>-622174</v>
      </c>
      <c r="AH82">
        <v>-229587</v>
      </c>
      <c r="AI82">
        <v>542286</v>
      </c>
      <c r="AJ82">
        <v>-25284</v>
      </c>
      <c r="AK82">
        <v>212629</v>
      </c>
      <c r="AL82">
        <v>34705</v>
      </c>
      <c r="AM82">
        <v>0</v>
      </c>
      <c r="AN82">
        <v>0</v>
      </c>
      <c r="AO82">
        <v>764336</v>
      </c>
      <c r="AP82">
        <v>-90438</v>
      </c>
      <c r="AQ82">
        <v>673898</v>
      </c>
      <c r="AR82">
        <v>187306</v>
      </c>
      <c r="AS82">
        <v>0</v>
      </c>
      <c r="AT82">
        <v>1312</v>
      </c>
      <c r="AU82">
        <v>0</v>
      </c>
      <c r="AV82">
        <v>188618</v>
      </c>
      <c r="AW82">
        <v>0</v>
      </c>
      <c r="AX82">
        <v>-136109</v>
      </c>
      <c r="AY82">
        <v>1057</v>
      </c>
      <c r="AZ82">
        <v>-85571</v>
      </c>
      <c r="BA82">
        <v>-937</v>
      </c>
      <c r="BB82">
        <v>-221560</v>
      </c>
      <c r="BC82">
        <v>-3153</v>
      </c>
      <c r="BD82">
        <v>38</v>
      </c>
      <c r="BE82">
        <v>-37775</v>
      </c>
      <c r="BF82">
        <v>0</v>
      </c>
      <c r="BG82">
        <v>0</v>
      </c>
      <c r="BH82">
        <v>-37775</v>
      </c>
      <c r="BI82">
        <v>48548</v>
      </c>
      <c r="BJ82">
        <v>-25284</v>
      </c>
      <c r="BK82">
        <v>0</v>
      </c>
      <c r="BL82">
        <v>9227</v>
      </c>
      <c r="BM82">
        <v>0</v>
      </c>
      <c r="BN82">
        <v>9227</v>
      </c>
      <c r="BO82">
        <v>2385864</v>
      </c>
      <c r="BP82">
        <v>7663289</v>
      </c>
      <c r="BQ82">
        <v>686304</v>
      </c>
      <c r="BR82">
        <v>1465362</v>
      </c>
      <c r="BS82">
        <v>0</v>
      </c>
      <c r="BT82">
        <v>9814955</v>
      </c>
      <c r="BU82">
        <v>20064460</v>
      </c>
      <c r="BV82">
        <v>10955274</v>
      </c>
      <c r="BW82">
        <v>62374714</v>
      </c>
      <c r="BX82">
        <v>0</v>
      </c>
      <c r="BY82">
        <v>0</v>
      </c>
      <c r="BZ82">
        <v>0</v>
      </c>
      <c r="CA82">
        <v>0</v>
      </c>
      <c r="CB82">
        <v>80397</v>
      </c>
      <c r="CC82">
        <v>93474845</v>
      </c>
      <c r="CD82">
        <v>0</v>
      </c>
      <c r="CE82">
        <v>105675664</v>
      </c>
      <c r="CF82">
        <v>8407884</v>
      </c>
      <c r="CG82">
        <v>6359</v>
      </c>
      <c r="CH82">
        <v>6545</v>
      </c>
      <c r="CI82">
        <v>0</v>
      </c>
      <c r="CJ82">
        <v>12904</v>
      </c>
      <c r="CK82">
        <v>935076</v>
      </c>
      <c r="CL82">
        <v>0</v>
      </c>
      <c r="CM82">
        <v>935076</v>
      </c>
      <c r="CN82">
        <v>858126</v>
      </c>
      <c r="CO82">
        <v>12207</v>
      </c>
      <c r="CP82">
        <v>0</v>
      </c>
      <c r="CQ82">
        <v>393964</v>
      </c>
      <c r="CR82">
        <v>2212277</v>
      </c>
      <c r="CS82">
        <v>0</v>
      </c>
      <c r="CT82">
        <v>0</v>
      </c>
      <c r="CU82">
        <v>0</v>
      </c>
      <c r="CV82">
        <v>1923958</v>
      </c>
      <c r="CW82">
        <v>0</v>
      </c>
      <c r="CX82">
        <v>1923958</v>
      </c>
      <c r="CY82">
        <v>921870</v>
      </c>
      <c r="CZ82">
        <v>257363</v>
      </c>
      <c r="DA82">
        <v>1179233</v>
      </c>
      <c r="DB82">
        <v>119408243</v>
      </c>
      <c r="DC82">
        <v>600000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546501</v>
      </c>
      <c r="DK82">
        <v>0</v>
      </c>
      <c r="DL82">
        <v>410</v>
      </c>
      <c r="DM82">
        <v>546911</v>
      </c>
      <c r="DN82">
        <v>3455448</v>
      </c>
      <c r="DO82">
        <v>4602359</v>
      </c>
      <c r="DP82">
        <v>187000</v>
      </c>
      <c r="DQ82">
        <v>800000</v>
      </c>
      <c r="DR82">
        <v>60183500</v>
      </c>
      <c r="DS82">
        <v>13079000</v>
      </c>
      <c r="DT82">
        <v>11528169</v>
      </c>
      <c r="DU82">
        <v>84790669</v>
      </c>
      <c r="DV82">
        <v>1219823</v>
      </c>
      <c r="DW82">
        <v>10332938</v>
      </c>
      <c r="DX82">
        <v>5727</v>
      </c>
      <c r="DY82">
        <v>0</v>
      </c>
      <c r="DZ82">
        <v>8372550</v>
      </c>
      <c r="EA82">
        <v>143583</v>
      </c>
      <c r="EB82">
        <v>104865290</v>
      </c>
      <c r="EC82">
        <v>0</v>
      </c>
      <c r="ED82">
        <v>0</v>
      </c>
      <c r="EE82">
        <v>375745</v>
      </c>
      <c r="EF82">
        <v>0</v>
      </c>
      <c r="EG82">
        <v>375745</v>
      </c>
      <c r="EH82">
        <v>0</v>
      </c>
      <c r="EI82">
        <v>82259</v>
      </c>
      <c r="EJ82">
        <v>35707</v>
      </c>
      <c r="EK82">
        <v>0</v>
      </c>
      <c r="EL82">
        <v>0</v>
      </c>
      <c r="EM82">
        <v>0</v>
      </c>
      <c r="EN82">
        <v>5885811</v>
      </c>
      <c r="EO82">
        <v>32896</v>
      </c>
      <c r="EP82">
        <v>0</v>
      </c>
      <c r="EQ82">
        <v>85408</v>
      </c>
      <c r="ER82">
        <v>662604</v>
      </c>
      <c r="ES82">
        <v>582806</v>
      </c>
      <c r="ET82">
        <v>7367491</v>
      </c>
      <c r="EU82">
        <v>1397358</v>
      </c>
      <c r="EV82">
        <v>119408243</v>
      </c>
    </row>
    <row r="83" spans="1:152">
      <c r="A83">
        <v>62990</v>
      </c>
      <c r="B83">
        <v>200712</v>
      </c>
      <c r="C83">
        <v>521416</v>
      </c>
      <c r="D83">
        <v>-4916</v>
      </c>
      <c r="E83">
        <v>516500</v>
      </c>
      <c r="F83">
        <v>-7859</v>
      </c>
      <c r="G83">
        <v>0</v>
      </c>
      <c r="H83">
        <v>0</v>
      </c>
      <c r="I83">
        <v>66066</v>
      </c>
      <c r="J83">
        <v>-18199</v>
      </c>
      <c r="K83">
        <v>-5018</v>
      </c>
      <c r="L83">
        <v>-1769</v>
      </c>
      <c r="M83">
        <v>33221</v>
      </c>
      <c r="N83">
        <v>-3365</v>
      </c>
      <c r="O83">
        <v>29856</v>
      </c>
      <c r="P83">
        <v>-562755</v>
      </c>
      <c r="Q83">
        <v>3725</v>
      </c>
      <c r="R83">
        <v>-4139</v>
      </c>
      <c r="S83">
        <v>0</v>
      </c>
      <c r="T83">
        <v>-563169</v>
      </c>
      <c r="U83">
        <v>-1180</v>
      </c>
      <c r="V83">
        <v>0</v>
      </c>
      <c r="W83">
        <v>-1180</v>
      </c>
      <c r="X83">
        <v>0</v>
      </c>
      <c r="Y83">
        <v>23500</v>
      </c>
      <c r="Z83">
        <v>0</v>
      </c>
      <c r="AA83">
        <v>23500</v>
      </c>
      <c r="AB83">
        <v>-1293</v>
      </c>
      <c r="AC83">
        <v>-1846</v>
      </c>
      <c r="AD83">
        <v>-11749</v>
      </c>
      <c r="AE83">
        <v>3752</v>
      </c>
      <c r="AF83">
        <v>0</v>
      </c>
      <c r="AG83">
        <v>-9843</v>
      </c>
      <c r="AH83">
        <v>-2741</v>
      </c>
      <c r="AI83">
        <v>-8370</v>
      </c>
      <c r="AJ83">
        <v>0</v>
      </c>
      <c r="AK83">
        <v>2741</v>
      </c>
      <c r="AL83">
        <v>1</v>
      </c>
      <c r="AM83">
        <v>0</v>
      </c>
      <c r="AN83">
        <v>0</v>
      </c>
      <c r="AO83">
        <v>-5628</v>
      </c>
      <c r="AP83">
        <v>-408</v>
      </c>
      <c r="AQ83">
        <v>-6036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103364</v>
      </c>
      <c r="BQ83">
        <v>0</v>
      </c>
      <c r="BR83">
        <v>0</v>
      </c>
      <c r="BS83">
        <v>0</v>
      </c>
      <c r="BT83">
        <v>103364</v>
      </c>
      <c r="BU83">
        <v>77114</v>
      </c>
      <c r="BV83">
        <v>392924</v>
      </c>
      <c r="BW83">
        <v>1059315</v>
      </c>
      <c r="BX83">
        <v>7206</v>
      </c>
      <c r="BY83">
        <v>0</v>
      </c>
      <c r="BZ83">
        <v>0</v>
      </c>
      <c r="CA83">
        <v>0</v>
      </c>
      <c r="CB83">
        <v>9547</v>
      </c>
      <c r="CC83">
        <v>1546106</v>
      </c>
      <c r="CD83">
        <v>0</v>
      </c>
      <c r="CE83">
        <v>1649470</v>
      </c>
      <c r="CF83">
        <v>3626</v>
      </c>
      <c r="CG83">
        <v>170</v>
      </c>
      <c r="CH83">
        <v>0</v>
      </c>
      <c r="CI83">
        <v>0</v>
      </c>
      <c r="CJ83">
        <v>170</v>
      </c>
      <c r="CK83">
        <v>3079</v>
      </c>
      <c r="CL83">
        <v>0</v>
      </c>
      <c r="CM83">
        <v>3079</v>
      </c>
      <c r="CN83">
        <v>0</v>
      </c>
      <c r="CO83">
        <v>7554</v>
      </c>
      <c r="CP83">
        <v>0</v>
      </c>
      <c r="CQ83">
        <v>6293</v>
      </c>
      <c r="CR83">
        <v>17096</v>
      </c>
      <c r="CS83">
        <v>0</v>
      </c>
      <c r="CT83">
        <v>0</v>
      </c>
      <c r="CU83">
        <v>0</v>
      </c>
      <c r="CV83">
        <v>208103</v>
      </c>
      <c r="CW83">
        <v>0</v>
      </c>
      <c r="CX83">
        <v>208103</v>
      </c>
      <c r="CY83">
        <v>17726</v>
      </c>
      <c r="CZ83">
        <v>4206</v>
      </c>
      <c r="DA83">
        <v>21932</v>
      </c>
      <c r="DB83">
        <v>1900227</v>
      </c>
      <c r="DC83">
        <v>21000</v>
      </c>
      <c r="DD83">
        <v>57000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84044</v>
      </c>
      <c r="DO83">
        <v>162044</v>
      </c>
      <c r="DP83">
        <v>0</v>
      </c>
      <c r="DQ83">
        <v>80000</v>
      </c>
      <c r="DR83">
        <v>1281028</v>
      </c>
      <c r="DS83">
        <v>87363</v>
      </c>
      <c r="DT83">
        <v>154074</v>
      </c>
      <c r="DU83">
        <v>1522465</v>
      </c>
      <c r="DV83">
        <v>23901</v>
      </c>
      <c r="DW83">
        <v>78400</v>
      </c>
      <c r="DX83">
        <v>0</v>
      </c>
      <c r="DY83">
        <v>0</v>
      </c>
      <c r="DZ83">
        <v>3659</v>
      </c>
      <c r="EA83">
        <v>0</v>
      </c>
      <c r="EB83">
        <v>1628425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2641</v>
      </c>
      <c r="ET83">
        <v>2641</v>
      </c>
      <c r="EU83">
        <v>27117</v>
      </c>
      <c r="EV83">
        <v>1900227</v>
      </c>
    </row>
    <row r="84" spans="1:152">
      <c r="A84">
        <v>62992</v>
      </c>
      <c r="B84">
        <v>200712</v>
      </c>
      <c r="C84">
        <v>5694962</v>
      </c>
      <c r="D84">
        <v>-1708</v>
      </c>
      <c r="E84">
        <v>5693254</v>
      </c>
      <c r="F84">
        <v>-13309</v>
      </c>
      <c r="G84">
        <v>0</v>
      </c>
      <c r="H84">
        <v>0</v>
      </c>
      <c r="I84">
        <v>1706895</v>
      </c>
      <c r="J84">
        <v>-1442728</v>
      </c>
      <c r="K84">
        <v>-5523</v>
      </c>
      <c r="L84">
        <v>-149491</v>
      </c>
      <c r="M84">
        <v>95844</v>
      </c>
      <c r="N84">
        <v>13684</v>
      </c>
      <c r="O84">
        <v>109528</v>
      </c>
      <c r="P84">
        <v>-1115687</v>
      </c>
      <c r="Q84">
        <v>0</v>
      </c>
      <c r="R84">
        <v>-22055</v>
      </c>
      <c r="S84">
        <v>0</v>
      </c>
      <c r="T84">
        <v>-1137742</v>
      </c>
      <c r="U84">
        <v>-5853915</v>
      </c>
      <c r="V84">
        <v>0</v>
      </c>
      <c r="W84">
        <v>-5853915</v>
      </c>
      <c r="X84">
        <v>0</v>
      </c>
      <c r="Y84">
        <v>1585482</v>
      </c>
      <c r="Z84">
        <v>-304222</v>
      </c>
      <c r="AA84">
        <v>1281260</v>
      </c>
      <c r="AB84">
        <v>0</v>
      </c>
      <c r="AC84">
        <v>0</v>
      </c>
      <c r="AD84">
        <v>-117037</v>
      </c>
      <c r="AE84">
        <v>0</v>
      </c>
      <c r="AF84">
        <v>0</v>
      </c>
      <c r="AG84">
        <v>-117037</v>
      </c>
      <c r="AH84">
        <v>-13169</v>
      </c>
      <c r="AI84">
        <v>-37821</v>
      </c>
      <c r="AJ84">
        <v>131496</v>
      </c>
      <c r="AK84">
        <v>5940</v>
      </c>
      <c r="AL84">
        <v>0</v>
      </c>
      <c r="AM84">
        <v>0</v>
      </c>
      <c r="AN84">
        <v>0</v>
      </c>
      <c r="AO84">
        <v>99615</v>
      </c>
      <c r="AP84">
        <v>848</v>
      </c>
      <c r="AQ84">
        <v>100463</v>
      </c>
      <c r="AR84">
        <v>416952</v>
      </c>
      <c r="AS84">
        <v>-1644</v>
      </c>
      <c r="AT84">
        <v>8631</v>
      </c>
      <c r="AU84">
        <v>0</v>
      </c>
      <c r="AV84">
        <v>423939</v>
      </c>
      <c r="AW84">
        <v>44027</v>
      </c>
      <c r="AX84">
        <v>-187311</v>
      </c>
      <c r="AY84">
        <v>0</v>
      </c>
      <c r="AZ84">
        <v>-266347</v>
      </c>
      <c r="BA84">
        <v>0</v>
      </c>
      <c r="BB84">
        <v>-453658</v>
      </c>
      <c r="BC84">
        <v>0</v>
      </c>
      <c r="BD84">
        <v>105989</v>
      </c>
      <c r="BE84">
        <v>0</v>
      </c>
      <c r="BF84">
        <v>-20100</v>
      </c>
      <c r="BG84">
        <v>0</v>
      </c>
      <c r="BH84">
        <v>-20100</v>
      </c>
      <c r="BI84">
        <v>31299</v>
      </c>
      <c r="BJ84">
        <v>131496</v>
      </c>
      <c r="BK84">
        <v>0</v>
      </c>
      <c r="BL84">
        <v>698</v>
      </c>
      <c r="BM84">
        <v>68513</v>
      </c>
      <c r="BN84">
        <v>69211</v>
      </c>
      <c r="BO84">
        <v>0</v>
      </c>
      <c r="BP84">
        <v>74093</v>
      </c>
      <c r="BQ84">
        <v>50000</v>
      </c>
      <c r="BR84">
        <v>0</v>
      </c>
      <c r="BS84">
        <v>0</v>
      </c>
      <c r="BT84">
        <v>124093</v>
      </c>
      <c r="BU84">
        <v>17505774</v>
      </c>
      <c r="BV84">
        <v>3700389</v>
      </c>
      <c r="BW84">
        <v>24737581</v>
      </c>
      <c r="BX84">
        <v>0</v>
      </c>
      <c r="BY84">
        <v>0</v>
      </c>
      <c r="BZ84">
        <v>0</v>
      </c>
      <c r="CA84">
        <v>610968</v>
      </c>
      <c r="CB84">
        <v>423978</v>
      </c>
      <c r="CC84">
        <v>46978690</v>
      </c>
      <c r="CD84">
        <v>0</v>
      </c>
      <c r="CE84">
        <v>47102783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594633</v>
      </c>
      <c r="CL84">
        <v>0</v>
      </c>
      <c r="CM84">
        <v>594633</v>
      </c>
      <c r="CN84">
        <v>0</v>
      </c>
      <c r="CO84">
        <v>0</v>
      </c>
      <c r="CP84">
        <v>0</v>
      </c>
      <c r="CQ84">
        <v>14300</v>
      </c>
      <c r="CR84">
        <v>608933</v>
      </c>
      <c r="CS84">
        <v>0</v>
      </c>
      <c r="CT84">
        <v>216587</v>
      </c>
      <c r="CU84">
        <v>13633</v>
      </c>
      <c r="CV84">
        <v>0</v>
      </c>
      <c r="CW84">
        <v>0</v>
      </c>
      <c r="CX84">
        <v>230220</v>
      </c>
      <c r="CY84">
        <v>0</v>
      </c>
      <c r="CZ84">
        <v>445952</v>
      </c>
      <c r="DA84">
        <v>445952</v>
      </c>
      <c r="DB84">
        <v>48457099</v>
      </c>
      <c r="DC84">
        <v>110000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2960566</v>
      </c>
      <c r="DO84">
        <v>3070566</v>
      </c>
      <c r="DP84">
        <v>0</v>
      </c>
      <c r="DQ84">
        <v>0</v>
      </c>
      <c r="DR84">
        <v>-714338</v>
      </c>
      <c r="DS84">
        <v>24319841</v>
      </c>
      <c r="DT84">
        <v>10867545</v>
      </c>
      <c r="DU84">
        <v>34473048</v>
      </c>
      <c r="DV84">
        <v>2684570</v>
      </c>
      <c r="DW84">
        <v>5012050</v>
      </c>
      <c r="DX84">
        <v>220799</v>
      </c>
      <c r="DY84">
        <v>1868060</v>
      </c>
      <c r="DZ84">
        <v>0</v>
      </c>
      <c r="EA84">
        <v>99271</v>
      </c>
      <c r="EB84">
        <v>44357798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15025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18814</v>
      </c>
      <c r="EP84">
        <v>0</v>
      </c>
      <c r="EQ84">
        <v>0</v>
      </c>
      <c r="ER84">
        <v>0</v>
      </c>
      <c r="ES84">
        <v>994896</v>
      </c>
      <c r="ET84">
        <v>1028735</v>
      </c>
      <c r="EU84">
        <v>0</v>
      </c>
      <c r="EV84">
        <v>48457099</v>
      </c>
    </row>
    <row r="85" spans="1:152">
      <c r="A85">
        <v>62997</v>
      </c>
      <c r="B85">
        <v>200712</v>
      </c>
      <c r="C85">
        <v>9433000</v>
      </c>
      <c r="D85">
        <v>0</v>
      </c>
      <c r="E85">
        <v>9433000</v>
      </c>
      <c r="F85">
        <v>844000</v>
      </c>
      <c r="G85">
        <v>167000</v>
      </c>
      <c r="H85">
        <v>0</v>
      </c>
      <c r="I85">
        <v>377000</v>
      </c>
      <c r="J85">
        <v>77000</v>
      </c>
      <c r="K85">
        <v>-4000</v>
      </c>
      <c r="L85">
        <v>-47000</v>
      </c>
      <c r="M85">
        <v>1414000</v>
      </c>
      <c r="N85">
        <v>-149000</v>
      </c>
      <c r="O85">
        <v>1265000</v>
      </c>
      <c r="P85">
        <v>-1964000</v>
      </c>
      <c r="Q85">
        <v>0</v>
      </c>
      <c r="R85">
        <v>-132000</v>
      </c>
      <c r="S85">
        <v>0</v>
      </c>
      <c r="T85">
        <v>-2096000</v>
      </c>
      <c r="U85">
        <v>-3401000</v>
      </c>
      <c r="V85">
        <v>0</v>
      </c>
      <c r="W85">
        <v>-3401000</v>
      </c>
      <c r="X85">
        <v>-2105000</v>
      </c>
      <c r="Y85">
        <v>1066000</v>
      </c>
      <c r="Z85">
        <v>-202000</v>
      </c>
      <c r="AA85">
        <v>-1241000</v>
      </c>
      <c r="AB85">
        <v>-3618000</v>
      </c>
      <c r="AC85">
        <v>0</v>
      </c>
      <c r="AD85">
        <v>-192000</v>
      </c>
      <c r="AE85">
        <v>0</v>
      </c>
      <c r="AF85">
        <v>0</v>
      </c>
      <c r="AG85">
        <v>-192000</v>
      </c>
      <c r="AH85">
        <v>-107000</v>
      </c>
      <c r="AI85">
        <v>43000</v>
      </c>
      <c r="AJ85">
        <v>0</v>
      </c>
      <c r="AK85">
        <v>118000</v>
      </c>
      <c r="AL85">
        <v>8000</v>
      </c>
      <c r="AM85">
        <v>-8000</v>
      </c>
      <c r="AN85">
        <v>0</v>
      </c>
      <c r="AO85">
        <v>161000</v>
      </c>
      <c r="AP85">
        <v>-12000</v>
      </c>
      <c r="AQ85">
        <v>149000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42776000</v>
      </c>
      <c r="BQ85">
        <v>284000</v>
      </c>
      <c r="BR85">
        <v>1196000</v>
      </c>
      <c r="BS85">
        <v>90000</v>
      </c>
      <c r="BT85">
        <v>44346000</v>
      </c>
      <c r="BU85">
        <v>4128000</v>
      </c>
      <c r="BV85">
        <v>1331000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5459000</v>
      </c>
      <c r="CD85">
        <v>0</v>
      </c>
      <c r="CE85">
        <v>49805000</v>
      </c>
      <c r="CF85">
        <v>19599000</v>
      </c>
      <c r="CG85">
        <v>0</v>
      </c>
      <c r="CH85">
        <v>0</v>
      </c>
      <c r="CI85">
        <v>0</v>
      </c>
      <c r="CJ85">
        <v>0</v>
      </c>
      <c r="CK85">
        <v>389000</v>
      </c>
      <c r="CL85">
        <v>0</v>
      </c>
      <c r="CM85">
        <v>389000</v>
      </c>
      <c r="CN85">
        <v>0</v>
      </c>
      <c r="CO85">
        <v>5000</v>
      </c>
      <c r="CP85">
        <v>0</v>
      </c>
      <c r="CQ85">
        <v>2000</v>
      </c>
      <c r="CR85">
        <v>396000</v>
      </c>
      <c r="CS85">
        <v>0</v>
      </c>
      <c r="CT85">
        <v>193000</v>
      </c>
      <c r="CU85">
        <v>0</v>
      </c>
      <c r="CV85">
        <v>365000</v>
      </c>
      <c r="CW85">
        <v>0</v>
      </c>
      <c r="CX85">
        <v>558000</v>
      </c>
      <c r="CY85">
        <v>0</v>
      </c>
      <c r="CZ85">
        <v>33000</v>
      </c>
      <c r="DA85">
        <v>33000</v>
      </c>
      <c r="DB85">
        <v>70391000</v>
      </c>
      <c r="DC85">
        <v>47000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4537000</v>
      </c>
      <c r="DO85">
        <v>4584000</v>
      </c>
      <c r="DP85">
        <v>0</v>
      </c>
      <c r="DQ85">
        <v>0</v>
      </c>
      <c r="DR85">
        <v>-20475000</v>
      </c>
      <c r="DS85">
        <v>40510000</v>
      </c>
      <c r="DT85">
        <v>21348000</v>
      </c>
      <c r="DU85">
        <v>41383000</v>
      </c>
      <c r="DV85">
        <v>343000</v>
      </c>
      <c r="DW85">
        <v>2554000</v>
      </c>
      <c r="DX85">
        <v>0</v>
      </c>
      <c r="DY85">
        <v>1180000</v>
      </c>
      <c r="DZ85">
        <v>19599000</v>
      </c>
      <c r="EA85">
        <v>661000</v>
      </c>
      <c r="EB85">
        <v>65720000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87000</v>
      </c>
      <c r="ET85">
        <v>87000</v>
      </c>
      <c r="EU85">
        <v>0</v>
      </c>
      <c r="EV85">
        <v>70391000</v>
      </c>
    </row>
    <row r="86" spans="1:152">
      <c r="A86">
        <v>63000</v>
      </c>
      <c r="B86">
        <v>200712</v>
      </c>
      <c r="C86">
        <v>3070349</v>
      </c>
      <c r="D86">
        <v>0</v>
      </c>
      <c r="E86">
        <v>3070349</v>
      </c>
      <c r="F86">
        <v>55875</v>
      </c>
      <c r="G86">
        <v>-5082</v>
      </c>
      <c r="H86">
        <v>0</v>
      </c>
      <c r="I86">
        <v>1067337</v>
      </c>
      <c r="J86">
        <v>-557608</v>
      </c>
      <c r="K86">
        <v>-50</v>
      </c>
      <c r="L86">
        <v>-24693</v>
      </c>
      <c r="M86">
        <v>535779</v>
      </c>
      <c r="N86">
        <v>-72204</v>
      </c>
      <c r="O86">
        <v>463575</v>
      </c>
      <c r="P86">
        <v>-262256</v>
      </c>
      <c r="Q86">
        <v>0</v>
      </c>
      <c r="R86">
        <v>3696</v>
      </c>
      <c r="S86">
        <v>0</v>
      </c>
      <c r="T86">
        <v>-258560</v>
      </c>
      <c r="U86">
        <v>-3656660</v>
      </c>
      <c r="V86">
        <v>0</v>
      </c>
      <c r="W86">
        <v>-3656660</v>
      </c>
      <c r="X86">
        <v>0</v>
      </c>
      <c r="Y86">
        <v>672920</v>
      </c>
      <c r="Z86">
        <v>-229884</v>
      </c>
      <c r="AA86">
        <v>443036</v>
      </c>
      <c r="AB86">
        <v>0</v>
      </c>
      <c r="AC86">
        <v>0</v>
      </c>
      <c r="AD86">
        <v>-59756</v>
      </c>
      <c r="AE86">
        <v>0</v>
      </c>
      <c r="AF86">
        <v>0</v>
      </c>
      <c r="AG86">
        <v>-59756</v>
      </c>
      <c r="AH86">
        <v>-12224</v>
      </c>
      <c r="AI86">
        <v>-10240</v>
      </c>
      <c r="AJ86">
        <v>0</v>
      </c>
      <c r="AK86">
        <v>12223</v>
      </c>
      <c r="AL86">
        <v>0</v>
      </c>
      <c r="AM86">
        <v>0</v>
      </c>
      <c r="AN86">
        <v>0</v>
      </c>
      <c r="AO86">
        <v>1983</v>
      </c>
      <c r="AP86">
        <v>-1983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1613</v>
      </c>
      <c r="BM86">
        <v>0</v>
      </c>
      <c r="BN86">
        <v>1613</v>
      </c>
      <c r="BO86">
        <v>0</v>
      </c>
      <c r="BP86">
        <v>500288</v>
      </c>
      <c r="BQ86">
        <v>227587</v>
      </c>
      <c r="BR86">
        <v>0</v>
      </c>
      <c r="BS86">
        <v>0</v>
      </c>
      <c r="BT86">
        <v>727875</v>
      </c>
      <c r="BU86">
        <v>8580208</v>
      </c>
      <c r="BV86">
        <v>0</v>
      </c>
      <c r="BW86">
        <v>16815808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25396016</v>
      </c>
      <c r="CD86">
        <v>0</v>
      </c>
      <c r="CE86">
        <v>26123891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121287</v>
      </c>
      <c r="CL86">
        <v>0</v>
      </c>
      <c r="CM86">
        <v>121287</v>
      </c>
      <c r="CN86">
        <v>0</v>
      </c>
      <c r="CO86">
        <v>131704</v>
      </c>
      <c r="CP86">
        <v>0</v>
      </c>
      <c r="CQ86">
        <v>54516</v>
      </c>
      <c r="CR86">
        <v>307507</v>
      </c>
      <c r="CS86">
        <v>0</v>
      </c>
      <c r="CT86">
        <v>94459</v>
      </c>
      <c r="CU86">
        <v>102</v>
      </c>
      <c r="CV86">
        <v>313561</v>
      </c>
      <c r="CW86">
        <v>0</v>
      </c>
      <c r="CX86">
        <v>408122</v>
      </c>
      <c r="CY86">
        <v>180688</v>
      </c>
      <c r="CZ86">
        <v>178</v>
      </c>
      <c r="DA86">
        <v>180866</v>
      </c>
      <c r="DB86">
        <v>27021999</v>
      </c>
      <c r="DC86">
        <v>100000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469333</v>
      </c>
      <c r="DO86">
        <v>569333</v>
      </c>
      <c r="DP86">
        <v>0</v>
      </c>
      <c r="DQ86">
        <v>0</v>
      </c>
      <c r="DR86">
        <v>-5494876</v>
      </c>
      <c r="DS86">
        <v>20025950</v>
      </c>
      <c r="DT86">
        <v>8702031</v>
      </c>
      <c r="DU86">
        <v>23233105</v>
      </c>
      <c r="DV86">
        <v>13039</v>
      </c>
      <c r="DW86">
        <v>1706861</v>
      </c>
      <c r="DX86">
        <v>0</v>
      </c>
      <c r="DY86">
        <v>1265555</v>
      </c>
      <c r="DZ86">
        <v>0</v>
      </c>
      <c r="EA86">
        <v>0</v>
      </c>
      <c r="EB86">
        <v>26218560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1</v>
      </c>
      <c r="EP86">
        <v>0</v>
      </c>
      <c r="EQ86">
        <v>0</v>
      </c>
      <c r="ER86">
        <v>0</v>
      </c>
      <c r="ES86">
        <v>6260</v>
      </c>
      <c r="ET86">
        <v>6261</v>
      </c>
      <c r="EU86">
        <v>227845</v>
      </c>
      <c r="EV86">
        <v>27021999</v>
      </c>
    </row>
    <row r="87" spans="1:152">
      <c r="A87">
        <v>63001</v>
      </c>
      <c r="B87">
        <v>200712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172364</v>
      </c>
      <c r="J87">
        <v>-114339</v>
      </c>
      <c r="K87">
        <v>-480</v>
      </c>
      <c r="L87">
        <v>-2411</v>
      </c>
      <c r="M87">
        <v>55134</v>
      </c>
      <c r="N87">
        <v>-3325</v>
      </c>
      <c r="O87">
        <v>51809</v>
      </c>
      <c r="P87">
        <v>-309035</v>
      </c>
      <c r="Q87">
        <v>0</v>
      </c>
      <c r="R87">
        <v>2</v>
      </c>
      <c r="S87">
        <v>0</v>
      </c>
      <c r="T87">
        <v>-309033</v>
      </c>
      <c r="U87">
        <v>300783</v>
      </c>
      <c r="V87">
        <v>0</v>
      </c>
      <c r="W87">
        <v>300783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-13174</v>
      </c>
      <c r="AE87">
        <v>0</v>
      </c>
      <c r="AF87">
        <v>0</v>
      </c>
      <c r="AG87">
        <v>-13174</v>
      </c>
      <c r="AH87">
        <v>-18987</v>
      </c>
      <c r="AI87">
        <v>11398</v>
      </c>
      <c r="AJ87">
        <v>0</v>
      </c>
      <c r="AK87">
        <v>18987</v>
      </c>
      <c r="AL87">
        <v>0</v>
      </c>
      <c r="AM87">
        <v>0</v>
      </c>
      <c r="AN87">
        <v>0</v>
      </c>
      <c r="AO87">
        <v>30385</v>
      </c>
      <c r="AP87">
        <v>-9697</v>
      </c>
      <c r="AQ87">
        <v>20688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486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3421774</v>
      </c>
      <c r="BX87">
        <v>0</v>
      </c>
      <c r="BY87">
        <v>0</v>
      </c>
      <c r="BZ87">
        <v>0</v>
      </c>
      <c r="CA87">
        <v>0</v>
      </c>
      <c r="CB87">
        <v>4108</v>
      </c>
      <c r="CC87">
        <v>3425882</v>
      </c>
      <c r="CD87">
        <v>0</v>
      </c>
      <c r="CE87">
        <v>3425882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87</v>
      </c>
      <c r="CR87">
        <v>87</v>
      </c>
      <c r="CS87">
        <v>0</v>
      </c>
      <c r="CT87">
        <v>1007</v>
      </c>
      <c r="CU87">
        <v>9866</v>
      </c>
      <c r="CV87">
        <v>11789</v>
      </c>
      <c r="CW87">
        <v>0</v>
      </c>
      <c r="CX87">
        <v>22662</v>
      </c>
      <c r="CY87">
        <v>54657</v>
      </c>
      <c r="CZ87">
        <v>5698</v>
      </c>
      <c r="DA87">
        <v>60355</v>
      </c>
      <c r="DB87">
        <v>3509472</v>
      </c>
      <c r="DC87">
        <v>50000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1282985</v>
      </c>
      <c r="DO87">
        <v>1332985</v>
      </c>
      <c r="DP87">
        <v>0</v>
      </c>
      <c r="DQ87">
        <v>0</v>
      </c>
      <c r="DR87">
        <v>2148788</v>
      </c>
      <c r="DS87">
        <v>0</v>
      </c>
      <c r="DT87">
        <v>0</v>
      </c>
      <c r="DU87">
        <v>2148788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2148788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27077</v>
      </c>
      <c r="EP87">
        <v>0</v>
      </c>
      <c r="EQ87">
        <v>0</v>
      </c>
      <c r="ER87">
        <v>0</v>
      </c>
      <c r="ES87">
        <v>622</v>
      </c>
      <c r="ET87">
        <v>27699</v>
      </c>
      <c r="EU87">
        <v>0</v>
      </c>
      <c r="EV87">
        <v>3509472</v>
      </c>
    </row>
    <row r="88" spans="1:152">
      <c r="A88">
        <v>63002</v>
      </c>
      <c r="B88">
        <v>200712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81877</v>
      </c>
      <c r="J88">
        <v>-47790</v>
      </c>
      <c r="K88">
        <v>-893</v>
      </c>
      <c r="L88">
        <v>-1736</v>
      </c>
      <c r="M88">
        <v>31458</v>
      </c>
      <c r="N88">
        <v>-203</v>
      </c>
      <c r="O88">
        <v>31255</v>
      </c>
      <c r="P88">
        <v>-189888</v>
      </c>
      <c r="Q88">
        <v>0</v>
      </c>
      <c r="R88">
        <v>1</v>
      </c>
      <c r="S88">
        <v>0</v>
      </c>
      <c r="T88">
        <v>-189887</v>
      </c>
      <c r="U88">
        <v>187494</v>
      </c>
      <c r="V88">
        <v>0</v>
      </c>
      <c r="W88">
        <v>187494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-6475</v>
      </c>
      <c r="AE88">
        <v>0</v>
      </c>
      <c r="AF88">
        <v>0</v>
      </c>
      <c r="AG88">
        <v>-6475</v>
      </c>
      <c r="AH88">
        <v>-6034</v>
      </c>
      <c r="AI88">
        <v>16353</v>
      </c>
      <c r="AJ88">
        <v>0</v>
      </c>
      <c r="AK88">
        <v>6034</v>
      </c>
      <c r="AL88">
        <v>0</v>
      </c>
      <c r="AM88">
        <v>0</v>
      </c>
      <c r="AN88">
        <v>0</v>
      </c>
      <c r="AO88">
        <v>22387</v>
      </c>
      <c r="AP88">
        <v>-5597</v>
      </c>
      <c r="AQ88">
        <v>16790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1575376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1575376</v>
      </c>
      <c r="CD88">
        <v>0</v>
      </c>
      <c r="CE88">
        <v>1575376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8</v>
      </c>
      <c r="CP88">
        <v>0</v>
      </c>
      <c r="CQ88">
        <v>0</v>
      </c>
      <c r="CR88">
        <v>8</v>
      </c>
      <c r="CS88">
        <v>0</v>
      </c>
      <c r="CT88">
        <v>0</v>
      </c>
      <c r="CU88">
        <v>0</v>
      </c>
      <c r="CV88">
        <v>74224</v>
      </c>
      <c r="CW88">
        <v>0</v>
      </c>
      <c r="CX88">
        <v>74224</v>
      </c>
      <c r="CY88">
        <v>19714</v>
      </c>
      <c r="CZ88">
        <v>10512</v>
      </c>
      <c r="DA88">
        <v>30226</v>
      </c>
      <c r="DB88">
        <v>1679834</v>
      </c>
      <c r="DC88">
        <v>50000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294481</v>
      </c>
      <c r="DO88">
        <v>344481</v>
      </c>
      <c r="DP88">
        <v>0</v>
      </c>
      <c r="DQ88">
        <v>0</v>
      </c>
      <c r="DR88">
        <v>1299708</v>
      </c>
      <c r="DS88">
        <v>0</v>
      </c>
      <c r="DT88">
        <v>0</v>
      </c>
      <c r="DU88">
        <v>1299708</v>
      </c>
      <c r="DV88">
        <v>125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1299833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7607</v>
      </c>
      <c r="EP88">
        <v>0</v>
      </c>
      <c r="EQ88">
        <v>5597</v>
      </c>
      <c r="ER88">
        <v>15889</v>
      </c>
      <c r="ES88">
        <v>6427</v>
      </c>
      <c r="ET88">
        <v>35520</v>
      </c>
      <c r="EU88">
        <v>0</v>
      </c>
      <c r="EV88">
        <v>1679834</v>
      </c>
    </row>
    <row r="89" spans="1:152">
      <c r="A89">
        <v>63010</v>
      </c>
      <c r="B89">
        <v>200712</v>
      </c>
      <c r="C89">
        <v>2389402</v>
      </c>
      <c r="D89">
        <v>-12993</v>
      </c>
      <c r="E89">
        <v>2376409</v>
      </c>
      <c r="F89">
        <v>333100</v>
      </c>
      <c r="G89">
        <v>-42</v>
      </c>
      <c r="H89">
        <v>12426</v>
      </c>
      <c r="I89">
        <v>975350</v>
      </c>
      <c r="J89">
        <v>-242188</v>
      </c>
      <c r="K89">
        <v>-6854</v>
      </c>
      <c r="L89">
        <v>-43419</v>
      </c>
      <c r="M89">
        <v>1028373</v>
      </c>
      <c r="N89">
        <v>-110989</v>
      </c>
      <c r="O89">
        <v>917384</v>
      </c>
      <c r="P89">
        <v>-1518506</v>
      </c>
      <c r="Q89">
        <v>14518</v>
      </c>
      <c r="R89">
        <v>0</v>
      </c>
      <c r="S89">
        <v>0</v>
      </c>
      <c r="T89">
        <v>-1503988</v>
      </c>
      <c r="U89">
        <v>-479655</v>
      </c>
      <c r="V89">
        <v>0</v>
      </c>
      <c r="W89">
        <v>-479655</v>
      </c>
      <c r="X89">
        <v>0</v>
      </c>
      <c r="Y89">
        <v>-422499</v>
      </c>
      <c r="Z89">
        <v>0</v>
      </c>
      <c r="AA89">
        <v>-422499</v>
      </c>
      <c r="AB89">
        <v>-674029</v>
      </c>
      <c r="AC89">
        <v>-31880</v>
      </c>
      <c r="AD89">
        <v>-130730</v>
      </c>
      <c r="AE89">
        <v>54284</v>
      </c>
      <c r="AF89">
        <v>4474</v>
      </c>
      <c r="AG89">
        <v>-103852</v>
      </c>
      <c r="AH89">
        <v>-64866</v>
      </c>
      <c r="AI89">
        <v>44904</v>
      </c>
      <c r="AJ89">
        <v>-21150</v>
      </c>
      <c r="AK89">
        <v>52461</v>
      </c>
      <c r="AL89">
        <v>0</v>
      </c>
      <c r="AM89">
        <v>0</v>
      </c>
      <c r="AN89">
        <v>0</v>
      </c>
      <c r="AO89">
        <v>76215</v>
      </c>
      <c r="AP89">
        <v>-23407</v>
      </c>
      <c r="AQ89">
        <v>52808</v>
      </c>
      <c r="AR89">
        <v>139574</v>
      </c>
      <c r="AS89">
        <v>-30339</v>
      </c>
      <c r="AT89">
        <v>5410</v>
      </c>
      <c r="AU89">
        <v>0</v>
      </c>
      <c r="AV89">
        <v>114645</v>
      </c>
      <c r="AW89">
        <v>15119</v>
      </c>
      <c r="AX89">
        <v>-52544</v>
      </c>
      <c r="AY89">
        <v>2064</v>
      </c>
      <c r="AZ89">
        <v>-52538</v>
      </c>
      <c r="BA89">
        <v>0</v>
      </c>
      <c r="BB89">
        <v>-103018</v>
      </c>
      <c r="BC89">
        <v>0</v>
      </c>
      <c r="BD89">
        <v>-28167</v>
      </c>
      <c r="BE89">
        <v>-8964</v>
      </c>
      <c r="BF89">
        <v>-14049</v>
      </c>
      <c r="BG89">
        <v>18990</v>
      </c>
      <c r="BH89">
        <v>-4023</v>
      </c>
      <c r="BI89">
        <v>-15706</v>
      </c>
      <c r="BJ89">
        <v>-21150</v>
      </c>
      <c r="BK89">
        <v>0</v>
      </c>
      <c r="BL89">
        <v>3248</v>
      </c>
      <c r="BM89">
        <v>0</v>
      </c>
      <c r="BN89">
        <v>3248</v>
      </c>
      <c r="BO89">
        <v>429775</v>
      </c>
      <c r="BP89">
        <v>2324863</v>
      </c>
      <c r="BQ89">
        <v>0</v>
      </c>
      <c r="BR89">
        <v>76239</v>
      </c>
      <c r="BS89">
        <v>0</v>
      </c>
      <c r="BT89">
        <v>2401102</v>
      </c>
      <c r="BU89">
        <v>6693559</v>
      </c>
      <c r="BV89">
        <v>2922364</v>
      </c>
      <c r="BW89">
        <v>14255248</v>
      </c>
      <c r="BX89">
        <v>0</v>
      </c>
      <c r="BY89">
        <v>16242</v>
      </c>
      <c r="BZ89">
        <v>260801</v>
      </c>
      <c r="CA89">
        <v>0</v>
      </c>
      <c r="CB89">
        <v>331080</v>
      </c>
      <c r="CC89">
        <v>24479294</v>
      </c>
      <c r="CD89">
        <v>0</v>
      </c>
      <c r="CE89">
        <v>27310171</v>
      </c>
      <c r="CF89">
        <v>1922213</v>
      </c>
      <c r="CG89">
        <v>0</v>
      </c>
      <c r="CH89">
        <v>0</v>
      </c>
      <c r="CI89">
        <v>0</v>
      </c>
      <c r="CJ89">
        <v>0</v>
      </c>
      <c r="CK89">
        <v>56815</v>
      </c>
      <c r="CL89">
        <v>0</v>
      </c>
      <c r="CM89">
        <v>56815</v>
      </c>
      <c r="CN89">
        <v>0</v>
      </c>
      <c r="CO89">
        <v>754</v>
      </c>
      <c r="CP89">
        <v>14610</v>
      </c>
      <c r="CQ89">
        <v>108522</v>
      </c>
      <c r="CR89">
        <v>180701</v>
      </c>
      <c r="CS89">
        <v>0</v>
      </c>
      <c r="CT89">
        <v>0</v>
      </c>
      <c r="CU89">
        <v>0</v>
      </c>
      <c r="CV89">
        <v>430594</v>
      </c>
      <c r="CW89">
        <v>21220</v>
      </c>
      <c r="CX89">
        <v>451814</v>
      </c>
      <c r="CY89">
        <v>229702</v>
      </c>
      <c r="CZ89">
        <v>47395</v>
      </c>
      <c r="DA89">
        <v>277097</v>
      </c>
      <c r="DB89">
        <v>30145244</v>
      </c>
      <c r="DC89">
        <v>1000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273849</v>
      </c>
      <c r="DK89">
        <v>0</v>
      </c>
      <c r="DL89">
        <v>0</v>
      </c>
      <c r="DM89">
        <v>273849</v>
      </c>
      <c r="DN89">
        <v>1157518</v>
      </c>
      <c r="DO89">
        <v>1432367</v>
      </c>
      <c r="DP89">
        <v>1000</v>
      </c>
      <c r="DQ89">
        <v>0</v>
      </c>
      <c r="DR89">
        <v>17568385</v>
      </c>
      <c r="DS89">
        <v>1717842</v>
      </c>
      <c r="DT89">
        <v>1973040</v>
      </c>
      <c r="DU89">
        <v>21259267</v>
      </c>
      <c r="DV89">
        <v>353184</v>
      </c>
      <c r="DW89">
        <v>4534754</v>
      </c>
      <c r="DX89">
        <v>57925</v>
      </c>
      <c r="DY89">
        <v>0</v>
      </c>
      <c r="DZ89">
        <v>1941879</v>
      </c>
      <c r="EA89">
        <v>0</v>
      </c>
      <c r="EB89">
        <v>28147009</v>
      </c>
      <c r="EC89">
        <v>0</v>
      </c>
      <c r="ED89">
        <v>4098</v>
      </c>
      <c r="EE89">
        <v>84452</v>
      </c>
      <c r="EF89">
        <v>0</v>
      </c>
      <c r="EG89">
        <v>88550</v>
      </c>
      <c r="EH89">
        <v>0</v>
      </c>
      <c r="EI89">
        <v>126377</v>
      </c>
      <c r="EJ89">
        <v>4707</v>
      </c>
      <c r="EK89">
        <v>0</v>
      </c>
      <c r="EL89">
        <v>0</v>
      </c>
      <c r="EM89">
        <v>0</v>
      </c>
      <c r="EN89">
        <v>7073</v>
      </c>
      <c r="EO89">
        <v>2765</v>
      </c>
      <c r="EP89">
        <v>0</v>
      </c>
      <c r="EQ89">
        <v>7169</v>
      </c>
      <c r="ER89">
        <v>0</v>
      </c>
      <c r="ES89">
        <v>245776</v>
      </c>
      <c r="ET89">
        <v>393867</v>
      </c>
      <c r="EU89">
        <v>83451</v>
      </c>
      <c r="EV89">
        <v>30145244</v>
      </c>
    </row>
    <row r="90" spans="1:152">
      <c r="A90">
        <v>63011</v>
      </c>
      <c r="B90">
        <v>200712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32966</v>
      </c>
      <c r="J90">
        <v>145784</v>
      </c>
      <c r="K90">
        <v>-52</v>
      </c>
      <c r="L90">
        <v>-12</v>
      </c>
      <c r="M90">
        <v>178686</v>
      </c>
      <c r="N90">
        <v>0</v>
      </c>
      <c r="O90">
        <v>178686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-129860</v>
      </c>
      <c r="AC90">
        <v>-19401</v>
      </c>
      <c r="AD90">
        <v>-24685</v>
      </c>
      <c r="AE90">
        <v>0</v>
      </c>
      <c r="AF90">
        <v>0</v>
      </c>
      <c r="AG90">
        <v>-44086</v>
      </c>
      <c r="AH90">
        <v>-2308</v>
      </c>
      <c r="AI90">
        <v>2432</v>
      </c>
      <c r="AJ90">
        <v>0</v>
      </c>
      <c r="AK90">
        <v>2308</v>
      </c>
      <c r="AL90">
        <v>0</v>
      </c>
      <c r="AM90">
        <v>0</v>
      </c>
      <c r="AN90">
        <v>0</v>
      </c>
      <c r="AO90">
        <v>4740</v>
      </c>
      <c r="AP90">
        <v>-623</v>
      </c>
      <c r="AQ90">
        <v>4117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35</v>
      </c>
      <c r="BM90">
        <v>0</v>
      </c>
      <c r="BN90">
        <v>35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943</v>
      </c>
      <c r="BW90">
        <v>28562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29505</v>
      </c>
      <c r="CD90">
        <v>0</v>
      </c>
      <c r="CE90">
        <v>29505</v>
      </c>
      <c r="CF90">
        <v>2196440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3328</v>
      </c>
      <c r="CR90">
        <v>3328</v>
      </c>
      <c r="CS90">
        <v>0</v>
      </c>
      <c r="CT90">
        <v>0</v>
      </c>
      <c r="CU90">
        <v>0</v>
      </c>
      <c r="CV90">
        <v>50312</v>
      </c>
      <c r="CW90">
        <v>0</v>
      </c>
      <c r="CX90">
        <v>50312</v>
      </c>
      <c r="CY90">
        <v>499</v>
      </c>
      <c r="CZ90">
        <v>11</v>
      </c>
      <c r="DA90">
        <v>510</v>
      </c>
      <c r="DB90">
        <v>2280130</v>
      </c>
      <c r="DC90">
        <v>25300</v>
      </c>
      <c r="DD90">
        <v>24900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-3412</v>
      </c>
      <c r="DO90">
        <v>46788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2198763</v>
      </c>
      <c r="EA90">
        <v>0</v>
      </c>
      <c r="EB90">
        <v>2198763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7600</v>
      </c>
      <c r="EP90">
        <v>0</v>
      </c>
      <c r="EQ90">
        <v>0</v>
      </c>
      <c r="ER90">
        <v>0</v>
      </c>
      <c r="ES90">
        <v>25013</v>
      </c>
      <c r="ET90">
        <v>32613</v>
      </c>
      <c r="EU90">
        <v>1966</v>
      </c>
      <c r="EV90">
        <v>2280130</v>
      </c>
    </row>
    <row r="91" spans="1:152">
      <c r="A91">
        <v>63013</v>
      </c>
      <c r="B91">
        <v>200712</v>
      </c>
      <c r="C91">
        <v>16114</v>
      </c>
      <c r="D91">
        <v>-1945</v>
      </c>
      <c r="E91">
        <v>14169</v>
      </c>
      <c r="F91">
        <v>0</v>
      </c>
      <c r="G91">
        <v>0</v>
      </c>
      <c r="H91">
        <v>0</v>
      </c>
      <c r="I91">
        <v>74684</v>
      </c>
      <c r="J91">
        <v>-93180</v>
      </c>
      <c r="K91">
        <v>-1164</v>
      </c>
      <c r="L91">
        <v>-2265</v>
      </c>
      <c r="M91">
        <v>-21925</v>
      </c>
      <c r="N91">
        <v>3410</v>
      </c>
      <c r="O91">
        <v>-18515</v>
      </c>
      <c r="P91">
        <v>-1180</v>
      </c>
      <c r="Q91">
        <v>-2264</v>
      </c>
      <c r="R91">
        <v>0</v>
      </c>
      <c r="S91">
        <v>0</v>
      </c>
      <c r="T91">
        <v>-3444</v>
      </c>
      <c r="U91">
        <v>-6057</v>
      </c>
      <c r="V91">
        <v>0</v>
      </c>
      <c r="W91">
        <v>-6057</v>
      </c>
      <c r="X91">
        <v>0</v>
      </c>
      <c r="Y91">
        <v>0</v>
      </c>
      <c r="Z91">
        <v>0</v>
      </c>
      <c r="AA91">
        <v>0</v>
      </c>
      <c r="AB91">
        <v>59371</v>
      </c>
      <c r="AC91">
        <v>-36374</v>
      </c>
      <c r="AD91">
        <v>-25568</v>
      </c>
      <c r="AE91">
        <v>0</v>
      </c>
      <c r="AF91">
        <v>0</v>
      </c>
      <c r="AG91">
        <v>-61942</v>
      </c>
      <c r="AH91">
        <v>-2769</v>
      </c>
      <c r="AI91">
        <v>-19187</v>
      </c>
      <c r="AJ91">
        <v>0</v>
      </c>
      <c r="AK91">
        <v>2769</v>
      </c>
      <c r="AL91">
        <v>32502</v>
      </c>
      <c r="AM91">
        <v>0</v>
      </c>
      <c r="AN91">
        <v>0</v>
      </c>
      <c r="AO91">
        <v>16084</v>
      </c>
      <c r="AP91">
        <v>-2702</v>
      </c>
      <c r="AQ91">
        <v>13382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6805</v>
      </c>
      <c r="BM91">
        <v>0</v>
      </c>
      <c r="BN91">
        <v>6805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1801</v>
      </c>
      <c r="BV91">
        <v>77606</v>
      </c>
      <c r="BW91">
        <v>117478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196885</v>
      </c>
      <c r="CD91">
        <v>0</v>
      </c>
      <c r="CE91">
        <v>196885</v>
      </c>
      <c r="CF91">
        <v>4971642</v>
      </c>
      <c r="CG91">
        <v>0</v>
      </c>
      <c r="CH91">
        <v>0</v>
      </c>
      <c r="CI91">
        <v>0</v>
      </c>
      <c r="CJ91">
        <v>0</v>
      </c>
      <c r="CK91">
        <v>13614</v>
      </c>
      <c r="CL91">
        <v>0</v>
      </c>
      <c r="CM91">
        <v>13614</v>
      </c>
      <c r="CN91">
        <v>0</v>
      </c>
      <c r="CO91">
        <v>114435</v>
      </c>
      <c r="CP91">
        <v>0</v>
      </c>
      <c r="CQ91">
        <v>24421</v>
      </c>
      <c r="CR91">
        <v>152470</v>
      </c>
      <c r="CS91">
        <v>0</v>
      </c>
      <c r="CT91">
        <v>35000</v>
      </c>
      <c r="CU91">
        <v>3408</v>
      </c>
      <c r="CV91">
        <v>7276</v>
      </c>
      <c r="CW91">
        <v>122861</v>
      </c>
      <c r="CX91">
        <v>168545</v>
      </c>
      <c r="CY91">
        <v>3201</v>
      </c>
      <c r="CZ91">
        <v>8432</v>
      </c>
      <c r="DA91">
        <v>11633</v>
      </c>
      <c r="DB91">
        <v>5507980</v>
      </c>
      <c r="DC91">
        <v>69000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82019</v>
      </c>
      <c r="DO91">
        <v>151019</v>
      </c>
      <c r="DP91">
        <v>0</v>
      </c>
      <c r="DQ91">
        <v>0</v>
      </c>
      <c r="DR91">
        <v>16406</v>
      </c>
      <c r="DS91">
        <v>0</v>
      </c>
      <c r="DT91">
        <v>0</v>
      </c>
      <c r="DU91">
        <v>16406</v>
      </c>
      <c r="DV91">
        <v>55</v>
      </c>
      <c r="DW91">
        <v>0</v>
      </c>
      <c r="DX91">
        <v>0</v>
      </c>
      <c r="DY91">
        <v>0</v>
      </c>
      <c r="DZ91">
        <v>5167993</v>
      </c>
      <c r="EA91">
        <v>0</v>
      </c>
      <c r="EB91">
        <v>5184454</v>
      </c>
      <c r="EC91">
        <v>15511</v>
      </c>
      <c r="ED91">
        <v>0</v>
      </c>
      <c r="EE91">
        <v>0</v>
      </c>
      <c r="EF91">
        <v>0</v>
      </c>
      <c r="EG91">
        <v>15511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108726</v>
      </c>
      <c r="ET91">
        <v>108726</v>
      </c>
      <c r="EU91">
        <v>48270</v>
      </c>
      <c r="EV91">
        <v>5507980</v>
      </c>
    </row>
    <row r="92" spans="1:152">
      <c r="A92">
        <v>63014</v>
      </c>
      <c r="B92">
        <v>200712</v>
      </c>
      <c r="C92">
        <v>98317</v>
      </c>
      <c r="D92">
        <v>-13405</v>
      </c>
      <c r="E92">
        <v>84912</v>
      </c>
      <c r="F92">
        <v>0</v>
      </c>
      <c r="G92">
        <v>0</v>
      </c>
      <c r="H92">
        <v>0</v>
      </c>
      <c r="I92">
        <v>25961</v>
      </c>
      <c r="J92">
        <v>-1679</v>
      </c>
      <c r="K92">
        <v>-4797</v>
      </c>
      <c r="L92">
        <v>-2911</v>
      </c>
      <c r="M92">
        <v>16574</v>
      </c>
      <c r="N92">
        <v>-6373</v>
      </c>
      <c r="O92">
        <v>10201</v>
      </c>
      <c r="P92">
        <v>-70055</v>
      </c>
      <c r="Q92">
        <v>4319</v>
      </c>
      <c r="R92">
        <v>-4864</v>
      </c>
      <c r="S92">
        <v>2273</v>
      </c>
      <c r="T92">
        <v>-68327</v>
      </c>
      <c r="U92">
        <v>1560</v>
      </c>
      <c r="V92">
        <v>-5679</v>
      </c>
      <c r="W92">
        <v>-4119</v>
      </c>
      <c r="X92">
        <v>0</v>
      </c>
      <c r="Y92">
        <v>0</v>
      </c>
      <c r="Z92">
        <v>0</v>
      </c>
      <c r="AA92">
        <v>0</v>
      </c>
      <c r="AB92">
        <v>25062</v>
      </c>
      <c r="AC92">
        <v>-38731</v>
      </c>
      <c r="AD92">
        <v>-1894</v>
      </c>
      <c r="AE92">
        <v>0</v>
      </c>
      <c r="AF92">
        <v>975</v>
      </c>
      <c r="AG92">
        <v>-39650</v>
      </c>
      <c r="AH92">
        <v>0</v>
      </c>
      <c r="AI92">
        <v>8079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8079</v>
      </c>
      <c r="AP92">
        <v>-10820</v>
      </c>
      <c r="AQ92">
        <v>-2741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4</v>
      </c>
      <c r="BM92">
        <v>0</v>
      </c>
      <c r="BN92">
        <v>4</v>
      </c>
      <c r="BO92">
        <v>0</v>
      </c>
      <c r="BP92">
        <v>0</v>
      </c>
      <c r="BQ92">
        <v>192000</v>
      </c>
      <c r="BR92">
        <v>0</v>
      </c>
      <c r="BS92">
        <v>0</v>
      </c>
      <c r="BT92">
        <v>192000</v>
      </c>
      <c r="BU92">
        <v>486</v>
      </c>
      <c r="BV92">
        <v>193031</v>
      </c>
      <c r="BW92">
        <v>0</v>
      </c>
      <c r="BX92">
        <v>0</v>
      </c>
      <c r="BY92">
        <v>0</v>
      </c>
      <c r="BZ92">
        <v>0</v>
      </c>
      <c r="CA92">
        <v>159371</v>
      </c>
      <c r="CB92">
        <v>0</v>
      </c>
      <c r="CC92">
        <v>352888</v>
      </c>
      <c r="CD92">
        <v>0</v>
      </c>
      <c r="CE92">
        <v>544888</v>
      </c>
      <c r="CF92">
        <v>3903517</v>
      </c>
      <c r="CG92">
        <v>38787</v>
      </c>
      <c r="CH92">
        <v>3946</v>
      </c>
      <c r="CI92">
        <v>0</v>
      </c>
      <c r="CJ92">
        <v>42733</v>
      </c>
      <c r="CK92">
        <v>91</v>
      </c>
      <c r="CL92">
        <v>0</v>
      </c>
      <c r="CM92">
        <v>91</v>
      </c>
      <c r="CN92">
        <v>48461</v>
      </c>
      <c r="CO92">
        <v>61255</v>
      </c>
      <c r="CP92">
        <v>0</v>
      </c>
      <c r="CQ92">
        <v>7105</v>
      </c>
      <c r="CR92">
        <v>159645</v>
      </c>
      <c r="CS92">
        <v>0</v>
      </c>
      <c r="CT92">
        <v>0</v>
      </c>
      <c r="CU92">
        <v>20138</v>
      </c>
      <c r="CV92">
        <v>0</v>
      </c>
      <c r="CW92">
        <v>0</v>
      </c>
      <c r="CX92">
        <v>20138</v>
      </c>
      <c r="CY92">
        <v>485</v>
      </c>
      <c r="CZ92">
        <v>87895</v>
      </c>
      <c r="DA92">
        <v>88380</v>
      </c>
      <c r="DB92">
        <v>4716572</v>
      </c>
      <c r="DC92">
        <v>7470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397542</v>
      </c>
      <c r="DO92">
        <v>405012</v>
      </c>
      <c r="DP92">
        <v>0</v>
      </c>
      <c r="DQ92">
        <v>0</v>
      </c>
      <c r="DR92">
        <v>157671</v>
      </c>
      <c r="DS92">
        <v>0</v>
      </c>
      <c r="DT92">
        <v>0</v>
      </c>
      <c r="DU92">
        <v>157671</v>
      </c>
      <c r="DV92">
        <v>22671</v>
      </c>
      <c r="DW92">
        <v>0</v>
      </c>
      <c r="DX92">
        <v>0</v>
      </c>
      <c r="DY92">
        <v>0</v>
      </c>
      <c r="DZ92">
        <v>3965538</v>
      </c>
      <c r="EA92">
        <v>0</v>
      </c>
      <c r="EB92">
        <v>4145880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29483</v>
      </c>
      <c r="EI92">
        <v>40013</v>
      </c>
      <c r="EJ92">
        <v>14336</v>
      </c>
      <c r="EK92">
        <v>0</v>
      </c>
      <c r="EL92">
        <v>0</v>
      </c>
      <c r="EM92">
        <v>0</v>
      </c>
      <c r="EN92">
        <v>0</v>
      </c>
      <c r="EO92">
        <v>265</v>
      </c>
      <c r="EP92">
        <v>0</v>
      </c>
      <c r="EQ92">
        <v>0</v>
      </c>
      <c r="ER92">
        <v>0</v>
      </c>
      <c r="ES92">
        <v>3019</v>
      </c>
      <c r="ET92">
        <v>57633</v>
      </c>
      <c r="EU92">
        <v>78564</v>
      </c>
      <c r="EV92">
        <v>4716572</v>
      </c>
    </row>
    <row r="93" spans="1:152">
      <c r="A93">
        <v>63016</v>
      </c>
      <c r="B93">
        <v>200712</v>
      </c>
      <c r="C93">
        <v>2308972</v>
      </c>
      <c r="D93">
        <v>-6807</v>
      </c>
      <c r="E93">
        <v>2302165</v>
      </c>
      <c r="F93">
        <v>199988</v>
      </c>
      <c r="G93">
        <v>9456</v>
      </c>
      <c r="H93">
        <v>0</v>
      </c>
      <c r="I93">
        <v>673875</v>
      </c>
      <c r="J93">
        <v>-395401</v>
      </c>
      <c r="K93">
        <v>-204913</v>
      </c>
      <c r="L93">
        <v>-48402</v>
      </c>
      <c r="M93">
        <v>234603</v>
      </c>
      <c r="N93">
        <v>287</v>
      </c>
      <c r="O93">
        <v>234890</v>
      </c>
      <c r="P93">
        <v>-878054</v>
      </c>
      <c r="Q93">
        <v>3186</v>
      </c>
      <c r="R93">
        <v>384</v>
      </c>
      <c r="S93">
        <v>0</v>
      </c>
      <c r="T93">
        <v>-874484</v>
      </c>
      <c r="U93">
        <v>-1932398</v>
      </c>
      <c r="V93">
        <v>1360</v>
      </c>
      <c r="W93">
        <v>-1931038</v>
      </c>
      <c r="X93">
        <v>0</v>
      </c>
      <c r="Y93">
        <v>372191</v>
      </c>
      <c r="Z93">
        <v>0</v>
      </c>
      <c r="AA93">
        <v>372191</v>
      </c>
      <c r="AB93">
        <v>0</v>
      </c>
      <c r="AC93">
        <v>-88122</v>
      </c>
      <c r="AD93">
        <v>-160685</v>
      </c>
      <c r="AE93">
        <v>105591</v>
      </c>
      <c r="AF93">
        <v>941</v>
      </c>
      <c r="AG93">
        <v>-142275</v>
      </c>
      <c r="AH93">
        <v>19213</v>
      </c>
      <c r="AI93">
        <v>-19338</v>
      </c>
      <c r="AJ93">
        <v>-53073</v>
      </c>
      <c r="AK93">
        <v>808</v>
      </c>
      <c r="AL93">
        <v>15316</v>
      </c>
      <c r="AM93">
        <v>0</v>
      </c>
      <c r="AN93">
        <v>0</v>
      </c>
      <c r="AO93">
        <v>-56287</v>
      </c>
      <c r="AP93">
        <v>62540</v>
      </c>
      <c r="AQ93">
        <v>6253</v>
      </c>
      <c r="AR93">
        <v>415124</v>
      </c>
      <c r="AS93">
        <v>-22876</v>
      </c>
      <c r="AT93">
        <v>-6049</v>
      </c>
      <c r="AU93">
        <v>0</v>
      </c>
      <c r="AV93">
        <v>386199</v>
      </c>
      <c r="AW93">
        <v>3034</v>
      </c>
      <c r="AX93">
        <v>-192132</v>
      </c>
      <c r="AY93">
        <v>4565</v>
      </c>
      <c r="AZ93">
        <v>-202422</v>
      </c>
      <c r="BA93">
        <v>9132</v>
      </c>
      <c r="BB93">
        <v>-380857</v>
      </c>
      <c r="BC93">
        <v>0</v>
      </c>
      <c r="BD93">
        <v>-21445</v>
      </c>
      <c r="BE93">
        <v>-14623</v>
      </c>
      <c r="BF93">
        <v>-3039</v>
      </c>
      <c r="BG93">
        <v>3150</v>
      </c>
      <c r="BH93">
        <v>-14512</v>
      </c>
      <c r="BI93">
        <v>-25492</v>
      </c>
      <c r="BJ93">
        <v>-53073</v>
      </c>
      <c r="BK93">
        <v>0</v>
      </c>
      <c r="BL93">
        <v>2886</v>
      </c>
      <c r="BM93">
        <v>0</v>
      </c>
      <c r="BN93">
        <v>2886</v>
      </c>
      <c r="BO93">
        <v>0</v>
      </c>
      <c r="BP93">
        <v>4866556</v>
      </c>
      <c r="BQ93">
        <v>0</v>
      </c>
      <c r="BR93">
        <v>147546</v>
      </c>
      <c r="BS93">
        <v>108718</v>
      </c>
      <c r="BT93">
        <v>5122820</v>
      </c>
      <c r="BU93">
        <v>3491945</v>
      </c>
      <c r="BV93">
        <v>0</v>
      </c>
      <c r="BW93">
        <v>7446981</v>
      </c>
      <c r="BX93">
        <v>0</v>
      </c>
      <c r="BY93">
        <v>0</v>
      </c>
      <c r="BZ93">
        <v>3352</v>
      </c>
      <c r="CA93">
        <v>1083000</v>
      </c>
      <c r="CB93">
        <v>28768</v>
      </c>
      <c r="CC93">
        <v>12054046</v>
      </c>
      <c r="CD93">
        <v>0</v>
      </c>
      <c r="CE93">
        <v>17176866</v>
      </c>
      <c r="CF93">
        <v>0</v>
      </c>
      <c r="CG93">
        <v>23889</v>
      </c>
      <c r="CH93">
        <v>42269</v>
      </c>
      <c r="CI93">
        <v>0</v>
      </c>
      <c r="CJ93">
        <v>66158</v>
      </c>
      <c r="CK93">
        <v>124156</v>
      </c>
      <c r="CL93">
        <v>0</v>
      </c>
      <c r="CM93">
        <v>124156</v>
      </c>
      <c r="CN93">
        <v>5743</v>
      </c>
      <c r="CO93">
        <v>2568067</v>
      </c>
      <c r="CP93">
        <v>0</v>
      </c>
      <c r="CQ93">
        <v>5993</v>
      </c>
      <c r="CR93">
        <v>2770117</v>
      </c>
      <c r="CS93">
        <v>0</v>
      </c>
      <c r="CT93">
        <v>0</v>
      </c>
      <c r="CU93">
        <v>0</v>
      </c>
      <c r="CV93">
        <v>18198</v>
      </c>
      <c r="CW93">
        <v>30956</v>
      </c>
      <c r="CX93">
        <v>49154</v>
      </c>
      <c r="CY93">
        <v>140296</v>
      </c>
      <c r="CZ93">
        <v>25422</v>
      </c>
      <c r="DA93">
        <v>165718</v>
      </c>
      <c r="DB93">
        <v>20164741</v>
      </c>
      <c r="DC93">
        <v>10000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574529</v>
      </c>
      <c r="DO93">
        <v>584529</v>
      </c>
      <c r="DP93">
        <v>0</v>
      </c>
      <c r="DQ93">
        <v>120000</v>
      </c>
      <c r="DR93">
        <v>1406684</v>
      </c>
      <c r="DS93">
        <v>6902945</v>
      </c>
      <c r="DT93">
        <v>4254539</v>
      </c>
      <c r="DU93">
        <v>12564168</v>
      </c>
      <c r="DV93">
        <v>1065558</v>
      </c>
      <c r="DW93">
        <v>946249</v>
      </c>
      <c r="DX93">
        <v>7004</v>
      </c>
      <c r="DY93">
        <v>0</v>
      </c>
      <c r="DZ93">
        <v>0</v>
      </c>
      <c r="EA93">
        <v>22494</v>
      </c>
      <c r="EB93">
        <v>14605473</v>
      </c>
      <c r="EC93">
        <v>0</v>
      </c>
      <c r="ED93">
        <v>2047</v>
      </c>
      <c r="EE93">
        <v>52860</v>
      </c>
      <c r="EF93">
        <v>0</v>
      </c>
      <c r="EG93">
        <v>54907</v>
      </c>
      <c r="EH93">
        <v>37831</v>
      </c>
      <c r="EI93">
        <v>305018</v>
      </c>
      <c r="EJ93">
        <v>0</v>
      </c>
      <c r="EK93">
        <v>0</v>
      </c>
      <c r="EL93">
        <v>0</v>
      </c>
      <c r="EM93">
        <v>0</v>
      </c>
      <c r="EN93">
        <v>44337</v>
      </c>
      <c r="EO93">
        <v>4308658</v>
      </c>
      <c r="EP93">
        <v>0</v>
      </c>
      <c r="EQ93">
        <v>0</v>
      </c>
      <c r="ER93">
        <v>0</v>
      </c>
      <c r="ES93">
        <v>77474</v>
      </c>
      <c r="ET93">
        <v>4735487</v>
      </c>
      <c r="EU93">
        <v>26514</v>
      </c>
      <c r="EV93">
        <v>20164741</v>
      </c>
    </row>
    <row r="94" spans="1:152">
      <c r="A94">
        <v>63017</v>
      </c>
      <c r="B94">
        <v>200712</v>
      </c>
      <c r="C94">
        <v>519043</v>
      </c>
      <c r="D94">
        <v>-46642</v>
      </c>
      <c r="E94">
        <v>472401</v>
      </c>
      <c r="F94">
        <v>0</v>
      </c>
      <c r="G94">
        <v>0</v>
      </c>
      <c r="H94">
        <v>0</v>
      </c>
      <c r="I94">
        <v>36467</v>
      </c>
      <c r="J94">
        <v>-21770</v>
      </c>
      <c r="K94">
        <v>-1069</v>
      </c>
      <c r="L94">
        <v>-1663</v>
      </c>
      <c r="M94">
        <v>11965</v>
      </c>
      <c r="N94">
        <v>-691</v>
      </c>
      <c r="O94">
        <v>11274</v>
      </c>
      <c r="P94">
        <v>-607921</v>
      </c>
      <c r="Q94">
        <v>26339</v>
      </c>
      <c r="R94">
        <v>-2959</v>
      </c>
      <c r="S94">
        <v>14202</v>
      </c>
      <c r="T94">
        <v>-570339</v>
      </c>
      <c r="U94">
        <v>93938</v>
      </c>
      <c r="V94">
        <v>3642</v>
      </c>
      <c r="W94">
        <v>97580</v>
      </c>
      <c r="X94">
        <v>0</v>
      </c>
      <c r="Y94">
        <v>0</v>
      </c>
      <c r="Z94">
        <v>0</v>
      </c>
      <c r="AA94">
        <v>0</v>
      </c>
      <c r="AB94">
        <v>0</v>
      </c>
      <c r="AC94">
        <v>-7898</v>
      </c>
      <c r="AD94">
        <v>-8252</v>
      </c>
      <c r="AE94">
        <v>0</v>
      </c>
      <c r="AF94">
        <v>1136</v>
      </c>
      <c r="AG94">
        <v>-15014</v>
      </c>
      <c r="AH94">
        <v>3075</v>
      </c>
      <c r="AI94">
        <v>-1023</v>
      </c>
      <c r="AJ94">
        <v>0</v>
      </c>
      <c r="AK94">
        <v>-3075</v>
      </c>
      <c r="AL94">
        <v>0</v>
      </c>
      <c r="AM94">
        <v>0</v>
      </c>
      <c r="AN94">
        <v>0</v>
      </c>
      <c r="AO94">
        <v>-4098</v>
      </c>
      <c r="AP94">
        <v>1007</v>
      </c>
      <c r="AQ94">
        <v>-3091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24927</v>
      </c>
      <c r="BW94">
        <v>514367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539294</v>
      </c>
      <c r="CD94">
        <v>0</v>
      </c>
      <c r="CE94">
        <v>539294</v>
      </c>
      <c r="CF94">
        <v>0</v>
      </c>
      <c r="CG94">
        <v>7115</v>
      </c>
      <c r="CH94">
        <v>25701</v>
      </c>
      <c r="CI94">
        <v>0</v>
      </c>
      <c r="CJ94">
        <v>32816</v>
      </c>
      <c r="CK94">
        <v>3024</v>
      </c>
      <c r="CL94">
        <v>0</v>
      </c>
      <c r="CM94">
        <v>3024</v>
      </c>
      <c r="CN94">
        <v>15152</v>
      </c>
      <c r="CO94">
        <v>0</v>
      </c>
      <c r="CP94">
        <v>0</v>
      </c>
      <c r="CQ94">
        <v>0</v>
      </c>
      <c r="CR94">
        <v>50992</v>
      </c>
      <c r="CS94">
        <v>0</v>
      </c>
      <c r="CT94">
        <v>6761</v>
      </c>
      <c r="CU94">
        <v>23</v>
      </c>
      <c r="CV94">
        <v>116159</v>
      </c>
      <c r="CW94">
        <v>0</v>
      </c>
      <c r="CX94">
        <v>122943</v>
      </c>
      <c r="CY94">
        <v>8120</v>
      </c>
      <c r="CZ94">
        <v>750</v>
      </c>
      <c r="DA94">
        <v>8870</v>
      </c>
      <c r="DB94">
        <v>722099</v>
      </c>
      <c r="DC94">
        <v>15000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168520</v>
      </c>
      <c r="DO94">
        <v>183520</v>
      </c>
      <c r="DP94">
        <v>0</v>
      </c>
      <c r="DQ94">
        <v>0</v>
      </c>
      <c r="DR94">
        <v>430617</v>
      </c>
      <c r="DS94">
        <v>0</v>
      </c>
      <c r="DT94">
        <v>0</v>
      </c>
      <c r="DU94">
        <v>430617</v>
      </c>
      <c r="DV94">
        <v>86813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517430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7403</v>
      </c>
      <c r="EI94">
        <v>9535</v>
      </c>
      <c r="EJ94">
        <v>193</v>
      </c>
      <c r="EK94">
        <v>0</v>
      </c>
      <c r="EL94">
        <v>0</v>
      </c>
      <c r="EM94">
        <v>0</v>
      </c>
      <c r="EN94">
        <v>0</v>
      </c>
      <c r="EO94">
        <v>4018</v>
      </c>
      <c r="EP94">
        <v>0</v>
      </c>
      <c r="EQ94">
        <v>0</v>
      </c>
      <c r="ER94">
        <v>0</v>
      </c>
      <c r="ES94">
        <v>0</v>
      </c>
      <c r="ET94">
        <v>13746</v>
      </c>
      <c r="EU94">
        <v>0</v>
      </c>
      <c r="EV94">
        <v>722099</v>
      </c>
    </row>
    <row r="95" spans="1:152">
      <c r="A95">
        <v>63018</v>
      </c>
      <c r="B95">
        <v>200712</v>
      </c>
      <c r="C95">
        <v>0</v>
      </c>
      <c r="D95">
        <v>0</v>
      </c>
      <c r="E95">
        <v>0</v>
      </c>
      <c r="F95">
        <v>197708</v>
      </c>
      <c r="G95">
        <v>-24714</v>
      </c>
      <c r="H95">
        <v>0</v>
      </c>
      <c r="I95">
        <v>97084</v>
      </c>
      <c r="J95">
        <v>1227</v>
      </c>
      <c r="K95">
        <v>-88538</v>
      </c>
      <c r="L95">
        <v>-1166</v>
      </c>
      <c r="M95">
        <v>181601</v>
      </c>
      <c r="N95">
        <v>-5417</v>
      </c>
      <c r="O95">
        <v>176184</v>
      </c>
      <c r="P95">
        <v>-70228</v>
      </c>
      <c r="Q95">
        <v>0</v>
      </c>
      <c r="R95">
        <v>0</v>
      </c>
      <c r="S95">
        <v>0</v>
      </c>
      <c r="T95">
        <v>-70228</v>
      </c>
      <c r="U95">
        <v>86049</v>
      </c>
      <c r="V95">
        <v>0</v>
      </c>
      <c r="W95">
        <v>86049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-3405</v>
      </c>
      <c r="AE95">
        <v>0</v>
      </c>
      <c r="AF95">
        <v>0</v>
      </c>
      <c r="AG95">
        <v>-3405</v>
      </c>
      <c r="AH95">
        <v>-52967</v>
      </c>
      <c r="AI95">
        <v>135633</v>
      </c>
      <c r="AJ95">
        <v>0</v>
      </c>
      <c r="AK95">
        <v>52967</v>
      </c>
      <c r="AL95">
        <v>479</v>
      </c>
      <c r="AM95">
        <v>0</v>
      </c>
      <c r="AN95">
        <v>0</v>
      </c>
      <c r="AO95">
        <v>189079</v>
      </c>
      <c r="AP95">
        <v>-47710</v>
      </c>
      <c r="AQ95">
        <v>141369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541299</v>
      </c>
      <c r="BQ95">
        <v>0</v>
      </c>
      <c r="BR95">
        <v>175793</v>
      </c>
      <c r="BS95">
        <v>0</v>
      </c>
      <c r="BT95">
        <v>717092</v>
      </c>
      <c r="BU95">
        <v>0</v>
      </c>
      <c r="BV95">
        <v>0</v>
      </c>
      <c r="BW95">
        <v>4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4</v>
      </c>
      <c r="CD95">
        <v>0</v>
      </c>
      <c r="CE95">
        <v>717096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47995</v>
      </c>
      <c r="CP95">
        <v>0</v>
      </c>
      <c r="CQ95">
        <v>0</v>
      </c>
      <c r="CR95">
        <v>47995</v>
      </c>
      <c r="CS95">
        <v>0</v>
      </c>
      <c r="CT95">
        <v>0</v>
      </c>
      <c r="CU95">
        <v>0</v>
      </c>
      <c r="CV95">
        <v>441</v>
      </c>
      <c r="CW95">
        <v>5315</v>
      </c>
      <c r="CX95">
        <v>5756</v>
      </c>
      <c r="CY95">
        <v>0</v>
      </c>
      <c r="CZ95">
        <v>0</v>
      </c>
      <c r="DA95">
        <v>0</v>
      </c>
      <c r="DB95">
        <v>770847</v>
      </c>
      <c r="DC95">
        <v>40000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66517</v>
      </c>
      <c r="DO95">
        <v>106517</v>
      </c>
      <c r="DP95">
        <v>0</v>
      </c>
      <c r="DQ95">
        <v>0</v>
      </c>
      <c r="DR95">
        <v>619330</v>
      </c>
      <c r="DS95">
        <v>0</v>
      </c>
      <c r="DT95">
        <v>0</v>
      </c>
      <c r="DU95">
        <v>619330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619330</v>
      </c>
      <c r="EC95">
        <v>0</v>
      </c>
      <c r="ED95">
        <v>0</v>
      </c>
      <c r="EE95">
        <v>33685</v>
      </c>
      <c r="EF95">
        <v>0</v>
      </c>
      <c r="EG95">
        <v>33685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9714</v>
      </c>
      <c r="EP95">
        <v>0</v>
      </c>
      <c r="EQ95">
        <v>0</v>
      </c>
      <c r="ER95">
        <v>0</v>
      </c>
      <c r="ES95">
        <v>1601</v>
      </c>
      <c r="ET95">
        <v>11315</v>
      </c>
      <c r="EU95">
        <v>0</v>
      </c>
      <c r="EV95">
        <v>770847</v>
      </c>
    </row>
    <row r="96" spans="1:152">
      <c r="A96">
        <v>63020</v>
      </c>
      <c r="B96">
        <v>200712</v>
      </c>
      <c r="C96">
        <v>293958</v>
      </c>
      <c r="D96">
        <v>-662</v>
      </c>
      <c r="E96">
        <v>293296</v>
      </c>
      <c r="F96">
        <v>0</v>
      </c>
      <c r="G96">
        <v>0</v>
      </c>
      <c r="H96">
        <v>0</v>
      </c>
      <c r="I96">
        <v>200873</v>
      </c>
      <c r="J96">
        <v>-7267</v>
      </c>
      <c r="K96">
        <v>-249</v>
      </c>
      <c r="L96">
        <v>-1159</v>
      </c>
      <c r="M96">
        <v>192198</v>
      </c>
      <c r="N96">
        <v>-27998</v>
      </c>
      <c r="O96">
        <v>164200</v>
      </c>
      <c r="P96">
        <v>-256534</v>
      </c>
      <c r="Q96">
        <v>37</v>
      </c>
      <c r="R96">
        <v>-4023</v>
      </c>
      <c r="S96">
        <v>0</v>
      </c>
      <c r="T96">
        <v>-260520</v>
      </c>
      <c r="U96">
        <v>10405</v>
      </c>
      <c r="V96">
        <v>0</v>
      </c>
      <c r="W96">
        <v>10405</v>
      </c>
      <c r="X96">
        <v>0</v>
      </c>
      <c r="Y96">
        <v>0</v>
      </c>
      <c r="Z96">
        <v>0</v>
      </c>
      <c r="AA96">
        <v>0</v>
      </c>
      <c r="AB96">
        <v>0</v>
      </c>
      <c r="AC96">
        <v>-16413</v>
      </c>
      <c r="AD96">
        <v>-30013</v>
      </c>
      <c r="AE96">
        <v>0</v>
      </c>
      <c r="AF96">
        <v>0</v>
      </c>
      <c r="AG96">
        <v>-46426</v>
      </c>
      <c r="AH96">
        <v>-190460</v>
      </c>
      <c r="AI96">
        <v>-29505</v>
      </c>
      <c r="AJ96">
        <v>5729</v>
      </c>
      <c r="AK96">
        <v>189117</v>
      </c>
      <c r="AL96">
        <v>510</v>
      </c>
      <c r="AM96">
        <v>0</v>
      </c>
      <c r="AN96">
        <v>0</v>
      </c>
      <c r="AO96">
        <v>165851</v>
      </c>
      <c r="AP96">
        <v>-41433</v>
      </c>
      <c r="AQ96">
        <v>124418</v>
      </c>
      <c r="AR96">
        <v>68398</v>
      </c>
      <c r="AS96">
        <v>-272</v>
      </c>
      <c r="AT96">
        <v>84</v>
      </c>
      <c r="AU96">
        <v>0</v>
      </c>
      <c r="AV96">
        <v>68210</v>
      </c>
      <c r="AW96">
        <v>1483</v>
      </c>
      <c r="AX96">
        <v>-56343</v>
      </c>
      <c r="AY96">
        <v>20</v>
      </c>
      <c r="AZ96">
        <v>-689</v>
      </c>
      <c r="BA96">
        <v>0</v>
      </c>
      <c r="BB96">
        <v>-57012</v>
      </c>
      <c r="BC96">
        <v>0</v>
      </c>
      <c r="BD96">
        <v>-335</v>
      </c>
      <c r="BE96">
        <v>-2208</v>
      </c>
      <c r="BF96">
        <v>-4268</v>
      </c>
      <c r="BG96">
        <v>0</v>
      </c>
      <c r="BH96">
        <v>-6476</v>
      </c>
      <c r="BI96">
        <v>-141</v>
      </c>
      <c r="BJ96">
        <v>5729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479662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479662</v>
      </c>
      <c r="CD96">
        <v>0</v>
      </c>
      <c r="CE96">
        <v>479662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468</v>
      </c>
      <c r="CO96">
        <v>4288467</v>
      </c>
      <c r="CP96">
        <v>0</v>
      </c>
      <c r="CQ96">
        <v>0</v>
      </c>
      <c r="CR96">
        <v>4288935</v>
      </c>
      <c r="CS96">
        <v>0</v>
      </c>
      <c r="CT96">
        <v>0</v>
      </c>
      <c r="CU96">
        <v>0</v>
      </c>
      <c r="CV96">
        <v>81009</v>
      </c>
      <c r="CW96">
        <v>0</v>
      </c>
      <c r="CX96">
        <v>81009</v>
      </c>
      <c r="CY96">
        <v>13638</v>
      </c>
      <c r="CZ96">
        <v>0</v>
      </c>
      <c r="DA96">
        <v>13638</v>
      </c>
      <c r="DB96">
        <v>4863244</v>
      </c>
      <c r="DC96">
        <v>13500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4678809</v>
      </c>
      <c r="DO96">
        <v>4692309</v>
      </c>
      <c r="DP96">
        <v>0</v>
      </c>
      <c r="DQ96">
        <v>0</v>
      </c>
      <c r="DR96">
        <v>67737</v>
      </c>
      <c r="DS96">
        <v>0</v>
      </c>
      <c r="DT96">
        <v>0</v>
      </c>
      <c r="DU96">
        <v>67737</v>
      </c>
      <c r="DV96">
        <v>81743</v>
      </c>
      <c r="DW96">
        <v>0</v>
      </c>
      <c r="DX96">
        <v>0</v>
      </c>
      <c r="DY96">
        <v>0</v>
      </c>
      <c r="DZ96">
        <v>0</v>
      </c>
      <c r="EA96">
        <v>60</v>
      </c>
      <c r="EB96">
        <v>149540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353</v>
      </c>
      <c r="EP96">
        <v>0</v>
      </c>
      <c r="EQ96">
        <v>0</v>
      </c>
      <c r="ER96">
        <v>0</v>
      </c>
      <c r="ES96">
        <v>21042</v>
      </c>
      <c r="ET96">
        <v>21395</v>
      </c>
      <c r="EU96">
        <v>0</v>
      </c>
      <c r="EV96">
        <v>4863244</v>
      </c>
    </row>
    <row r="97" spans="1:152">
      <c r="A97">
        <v>63021</v>
      </c>
      <c r="B97">
        <v>200712</v>
      </c>
      <c r="C97">
        <v>53045</v>
      </c>
      <c r="D97">
        <v>-983</v>
      </c>
      <c r="E97">
        <v>52062</v>
      </c>
      <c r="F97">
        <v>0</v>
      </c>
      <c r="G97">
        <v>0</v>
      </c>
      <c r="H97">
        <v>0</v>
      </c>
      <c r="I97">
        <v>8993</v>
      </c>
      <c r="J97">
        <v>-4620</v>
      </c>
      <c r="K97">
        <v>-262</v>
      </c>
      <c r="L97">
        <v>-605</v>
      </c>
      <c r="M97">
        <v>3506</v>
      </c>
      <c r="N97">
        <v>0</v>
      </c>
      <c r="O97">
        <v>3506</v>
      </c>
      <c r="P97">
        <v>-3141</v>
      </c>
      <c r="Q97">
        <v>107</v>
      </c>
      <c r="R97">
        <v>-160</v>
      </c>
      <c r="S97">
        <v>0</v>
      </c>
      <c r="T97">
        <v>-3194</v>
      </c>
      <c r="U97">
        <v>-52647</v>
      </c>
      <c r="V97">
        <v>0</v>
      </c>
      <c r="W97">
        <v>-52647</v>
      </c>
      <c r="X97">
        <v>0</v>
      </c>
      <c r="Y97">
        <v>5810</v>
      </c>
      <c r="Z97">
        <v>0</v>
      </c>
      <c r="AA97">
        <v>5810</v>
      </c>
      <c r="AB97">
        <v>0</v>
      </c>
      <c r="AC97">
        <v>0</v>
      </c>
      <c r="AD97">
        <v>-3863</v>
      </c>
      <c r="AE97">
        <v>0</v>
      </c>
      <c r="AF97">
        <v>0</v>
      </c>
      <c r="AG97">
        <v>-3863</v>
      </c>
      <c r="AH97">
        <v>-217</v>
      </c>
      <c r="AI97">
        <v>1457</v>
      </c>
      <c r="AJ97">
        <v>0</v>
      </c>
      <c r="AK97">
        <v>216</v>
      </c>
      <c r="AL97">
        <v>0</v>
      </c>
      <c r="AM97">
        <v>0</v>
      </c>
      <c r="AN97">
        <v>0</v>
      </c>
      <c r="AO97">
        <v>1673</v>
      </c>
      <c r="AP97">
        <v>-429</v>
      </c>
      <c r="AQ97">
        <v>1244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60234</v>
      </c>
      <c r="BV97">
        <v>0</v>
      </c>
      <c r="BW97">
        <v>177249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237483</v>
      </c>
      <c r="CD97">
        <v>0</v>
      </c>
      <c r="CE97">
        <v>237483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2467</v>
      </c>
      <c r="CL97">
        <v>0</v>
      </c>
      <c r="CM97">
        <v>2467</v>
      </c>
      <c r="CN97">
        <v>0</v>
      </c>
      <c r="CO97">
        <v>0</v>
      </c>
      <c r="CP97">
        <v>0</v>
      </c>
      <c r="CQ97">
        <v>1134</v>
      </c>
      <c r="CR97">
        <v>3601</v>
      </c>
      <c r="CS97">
        <v>0</v>
      </c>
      <c r="CT97">
        <v>0</v>
      </c>
      <c r="CU97">
        <v>0</v>
      </c>
      <c r="CV97">
        <v>4802</v>
      </c>
      <c r="CW97">
        <v>0</v>
      </c>
      <c r="CX97">
        <v>4802</v>
      </c>
      <c r="CY97">
        <v>2289</v>
      </c>
      <c r="CZ97">
        <v>0</v>
      </c>
      <c r="DA97">
        <v>2289</v>
      </c>
      <c r="DB97">
        <v>248175</v>
      </c>
      <c r="DC97">
        <v>8000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4623</v>
      </c>
      <c r="DK97">
        <v>0</v>
      </c>
      <c r="DL97">
        <v>0</v>
      </c>
      <c r="DM97">
        <v>4623</v>
      </c>
      <c r="DN97">
        <v>1831</v>
      </c>
      <c r="DO97">
        <v>14454</v>
      </c>
      <c r="DP97">
        <v>0</v>
      </c>
      <c r="DQ97">
        <v>6460</v>
      </c>
      <c r="DR97">
        <v>-108401</v>
      </c>
      <c r="DS97">
        <v>231967</v>
      </c>
      <c r="DT97">
        <v>96604</v>
      </c>
      <c r="DU97">
        <v>220170</v>
      </c>
      <c r="DV97">
        <v>383</v>
      </c>
      <c r="DW97">
        <v>3230</v>
      </c>
      <c r="DX97">
        <v>0</v>
      </c>
      <c r="DY97">
        <v>0</v>
      </c>
      <c r="DZ97">
        <v>0</v>
      </c>
      <c r="EA97">
        <v>0</v>
      </c>
      <c r="EB97">
        <v>223783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1876</v>
      </c>
      <c r="EP97">
        <v>0</v>
      </c>
      <c r="EQ97">
        <v>0</v>
      </c>
      <c r="ER97">
        <v>0</v>
      </c>
      <c r="ES97">
        <v>26</v>
      </c>
      <c r="ET97">
        <v>1902</v>
      </c>
      <c r="EU97">
        <v>1576</v>
      </c>
      <c r="EV97">
        <v>248175</v>
      </c>
    </row>
    <row r="98" spans="1:152">
      <c r="A98">
        <v>63022</v>
      </c>
      <c r="B98">
        <v>200712</v>
      </c>
      <c r="C98">
        <v>63439</v>
      </c>
      <c r="D98">
        <v>-634</v>
      </c>
      <c r="E98">
        <v>62805</v>
      </c>
      <c r="F98">
        <v>0</v>
      </c>
      <c r="G98">
        <v>0</v>
      </c>
      <c r="H98">
        <v>0</v>
      </c>
      <c r="I98">
        <v>4133</v>
      </c>
      <c r="J98">
        <v>-325</v>
      </c>
      <c r="K98">
        <v>-1129</v>
      </c>
      <c r="L98">
        <v>-164</v>
      </c>
      <c r="M98">
        <v>2515</v>
      </c>
      <c r="N98">
        <v>-291</v>
      </c>
      <c r="O98">
        <v>2224</v>
      </c>
      <c r="P98">
        <v>-30534</v>
      </c>
      <c r="Q98">
        <v>0</v>
      </c>
      <c r="R98">
        <v>-4349</v>
      </c>
      <c r="S98">
        <v>0</v>
      </c>
      <c r="T98">
        <v>-34883</v>
      </c>
      <c r="U98">
        <v>-17043</v>
      </c>
      <c r="V98">
        <v>0</v>
      </c>
      <c r="W98">
        <v>-17043</v>
      </c>
      <c r="X98">
        <v>0</v>
      </c>
      <c r="Y98">
        <v>0</v>
      </c>
      <c r="Z98">
        <v>0</v>
      </c>
      <c r="AA98">
        <v>0</v>
      </c>
      <c r="AB98">
        <v>0</v>
      </c>
      <c r="AC98">
        <v>-9413</v>
      </c>
      <c r="AD98">
        <v>-1982</v>
      </c>
      <c r="AE98">
        <v>0</v>
      </c>
      <c r="AF98">
        <v>0</v>
      </c>
      <c r="AG98">
        <v>-11395</v>
      </c>
      <c r="AH98">
        <v>-1754</v>
      </c>
      <c r="AI98">
        <v>-46</v>
      </c>
      <c r="AJ98">
        <v>0</v>
      </c>
      <c r="AK98">
        <v>1754</v>
      </c>
      <c r="AL98">
        <v>91</v>
      </c>
      <c r="AM98">
        <v>0</v>
      </c>
      <c r="AN98">
        <v>0</v>
      </c>
      <c r="AO98">
        <v>1799</v>
      </c>
      <c r="AP98">
        <v>-446</v>
      </c>
      <c r="AQ98">
        <v>1353</v>
      </c>
      <c r="AR98">
        <v>37508</v>
      </c>
      <c r="AS98">
        <v>-34579</v>
      </c>
      <c r="AT98">
        <v>-3841</v>
      </c>
      <c r="AU98">
        <v>3495</v>
      </c>
      <c r="AV98">
        <v>2583</v>
      </c>
      <c r="AW98">
        <v>0</v>
      </c>
      <c r="AX98">
        <v>-13314</v>
      </c>
      <c r="AY98">
        <v>13314</v>
      </c>
      <c r="AZ98">
        <v>-11263</v>
      </c>
      <c r="BA98">
        <v>11263</v>
      </c>
      <c r="BB98">
        <v>0</v>
      </c>
      <c r="BC98">
        <v>0</v>
      </c>
      <c r="BD98">
        <v>0</v>
      </c>
      <c r="BE98">
        <v>-1991</v>
      </c>
      <c r="BF98">
        <v>-592</v>
      </c>
      <c r="BG98">
        <v>0</v>
      </c>
      <c r="BH98">
        <v>-2583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98552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98552</v>
      </c>
      <c r="CD98">
        <v>0</v>
      </c>
      <c r="CE98">
        <v>98552</v>
      </c>
      <c r="CF98">
        <v>0</v>
      </c>
      <c r="CG98">
        <v>0</v>
      </c>
      <c r="CH98">
        <v>32043</v>
      </c>
      <c r="CI98">
        <v>5116</v>
      </c>
      <c r="CJ98">
        <v>37159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37159</v>
      </c>
      <c r="CS98">
        <v>0</v>
      </c>
      <c r="CT98">
        <v>0</v>
      </c>
      <c r="CU98">
        <v>0</v>
      </c>
      <c r="CV98">
        <v>773</v>
      </c>
      <c r="CW98">
        <v>0</v>
      </c>
      <c r="CX98">
        <v>773</v>
      </c>
      <c r="CY98">
        <v>3540</v>
      </c>
      <c r="CZ98">
        <v>0</v>
      </c>
      <c r="DA98">
        <v>3540</v>
      </c>
      <c r="DB98">
        <v>140024</v>
      </c>
      <c r="DC98">
        <v>2000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31523</v>
      </c>
      <c r="DO98">
        <v>33523</v>
      </c>
      <c r="DP98">
        <v>0</v>
      </c>
      <c r="DQ98">
        <v>0</v>
      </c>
      <c r="DR98">
        <v>41667</v>
      </c>
      <c r="DS98">
        <v>0</v>
      </c>
      <c r="DT98">
        <v>0</v>
      </c>
      <c r="DU98">
        <v>41667</v>
      </c>
      <c r="DV98">
        <v>44814</v>
      </c>
      <c r="DW98">
        <v>0</v>
      </c>
      <c r="DX98">
        <v>0</v>
      </c>
      <c r="DY98">
        <v>0</v>
      </c>
      <c r="DZ98">
        <v>0</v>
      </c>
      <c r="EA98">
        <v>5748</v>
      </c>
      <c r="EB98">
        <v>92229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13669</v>
      </c>
      <c r="EP98">
        <v>0</v>
      </c>
      <c r="EQ98">
        <v>0</v>
      </c>
      <c r="ER98">
        <v>0</v>
      </c>
      <c r="ES98">
        <v>603</v>
      </c>
      <c r="ET98">
        <v>14272</v>
      </c>
      <c r="EU98">
        <v>0</v>
      </c>
      <c r="EV98">
        <v>140024</v>
      </c>
    </row>
    <row r="99" spans="1:152">
      <c r="A99">
        <v>63023</v>
      </c>
      <c r="B99">
        <v>200712</v>
      </c>
      <c r="C99">
        <v>6301965</v>
      </c>
      <c r="D99">
        <v>-19889</v>
      </c>
      <c r="E99">
        <v>6282076</v>
      </c>
      <c r="F99">
        <v>0</v>
      </c>
      <c r="G99">
        <v>0</v>
      </c>
      <c r="H99">
        <v>0</v>
      </c>
      <c r="I99">
        <v>375100</v>
      </c>
      <c r="J99">
        <v>127236</v>
      </c>
      <c r="K99">
        <v>-14295</v>
      </c>
      <c r="L99">
        <v>-7352</v>
      </c>
      <c r="M99">
        <v>480689</v>
      </c>
      <c r="N99">
        <v>-62339</v>
      </c>
      <c r="O99">
        <v>418350</v>
      </c>
      <c r="P99">
        <v>-846355</v>
      </c>
      <c r="Q99">
        <v>754</v>
      </c>
      <c r="R99">
        <v>0</v>
      </c>
      <c r="S99">
        <v>0</v>
      </c>
      <c r="T99">
        <v>-845601</v>
      </c>
      <c r="U99">
        <v>-22604</v>
      </c>
      <c r="V99">
        <v>0</v>
      </c>
      <c r="W99">
        <v>-22604</v>
      </c>
      <c r="X99">
        <v>0</v>
      </c>
      <c r="Y99">
        <v>0</v>
      </c>
      <c r="Z99">
        <v>0</v>
      </c>
      <c r="AA99">
        <v>0</v>
      </c>
      <c r="AB99">
        <v>-5568221</v>
      </c>
      <c r="AC99">
        <v>-198029</v>
      </c>
      <c r="AD99">
        <v>-160646</v>
      </c>
      <c r="AE99">
        <v>0</v>
      </c>
      <c r="AF99">
        <v>0</v>
      </c>
      <c r="AG99">
        <v>-358675</v>
      </c>
      <c r="AH99">
        <v>-54554</v>
      </c>
      <c r="AI99">
        <v>-149229</v>
      </c>
      <c r="AJ99">
        <v>-66015</v>
      </c>
      <c r="AK99">
        <v>38710</v>
      </c>
      <c r="AL99">
        <v>131480</v>
      </c>
      <c r="AM99">
        <v>0</v>
      </c>
      <c r="AN99">
        <v>0</v>
      </c>
      <c r="AO99">
        <v>-45054</v>
      </c>
      <c r="AP99">
        <v>16233</v>
      </c>
      <c r="AQ99">
        <v>-28821</v>
      </c>
      <c r="AR99">
        <v>232884</v>
      </c>
      <c r="AS99">
        <v>-149515</v>
      </c>
      <c r="AT99">
        <v>-8015</v>
      </c>
      <c r="AU99">
        <v>30</v>
      </c>
      <c r="AV99">
        <v>75384</v>
      </c>
      <c r="AW99">
        <v>-2219</v>
      </c>
      <c r="AX99">
        <v>-40037</v>
      </c>
      <c r="AY99">
        <v>16901</v>
      </c>
      <c r="AZ99">
        <v>-218001</v>
      </c>
      <c r="BA99">
        <v>160979</v>
      </c>
      <c r="BB99">
        <v>-80158</v>
      </c>
      <c r="BC99">
        <v>0</v>
      </c>
      <c r="BD99">
        <v>-28224</v>
      </c>
      <c r="BE99">
        <v>-18649</v>
      </c>
      <c r="BF99">
        <v>-15637</v>
      </c>
      <c r="BG99">
        <v>0</v>
      </c>
      <c r="BH99">
        <v>-34286</v>
      </c>
      <c r="BI99">
        <v>3488</v>
      </c>
      <c r="BJ99">
        <v>-66015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2129</v>
      </c>
      <c r="BW99">
        <v>1375371</v>
      </c>
      <c r="BX99">
        <v>0</v>
      </c>
      <c r="BY99">
        <v>0</v>
      </c>
      <c r="BZ99">
        <v>0</v>
      </c>
      <c r="CA99">
        <v>265949</v>
      </c>
      <c r="CB99">
        <v>0</v>
      </c>
      <c r="CC99">
        <v>1643449</v>
      </c>
      <c r="CD99">
        <v>0</v>
      </c>
      <c r="CE99">
        <v>1643449</v>
      </c>
      <c r="CF99">
        <v>21814072</v>
      </c>
      <c r="CG99">
        <v>0</v>
      </c>
      <c r="CH99">
        <v>386457</v>
      </c>
      <c r="CI99">
        <v>44232</v>
      </c>
      <c r="CJ99">
        <v>430689</v>
      </c>
      <c r="CK99">
        <v>53101</v>
      </c>
      <c r="CL99">
        <v>0</v>
      </c>
      <c r="CM99">
        <v>53101</v>
      </c>
      <c r="CN99">
        <v>16775</v>
      </c>
      <c r="CO99">
        <v>171061</v>
      </c>
      <c r="CP99">
        <v>0</v>
      </c>
      <c r="CQ99">
        <v>77056</v>
      </c>
      <c r="CR99">
        <v>748682</v>
      </c>
      <c r="CS99">
        <v>0</v>
      </c>
      <c r="CT99">
        <v>124</v>
      </c>
      <c r="CU99">
        <v>0</v>
      </c>
      <c r="CV99">
        <v>99408</v>
      </c>
      <c r="CW99">
        <v>0</v>
      </c>
      <c r="CX99">
        <v>99532</v>
      </c>
      <c r="CY99">
        <v>34140</v>
      </c>
      <c r="CZ99">
        <v>2446</v>
      </c>
      <c r="DA99">
        <v>36586</v>
      </c>
      <c r="DB99">
        <v>24342321</v>
      </c>
      <c r="DC99">
        <v>250000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404482</v>
      </c>
      <c r="DO99">
        <v>654482</v>
      </c>
      <c r="DP99">
        <v>0</v>
      </c>
      <c r="DQ99">
        <v>0</v>
      </c>
      <c r="DR99">
        <v>44913</v>
      </c>
      <c r="DS99">
        <v>0</v>
      </c>
      <c r="DT99">
        <v>6131</v>
      </c>
      <c r="DU99">
        <v>51044</v>
      </c>
      <c r="DV99">
        <v>652305</v>
      </c>
      <c r="DW99">
        <v>0</v>
      </c>
      <c r="DX99">
        <v>23197</v>
      </c>
      <c r="DY99">
        <v>0</v>
      </c>
      <c r="DZ99">
        <v>22701466</v>
      </c>
      <c r="EA99">
        <v>57394</v>
      </c>
      <c r="EB99">
        <v>23485406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7239</v>
      </c>
      <c r="EJ99">
        <v>27417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9314</v>
      </c>
      <c r="ER99">
        <v>0</v>
      </c>
      <c r="ES99">
        <v>24150</v>
      </c>
      <c r="ET99">
        <v>68120</v>
      </c>
      <c r="EU99">
        <v>134313</v>
      </c>
      <c r="EV99">
        <v>24342321</v>
      </c>
    </row>
    <row r="100" spans="1:152">
      <c r="A100">
        <v>63025</v>
      </c>
      <c r="B100">
        <v>200712</v>
      </c>
      <c r="C100">
        <v>656698</v>
      </c>
      <c r="D100">
        <v>-2129</v>
      </c>
      <c r="E100">
        <v>654569</v>
      </c>
      <c r="F100">
        <v>0</v>
      </c>
      <c r="G100">
        <v>0</v>
      </c>
      <c r="H100">
        <v>0</v>
      </c>
      <c r="I100">
        <v>30722</v>
      </c>
      <c r="J100">
        <v>-39762</v>
      </c>
      <c r="K100">
        <v>-570</v>
      </c>
      <c r="L100">
        <v>-6206</v>
      </c>
      <c r="M100">
        <v>-15816</v>
      </c>
      <c r="N100">
        <v>2344</v>
      </c>
      <c r="O100">
        <v>-13472</v>
      </c>
      <c r="P100">
        <v>-84934</v>
      </c>
      <c r="Q100">
        <v>136</v>
      </c>
      <c r="R100">
        <v>0</v>
      </c>
      <c r="S100">
        <v>0</v>
      </c>
      <c r="T100">
        <v>-84798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-527606</v>
      </c>
      <c r="AC100">
        <v>-38104</v>
      </c>
      <c r="AD100">
        <v>-8489</v>
      </c>
      <c r="AE100">
        <v>0</v>
      </c>
      <c r="AF100">
        <v>0</v>
      </c>
      <c r="AG100">
        <v>-46593</v>
      </c>
      <c r="AH100">
        <v>-4113</v>
      </c>
      <c r="AI100">
        <v>-22013</v>
      </c>
      <c r="AJ100">
        <v>0</v>
      </c>
      <c r="AK100">
        <v>4113</v>
      </c>
      <c r="AL100">
        <v>4130</v>
      </c>
      <c r="AM100">
        <v>0</v>
      </c>
      <c r="AN100">
        <v>0</v>
      </c>
      <c r="AO100">
        <v>-13770</v>
      </c>
      <c r="AP100">
        <v>3166</v>
      </c>
      <c r="AQ100">
        <v>-10604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22886</v>
      </c>
      <c r="BV100">
        <v>0</v>
      </c>
      <c r="BW100">
        <v>605686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628572</v>
      </c>
      <c r="CD100">
        <v>0</v>
      </c>
      <c r="CE100">
        <v>628572</v>
      </c>
      <c r="CF100">
        <v>1052985</v>
      </c>
      <c r="CG100">
        <v>0</v>
      </c>
      <c r="CH100">
        <v>0</v>
      </c>
      <c r="CI100">
        <v>2885</v>
      </c>
      <c r="CJ100">
        <v>2885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1285</v>
      </c>
      <c r="CR100">
        <v>4170</v>
      </c>
      <c r="CS100">
        <v>0</v>
      </c>
      <c r="CT100">
        <v>0</v>
      </c>
      <c r="CU100">
        <v>0</v>
      </c>
      <c r="CV100">
        <v>3025</v>
      </c>
      <c r="CW100">
        <v>9110</v>
      </c>
      <c r="CX100">
        <v>12135</v>
      </c>
      <c r="CY100">
        <v>21296</v>
      </c>
      <c r="CZ100">
        <v>0</v>
      </c>
      <c r="DA100">
        <v>21296</v>
      </c>
      <c r="DB100">
        <v>1719158</v>
      </c>
      <c r="DC100">
        <v>1300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75513</v>
      </c>
      <c r="DO100">
        <v>76813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1555772</v>
      </c>
      <c r="EA100">
        <v>0</v>
      </c>
      <c r="EB100">
        <v>1555772</v>
      </c>
      <c r="EC100">
        <v>0</v>
      </c>
      <c r="ED100">
        <v>0</v>
      </c>
      <c r="EE100">
        <v>590</v>
      </c>
      <c r="EF100">
        <v>0</v>
      </c>
      <c r="EG100">
        <v>590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594</v>
      </c>
      <c r="EO100">
        <v>85282</v>
      </c>
      <c r="EP100">
        <v>0</v>
      </c>
      <c r="EQ100">
        <v>0</v>
      </c>
      <c r="ER100">
        <v>0</v>
      </c>
      <c r="ES100">
        <v>107</v>
      </c>
      <c r="ET100">
        <v>85983</v>
      </c>
      <c r="EU100">
        <v>0</v>
      </c>
      <c r="EV100">
        <v>1719158</v>
      </c>
    </row>
    <row r="101" spans="1:152">
      <c r="A101">
        <v>63026</v>
      </c>
      <c r="B101">
        <v>200712</v>
      </c>
      <c r="C101">
        <v>236010</v>
      </c>
      <c r="D101">
        <v>-1581</v>
      </c>
      <c r="E101">
        <v>234429</v>
      </c>
      <c r="F101">
        <v>56548</v>
      </c>
      <c r="G101">
        <v>0</v>
      </c>
      <c r="H101">
        <v>0</v>
      </c>
      <c r="I101">
        <v>476350</v>
      </c>
      <c r="J101">
        <v>-618235</v>
      </c>
      <c r="K101">
        <v>-28490</v>
      </c>
      <c r="L101">
        <v>-38207</v>
      </c>
      <c r="M101">
        <v>-152034</v>
      </c>
      <c r="N101">
        <v>34485</v>
      </c>
      <c r="O101">
        <v>-117549</v>
      </c>
      <c r="P101">
        <v>-579107</v>
      </c>
      <c r="Q101">
        <v>479</v>
      </c>
      <c r="R101">
        <v>-412</v>
      </c>
      <c r="S101">
        <v>0</v>
      </c>
      <c r="T101">
        <v>-579040</v>
      </c>
      <c r="U101">
        <v>433202</v>
      </c>
      <c r="V101">
        <v>856</v>
      </c>
      <c r="W101">
        <v>434058</v>
      </c>
      <c r="X101">
        <v>0</v>
      </c>
      <c r="Y101">
        <v>43170</v>
      </c>
      <c r="Z101">
        <v>0</v>
      </c>
      <c r="AA101">
        <v>43170</v>
      </c>
      <c r="AB101">
        <v>0</v>
      </c>
      <c r="AC101">
        <v>-6495</v>
      </c>
      <c r="AD101">
        <v>-37630</v>
      </c>
      <c r="AE101">
        <v>0</v>
      </c>
      <c r="AF101">
        <v>29</v>
      </c>
      <c r="AG101">
        <v>-44096</v>
      </c>
      <c r="AH101">
        <v>-10634</v>
      </c>
      <c r="AI101">
        <v>-39662</v>
      </c>
      <c r="AJ101">
        <v>0</v>
      </c>
      <c r="AK101">
        <v>10634</v>
      </c>
      <c r="AL101">
        <v>12489</v>
      </c>
      <c r="AM101">
        <v>0</v>
      </c>
      <c r="AN101">
        <v>0</v>
      </c>
      <c r="AO101">
        <v>-16539</v>
      </c>
      <c r="AP101">
        <v>18564</v>
      </c>
      <c r="AQ101">
        <v>2025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42607</v>
      </c>
      <c r="BQ101">
        <v>0</v>
      </c>
      <c r="BR101">
        <v>0</v>
      </c>
      <c r="BS101">
        <v>89875</v>
      </c>
      <c r="BT101">
        <v>132482</v>
      </c>
      <c r="BU101">
        <v>1428238</v>
      </c>
      <c r="BV101">
        <v>0</v>
      </c>
      <c r="BW101">
        <v>6477198</v>
      </c>
      <c r="BX101">
        <v>0</v>
      </c>
      <c r="BY101">
        <v>0</v>
      </c>
      <c r="BZ101">
        <v>15</v>
      </c>
      <c r="CA101">
        <v>1393000</v>
      </c>
      <c r="CB101">
        <v>379149</v>
      </c>
      <c r="CC101">
        <v>9677600</v>
      </c>
      <c r="CD101">
        <v>0</v>
      </c>
      <c r="CE101">
        <v>9810082</v>
      </c>
      <c r="CF101">
        <v>0</v>
      </c>
      <c r="CG101">
        <v>4589</v>
      </c>
      <c r="CH101">
        <v>0</v>
      </c>
      <c r="CI101">
        <v>0</v>
      </c>
      <c r="CJ101">
        <v>4589</v>
      </c>
      <c r="CK101">
        <v>0</v>
      </c>
      <c r="CL101">
        <v>0</v>
      </c>
      <c r="CM101">
        <v>0</v>
      </c>
      <c r="CN101">
        <v>0</v>
      </c>
      <c r="CO101">
        <v>355861</v>
      </c>
      <c r="CP101">
        <v>0</v>
      </c>
      <c r="CQ101">
        <v>1569</v>
      </c>
      <c r="CR101">
        <v>362019</v>
      </c>
      <c r="CS101">
        <v>0</v>
      </c>
      <c r="CT101">
        <v>0</v>
      </c>
      <c r="CU101">
        <v>0</v>
      </c>
      <c r="CV101">
        <v>6189</v>
      </c>
      <c r="CW101">
        <v>34498</v>
      </c>
      <c r="CX101">
        <v>40687</v>
      </c>
      <c r="CY101">
        <v>125296</v>
      </c>
      <c r="CZ101">
        <v>0</v>
      </c>
      <c r="DA101">
        <v>125296</v>
      </c>
      <c r="DB101">
        <v>10338084</v>
      </c>
      <c r="DC101">
        <v>12000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619312</v>
      </c>
      <c r="DO101">
        <v>631312</v>
      </c>
      <c r="DP101">
        <v>0</v>
      </c>
      <c r="DQ101">
        <v>180000</v>
      </c>
      <c r="DR101">
        <v>7787109</v>
      </c>
      <c r="DS101">
        <v>342485</v>
      </c>
      <c r="DT101">
        <v>299724</v>
      </c>
      <c r="DU101">
        <v>8429318</v>
      </c>
      <c r="DV101">
        <v>1794</v>
      </c>
      <c r="DW101">
        <v>788448</v>
      </c>
      <c r="DX101">
        <v>0</v>
      </c>
      <c r="DY101">
        <v>0</v>
      </c>
      <c r="DZ101">
        <v>0</v>
      </c>
      <c r="EA101">
        <v>0</v>
      </c>
      <c r="EB101">
        <v>9219560</v>
      </c>
      <c r="EC101">
        <v>0</v>
      </c>
      <c r="ED101">
        <v>0</v>
      </c>
      <c r="EE101">
        <v>8624</v>
      </c>
      <c r="EF101">
        <v>0</v>
      </c>
      <c r="EG101">
        <v>8624</v>
      </c>
      <c r="EH101">
        <v>3686</v>
      </c>
      <c r="EI101">
        <v>0</v>
      </c>
      <c r="EJ101">
        <v>194</v>
      </c>
      <c r="EK101">
        <v>0</v>
      </c>
      <c r="EL101">
        <v>0</v>
      </c>
      <c r="EM101">
        <v>0</v>
      </c>
      <c r="EN101">
        <v>224534</v>
      </c>
      <c r="EO101">
        <v>68515</v>
      </c>
      <c r="EP101">
        <v>0</v>
      </c>
      <c r="EQ101">
        <v>0</v>
      </c>
      <c r="ER101">
        <v>0</v>
      </c>
      <c r="ES101">
        <v>1659</v>
      </c>
      <c r="ET101">
        <v>294902</v>
      </c>
      <c r="EU101">
        <v>0</v>
      </c>
      <c r="EV101">
        <v>10338084</v>
      </c>
    </row>
    <row r="102" spans="1:152">
      <c r="A102">
        <v>63028</v>
      </c>
      <c r="B102">
        <v>200712</v>
      </c>
      <c r="C102">
        <v>109403</v>
      </c>
      <c r="D102">
        <v>-5085</v>
      </c>
      <c r="E102">
        <v>104318</v>
      </c>
      <c r="F102">
        <v>0</v>
      </c>
      <c r="G102">
        <v>0</v>
      </c>
      <c r="H102">
        <v>0</v>
      </c>
      <c r="I102">
        <v>6222</v>
      </c>
      <c r="J102">
        <v>-3284</v>
      </c>
      <c r="K102">
        <v>-3314</v>
      </c>
      <c r="L102">
        <v>-4331</v>
      </c>
      <c r="M102">
        <v>-4707</v>
      </c>
      <c r="N102">
        <v>606</v>
      </c>
      <c r="O102">
        <v>-4101</v>
      </c>
      <c r="P102">
        <v>-312535</v>
      </c>
      <c r="Q102">
        <v>1008</v>
      </c>
      <c r="R102">
        <v>4706</v>
      </c>
      <c r="S102">
        <v>742</v>
      </c>
      <c r="T102">
        <v>-306079</v>
      </c>
      <c r="U102">
        <v>148716</v>
      </c>
      <c r="V102">
        <v>-3165</v>
      </c>
      <c r="W102">
        <v>145551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-1009</v>
      </c>
      <c r="AD102">
        <v>-33616</v>
      </c>
      <c r="AE102">
        <v>0</v>
      </c>
      <c r="AF102">
        <v>0</v>
      </c>
      <c r="AG102">
        <v>-34625</v>
      </c>
      <c r="AH102">
        <v>0</v>
      </c>
      <c r="AI102">
        <v>-94936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-94936</v>
      </c>
      <c r="AP102">
        <v>23498</v>
      </c>
      <c r="AQ102">
        <v>-71438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3480507</v>
      </c>
      <c r="BW102">
        <v>26072</v>
      </c>
      <c r="BX102">
        <v>0</v>
      </c>
      <c r="BY102">
        <v>0</v>
      </c>
      <c r="BZ102">
        <v>0</v>
      </c>
      <c r="CA102">
        <v>166092</v>
      </c>
      <c r="CB102">
        <v>84532</v>
      </c>
      <c r="CC102">
        <v>3757203</v>
      </c>
      <c r="CD102">
        <v>0</v>
      </c>
      <c r="CE102">
        <v>3757203</v>
      </c>
      <c r="CF102">
        <v>0</v>
      </c>
      <c r="CG102">
        <v>30366</v>
      </c>
      <c r="CH102">
        <v>1148</v>
      </c>
      <c r="CI102">
        <v>0</v>
      </c>
      <c r="CJ102">
        <v>31514</v>
      </c>
      <c r="CK102">
        <v>0</v>
      </c>
      <c r="CL102">
        <v>0</v>
      </c>
      <c r="CM102">
        <v>0</v>
      </c>
      <c r="CN102">
        <v>21235</v>
      </c>
      <c r="CO102">
        <v>28496</v>
      </c>
      <c r="CP102">
        <v>0</v>
      </c>
      <c r="CQ102">
        <v>4552</v>
      </c>
      <c r="CR102">
        <v>85797</v>
      </c>
      <c r="CS102">
        <v>0</v>
      </c>
      <c r="CT102">
        <v>0</v>
      </c>
      <c r="CU102">
        <v>7329</v>
      </c>
      <c r="CV102">
        <v>0</v>
      </c>
      <c r="CW102">
        <v>0</v>
      </c>
      <c r="CX102">
        <v>7329</v>
      </c>
      <c r="CY102">
        <v>773</v>
      </c>
      <c r="CZ102">
        <v>0</v>
      </c>
      <c r="DA102">
        <v>773</v>
      </c>
      <c r="DB102">
        <v>3851102</v>
      </c>
      <c r="DC102">
        <v>90003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103889</v>
      </c>
      <c r="DO102">
        <v>193892</v>
      </c>
      <c r="DP102">
        <v>0</v>
      </c>
      <c r="DQ102">
        <v>60000</v>
      </c>
      <c r="DR102">
        <v>3320112</v>
      </c>
      <c r="DS102">
        <v>82780</v>
      </c>
      <c r="DT102">
        <v>147953</v>
      </c>
      <c r="DU102">
        <v>3550845</v>
      </c>
      <c r="DV102">
        <v>11912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3562757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31100</v>
      </c>
      <c r="EJ102">
        <v>0</v>
      </c>
      <c r="EK102">
        <v>0</v>
      </c>
      <c r="EL102">
        <v>0</v>
      </c>
      <c r="EM102">
        <v>0</v>
      </c>
      <c r="EN102">
        <v>9</v>
      </c>
      <c r="EO102">
        <v>200</v>
      </c>
      <c r="EP102">
        <v>0</v>
      </c>
      <c r="EQ102">
        <v>0</v>
      </c>
      <c r="ER102">
        <v>0</v>
      </c>
      <c r="ES102">
        <v>1172</v>
      </c>
      <c r="ET102">
        <v>32481</v>
      </c>
      <c r="EU102">
        <v>1972</v>
      </c>
      <c r="EV102">
        <v>3851102</v>
      </c>
    </row>
    <row r="103" spans="1:152">
      <c r="A103">
        <v>62518</v>
      </c>
      <c r="B103">
        <v>200812</v>
      </c>
      <c r="C103">
        <v>4241609</v>
      </c>
      <c r="D103">
        <v>-6862</v>
      </c>
      <c r="E103">
        <v>4234747</v>
      </c>
      <c r="F103">
        <v>370431</v>
      </c>
      <c r="G103">
        <v>476</v>
      </c>
      <c r="H103">
        <v>55872</v>
      </c>
      <c r="I103">
        <v>2590133</v>
      </c>
      <c r="J103">
        <v>-5098072</v>
      </c>
      <c r="K103">
        <v>-86804</v>
      </c>
      <c r="L103">
        <v>-97405</v>
      </c>
      <c r="M103">
        <v>-2265369</v>
      </c>
      <c r="N103">
        <v>322346</v>
      </c>
      <c r="O103">
        <v>-1943023</v>
      </c>
      <c r="P103">
        <v>-5176290</v>
      </c>
      <c r="Q103">
        <v>5772</v>
      </c>
      <c r="R103">
        <v>-8112</v>
      </c>
      <c r="S103">
        <v>5058</v>
      </c>
      <c r="T103">
        <v>-5173572</v>
      </c>
      <c r="U103">
        <v>-1359572</v>
      </c>
      <c r="V103">
        <v>0</v>
      </c>
      <c r="W103">
        <v>-1359572</v>
      </c>
      <c r="X103">
        <v>0</v>
      </c>
      <c r="Y103">
        <v>4628471</v>
      </c>
      <c r="Z103">
        <v>0</v>
      </c>
      <c r="AA103">
        <v>4628471</v>
      </c>
      <c r="AB103">
        <v>179997</v>
      </c>
      <c r="AC103">
        <v>-142251</v>
      </c>
      <c r="AD103">
        <v>-181824</v>
      </c>
      <c r="AE103">
        <v>0</v>
      </c>
      <c r="AF103">
        <v>-814</v>
      </c>
      <c r="AG103">
        <v>-324889</v>
      </c>
      <c r="AH103">
        <v>-216936</v>
      </c>
      <c r="AI103">
        <v>25223</v>
      </c>
      <c r="AJ103">
        <v>-54139</v>
      </c>
      <c r="AK103">
        <v>125658</v>
      </c>
      <c r="AL103">
        <v>0</v>
      </c>
      <c r="AM103">
        <v>0</v>
      </c>
      <c r="AN103">
        <v>0</v>
      </c>
      <c r="AO103">
        <v>96742</v>
      </c>
      <c r="AP103">
        <v>29679</v>
      </c>
      <c r="AQ103">
        <v>126421</v>
      </c>
      <c r="AR103">
        <v>306318</v>
      </c>
      <c r="AS103">
        <v>-19067</v>
      </c>
      <c r="AT103">
        <v>10597</v>
      </c>
      <c r="AU103">
        <v>0</v>
      </c>
      <c r="AV103">
        <v>297848</v>
      </c>
      <c r="AW103">
        <v>2883</v>
      </c>
      <c r="AX103">
        <v>-294935</v>
      </c>
      <c r="AY103">
        <v>8936</v>
      </c>
      <c r="AZ103">
        <v>-43691</v>
      </c>
      <c r="BA103">
        <v>3981</v>
      </c>
      <c r="BB103">
        <v>-325709</v>
      </c>
      <c r="BC103">
        <v>0</v>
      </c>
      <c r="BD103">
        <v>0</v>
      </c>
      <c r="BE103">
        <v>-12889</v>
      </c>
      <c r="BF103">
        <v>-15904</v>
      </c>
      <c r="BG103">
        <v>-2349</v>
      </c>
      <c r="BH103">
        <v>-31142</v>
      </c>
      <c r="BI103">
        <v>1981</v>
      </c>
      <c r="BJ103">
        <v>-54139</v>
      </c>
      <c r="BK103">
        <v>0</v>
      </c>
      <c r="BL103">
        <v>0</v>
      </c>
      <c r="BM103">
        <v>0</v>
      </c>
      <c r="BN103">
        <v>0</v>
      </c>
      <c r="BO103">
        <v>1008774</v>
      </c>
      <c r="BP103">
        <v>4027207</v>
      </c>
      <c r="BQ103">
        <v>331000</v>
      </c>
      <c r="BR103">
        <v>15136</v>
      </c>
      <c r="BS103">
        <v>21825</v>
      </c>
      <c r="BT103">
        <v>4395168</v>
      </c>
      <c r="BU103">
        <v>3557860</v>
      </c>
      <c r="BV103">
        <v>5023266</v>
      </c>
      <c r="BW103">
        <v>38714290</v>
      </c>
      <c r="BX103">
        <v>0</v>
      </c>
      <c r="BY103">
        <v>0</v>
      </c>
      <c r="BZ103">
        <v>0</v>
      </c>
      <c r="CA103">
        <v>522000</v>
      </c>
      <c r="CB103">
        <v>3071142</v>
      </c>
      <c r="CC103">
        <v>50888558</v>
      </c>
      <c r="CD103">
        <v>468409</v>
      </c>
      <c r="CE103">
        <v>56760909</v>
      </c>
      <c r="CF103">
        <v>1514034</v>
      </c>
      <c r="CG103">
        <v>0</v>
      </c>
      <c r="CH103">
        <v>98251</v>
      </c>
      <c r="CI103">
        <v>0</v>
      </c>
      <c r="CJ103">
        <v>98251</v>
      </c>
      <c r="CK103">
        <v>42543</v>
      </c>
      <c r="CL103">
        <v>0</v>
      </c>
      <c r="CM103">
        <v>42543</v>
      </c>
      <c r="CN103">
        <v>0</v>
      </c>
      <c r="CO103">
        <v>895094</v>
      </c>
      <c r="CP103">
        <v>0</v>
      </c>
      <c r="CQ103">
        <v>249178</v>
      </c>
      <c r="CR103">
        <v>1285066</v>
      </c>
      <c r="CS103">
        <v>0</v>
      </c>
      <c r="CT103">
        <v>15198</v>
      </c>
      <c r="CU103">
        <v>329327</v>
      </c>
      <c r="CV103">
        <v>614468</v>
      </c>
      <c r="CW103">
        <v>0</v>
      </c>
      <c r="CX103">
        <v>958993</v>
      </c>
      <c r="CY103">
        <v>585008</v>
      </c>
      <c r="CZ103">
        <v>146515</v>
      </c>
      <c r="DA103">
        <v>731523</v>
      </c>
      <c r="DB103">
        <v>61250525</v>
      </c>
      <c r="DC103">
        <v>5000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441603</v>
      </c>
      <c r="DK103">
        <v>0</v>
      </c>
      <c r="DL103">
        <v>0</v>
      </c>
      <c r="DM103">
        <v>441603</v>
      </c>
      <c r="DN103">
        <v>1785767</v>
      </c>
      <c r="DO103">
        <v>2232370</v>
      </c>
      <c r="DP103">
        <v>0</v>
      </c>
      <c r="DQ103">
        <v>719000</v>
      </c>
      <c r="DR103">
        <v>41044865</v>
      </c>
      <c r="DS103">
        <v>6845836</v>
      </c>
      <c r="DT103">
        <v>4619234</v>
      </c>
      <c r="DU103">
        <v>52509935</v>
      </c>
      <c r="DV103">
        <v>2212013</v>
      </c>
      <c r="DW103">
        <v>747485</v>
      </c>
      <c r="DX103">
        <v>0</v>
      </c>
      <c r="DY103">
        <v>0</v>
      </c>
      <c r="DZ103">
        <v>1514034</v>
      </c>
      <c r="EA103">
        <v>331913</v>
      </c>
      <c r="EB103">
        <v>57315380</v>
      </c>
      <c r="EC103">
        <v>1966</v>
      </c>
      <c r="ED103">
        <v>0</v>
      </c>
      <c r="EE103">
        <v>55078</v>
      </c>
      <c r="EF103">
        <v>0</v>
      </c>
      <c r="EG103">
        <v>57044</v>
      </c>
      <c r="EH103">
        <v>0</v>
      </c>
      <c r="EI103">
        <v>0</v>
      </c>
      <c r="EJ103">
        <v>15011</v>
      </c>
      <c r="EK103">
        <v>0</v>
      </c>
      <c r="EL103">
        <v>0</v>
      </c>
      <c r="EM103">
        <v>0</v>
      </c>
      <c r="EN103">
        <v>0</v>
      </c>
      <c r="EO103">
        <v>5714</v>
      </c>
      <c r="EP103">
        <v>0</v>
      </c>
      <c r="EQ103">
        <v>0</v>
      </c>
      <c r="ER103">
        <v>0</v>
      </c>
      <c r="ES103">
        <v>800698</v>
      </c>
      <c r="ET103">
        <v>821423</v>
      </c>
      <c r="EU103">
        <v>105308</v>
      </c>
      <c r="EV103">
        <v>61250525</v>
      </c>
    </row>
    <row r="104" spans="1:152">
      <c r="A104">
        <v>62548</v>
      </c>
      <c r="B104">
        <v>200812</v>
      </c>
      <c r="C104">
        <v>6532857</v>
      </c>
      <c r="D104">
        <v>-747</v>
      </c>
      <c r="E104">
        <v>6532110</v>
      </c>
      <c r="F104">
        <v>-8632836</v>
      </c>
      <c r="G104">
        <v>-22338</v>
      </c>
      <c r="H104">
        <v>65522</v>
      </c>
      <c r="I104">
        <v>4222923</v>
      </c>
      <c r="J104">
        <v>5759681</v>
      </c>
      <c r="K104">
        <v>-1021641</v>
      </c>
      <c r="L104">
        <v>-206344</v>
      </c>
      <c r="M104">
        <v>164967</v>
      </c>
      <c r="N104">
        <v>-26305</v>
      </c>
      <c r="O104">
        <v>138662</v>
      </c>
      <c r="P104">
        <v>-4134266</v>
      </c>
      <c r="Q104">
        <v>0</v>
      </c>
      <c r="R104">
        <v>-18807</v>
      </c>
      <c r="S104">
        <v>0</v>
      </c>
      <c r="T104">
        <v>-4153073</v>
      </c>
      <c r="U104">
        <v>-6854570</v>
      </c>
      <c r="V104">
        <v>0</v>
      </c>
      <c r="W104">
        <v>-6854570</v>
      </c>
      <c r="X104">
        <v>0</v>
      </c>
      <c r="Y104">
        <v>5224331</v>
      </c>
      <c r="Z104">
        <v>0</v>
      </c>
      <c r="AA104">
        <v>5224331</v>
      </c>
      <c r="AB104">
        <v>-612228</v>
      </c>
      <c r="AC104">
        <v>0</v>
      </c>
      <c r="AD104">
        <v>-191704</v>
      </c>
      <c r="AE104">
        <v>0</v>
      </c>
      <c r="AF104">
        <v>0</v>
      </c>
      <c r="AG104">
        <v>-191704</v>
      </c>
      <c r="AH104">
        <v>-83528</v>
      </c>
      <c r="AI104">
        <v>0</v>
      </c>
      <c r="AJ104">
        <v>0</v>
      </c>
      <c r="AK104">
        <v>83528</v>
      </c>
      <c r="AL104">
        <v>0</v>
      </c>
      <c r="AM104">
        <v>0</v>
      </c>
      <c r="AN104">
        <v>0</v>
      </c>
      <c r="AO104">
        <v>83528</v>
      </c>
      <c r="AP104">
        <v>3713</v>
      </c>
      <c r="AQ104">
        <v>87241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7</v>
      </c>
      <c r="BM104">
        <v>0</v>
      </c>
      <c r="BN104">
        <v>7</v>
      </c>
      <c r="BO104">
        <v>1500336</v>
      </c>
      <c r="BP104">
        <v>22014610</v>
      </c>
      <c r="BQ104">
        <v>637195</v>
      </c>
      <c r="BR104">
        <v>431001</v>
      </c>
      <c r="BS104">
        <v>0</v>
      </c>
      <c r="BT104">
        <v>23082806</v>
      </c>
      <c r="BU104">
        <v>3336101</v>
      </c>
      <c r="BV104">
        <v>59182</v>
      </c>
      <c r="BW104">
        <v>95225627</v>
      </c>
      <c r="BX104">
        <v>0</v>
      </c>
      <c r="BY104">
        <v>0</v>
      </c>
      <c r="BZ104">
        <v>0</v>
      </c>
      <c r="CA104">
        <v>5370252</v>
      </c>
      <c r="CB104">
        <v>12168027</v>
      </c>
      <c r="CC104">
        <v>116159189</v>
      </c>
      <c r="CD104">
        <v>0</v>
      </c>
      <c r="CE104">
        <v>140742331</v>
      </c>
      <c r="CF104">
        <v>821152</v>
      </c>
      <c r="CG104">
        <v>0</v>
      </c>
      <c r="CH104">
        <v>0</v>
      </c>
      <c r="CI104">
        <v>0</v>
      </c>
      <c r="CJ104">
        <v>0</v>
      </c>
      <c r="CK104">
        <v>142906</v>
      </c>
      <c r="CL104">
        <v>0</v>
      </c>
      <c r="CM104">
        <v>142906</v>
      </c>
      <c r="CN104">
        <v>22115</v>
      </c>
      <c r="CO104">
        <v>0</v>
      </c>
      <c r="CP104">
        <v>0</v>
      </c>
      <c r="CQ104">
        <v>1270804</v>
      </c>
      <c r="CR104">
        <v>1435825</v>
      </c>
      <c r="CS104">
        <v>0</v>
      </c>
      <c r="CT104">
        <v>93664</v>
      </c>
      <c r="CU104">
        <v>248887</v>
      </c>
      <c r="CV104">
        <v>1702529</v>
      </c>
      <c r="CW104">
        <v>217263</v>
      </c>
      <c r="CX104">
        <v>2262343</v>
      </c>
      <c r="CY104">
        <v>1746841</v>
      </c>
      <c r="CZ104">
        <v>171144</v>
      </c>
      <c r="DA104">
        <v>1917985</v>
      </c>
      <c r="DB104">
        <v>147179643</v>
      </c>
      <c r="DC104">
        <v>800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1060500</v>
      </c>
      <c r="DK104">
        <v>0</v>
      </c>
      <c r="DL104">
        <v>95305</v>
      </c>
      <c r="DM104">
        <v>1155805</v>
      </c>
      <c r="DN104">
        <v>5393088</v>
      </c>
      <c r="DO104">
        <v>6549693</v>
      </c>
      <c r="DP104">
        <v>40</v>
      </c>
      <c r="DQ104">
        <v>0</v>
      </c>
      <c r="DR104">
        <v>74423843</v>
      </c>
      <c r="DS104">
        <v>13240325</v>
      </c>
      <c r="DT104">
        <v>1513305</v>
      </c>
      <c r="DU104">
        <v>89177473</v>
      </c>
      <c r="DV104">
        <v>234972</v>
      </c>
      <c r="DW104">
        <v>105457</v>
      </c>
      <c r="DX104">
        <v>0</v>
      </c>
      <c r="DY104">
        <v>0</v>
      </c>
      <c r="DZ104">
        <v>837654</v>
      </c>
      <c r="EA104">
        <v>0</v>
      </c>
      <c r="EB104">
        <v>90355556</v>
      </c>
      <c r="EC104">
        <v>0</v>
      </c>
      <c r="ED104">
        <v>0</v>
      </c>
      <c r="EE104">
        <v>15631</v>
      </c>
      <c r="EF104">
        <v>6506</v>
      </c>
      <c r="EG104">
        <v>22137</v>
      </c>
      <c r="EH104">
        <v>0</v>
      </c>
      <c r="EI104">
        <v>0</v>
      </c>
      <c r="EJ104">
        <v>48579</v>
      </c>
      <c r="EK104">
        <v>0</v>
      </c>
      <c r="EL104">
        <v>0</v>
      </c>
      <c r="EM104">
        <v>0</v>
      </c>
      <c r="EN104">
        <v>49096</v>
      </c>
      <c r="EO104">
        <v>330114</v>
      </c>
      <c r="EP104">
        <v>0</v>
      </c>
      <c r="EQ104">
        <v>0</v>
      </c>
      <c r="ER104">
        <v>0</v>
      </c>
      <c r="ES104">
        <v>49750827</v>
      </c>
      <c r="ET104">
        <v>50178616</v>
      </c>
      <c r="EU104">
        <v>73641</v>
      </c>
      <c r="EV104">
        <v>147179643</v>
      </c>
    </row>
    <row r="105" spans="1:152">
      <c r="A105">
        <v>62706</v>
      </c>
      <c r="B105">
        <v>200812</v>
      </c>
      <c r="C105">
        <v>747430</v>
      </c>
      <c r="D105">
        <v>-28463</v>
      </c>
      <c r="E105">
        <v>718967</v>
      </c>
      <c r="F105">
        <v>31532</v>
      </c>
      <c r="G105">
        <v>0</v>
      </c>
      <c r="H105">
        <v>7328</v>
      </c>
      <c r="I105">
        <v>501296</v>
      </c>
      <c r="J105">
        <v>-372007</v>
      </c>
      <c r="K105">
        <v>-18902</v>
      </c>
      <c r="L105">
        <v>-18501</v>
      </c>
      <c r="M105">
        <v>130746</v>
      </c>
      <c r="N105">
        <v>-18725</v>
      </c>
      <c r="O105">
        <v>112021</v>
      </c>
      <c r="P105">
        <v>-984871</v>
      </c>
      <c r="Q105">
        <v>39632</v>
      </c>
      <c r="R105">
        <v>3454</v>
      </c>
      <c r="S105">
        <v>-321</v>
      </c>
      <c r="T105">
        <v>-942106</v>
      </c>
      <c r="U105">
        <v>-156246</v>
      </c>
      <c r="V105">
        <v>-2235</v>
      </c>
      <c r="W105">
        <v>-158481</v>
      </c>
      <c r="X105">
        <v>0</v>
      </c>
      <c r="Y105">
        <v>412403</v>
      </c>
      <c r="Z105">
        <v>0</v>
      </c>
      <c r="AA105">
        <v>412403</v>
      </c>
      <c r="AB105">
        <v>0</v>
      </c>
      <c r="AC105">
        <v>-35080</v>
      </c>
      <c r="AD105">
        <v>-37067</v>
      </c>
      <c r="AE105">
        <v>0</v>
      </c>
      <c r="AF105">
        <v>3378</v>
      </c>
      <c r="AG105">
        <v>-68769</v>
      </c>
      <c r="AH105">
        <v>-74797</v>
      </c>
      <c r="AI105">
        <v>-762</v>
      </c>
      <c r="AJ105">
        <v>11261</v>
      </c>
      <c r="AK105">
        <v>43165</v>
      </c>
      <c r="AL105">
        <v>0</v>
      </c>
      <c r="AM105">
        <v>0</v>
      </c>
      <c r="AN105">
        <v>0</v>
      </c>
      <c r="AO105">
        <v>53664</v>
      </c>
      <c r="AP105">
        <v>-19232</v>
      </c>
      <c r="AQ105">
        <v>34432</v>
      </c>
      <c r="AR105">
        <v>76614</v>
      </c>
      <c r="AS105">
        <v>-31044</v>
      </c>
      <c r="AT105">
        <v>1911</v>
      </c>
      <c r="AU105">
        <v>0</v>
      </c>
      <c r="AV105">
        <v>47481</v>
      </c>
      <c r="AW105">
        <v>0</v>
      </c>
      <c r="AX105">
        <v>-31300</v>
      </c>
      <c r="AY105">
        <v>26589</v>
      </c>
      <c r="AZ105">
        <v>-9366</v>
      </c>
      <c r="BA105">
        <v>-1869</v>
      </c>
      <c r="BB105">
        <v>-15946</v>
      </c>
      <c r="BC105">
        <v>0</v>
      </c>
      <c r="BD105">
        <v>0</v>
      </c>
      <c r="BE105">
        <v>-3831</v>
      </c>
      <c r="BF105">
        <v>-11683</v>
      </c>
      <c r="BG105">
        <v>3074</v>
      </c>
      <c r="BH105">
        <v>-12440</v>
      </c>
      <c r="BI105">
        <v>-7834</v>
      </c>
      <c r="BJ105">
        <v>11261</v>
      </c>
      <c r="BK105">
        <v>0</v>
      </c>
      <c r="BL105">
        <v>0</v>
      </c>
      <c r="BM105">
        <v>0</v>
      </c>
      <c r="BN105">
        <v>0</v>
      </c>
      <c r="BO105">
        <v>181022</v>
      </c>
      <c r="BP105">
        <v>1124203</v>
      </c>
      <c r="BQ105">
        <v>214000</v>
      </c>
      <c r="BR105">
        <v>0</v>
      </c>
      <c r="BS105">
        <v>0</v>
      </c>
      <c r="BT105">
        <v>1338203</v>
      </c>
      <c r="BU105">
        <v>323499</v>
      </c>
      <c r="BV105">
        <v>454549</v>
      </c>
      <c r="BW105">
        <v>9267992</v>
      </c>
      <c r="BX105">
        <v>0</v>
      </c>
      <c r="BY105">
        <v>0</v>
      </c>
      <c r="BZ105">
        <v>0</v>
      </c>
      <c r="CA105">
        <v>100000</v>
      </c>
      <c r="CB105">
        <v>71671</v>
      </c>
      <c r="CC105">
        <v>10217711</v>
      </c>
      <c r="CD105">
        <v>0</v>
      </c>
      <c r="CE105">
        <v>11736936</v>
      </c>
      <c r="CF105">
        <v>0</v>
      </c>
      <c r="CG105">
        <v>24947</v>
      </c>
      <c r="CH105">
        <v>31614</v>
      </c>
      <c r="CI105">
        <v>0</v>
      </c>
      <c r="CJ105">
        <v>56561</v>
      </c>
      <c r="CK105">
        <v>36676</v>
      </c>
      <c r="CL105">
        <v>0</v>
      </c>
      <c r="CM105">
        <v>36676</v>
      </c>
      <c r="CN105">
        <v>8139</v>
      </c>
      <c r="CO105">
        <v>0</v>
      </c>
      <c r="CP105">
        <v>0</v>
      </c>
      <c r="CQ105">
        <v>31913</v>
      </c>
      <c r="CR105">
        <v>133289</v>
      </c>
      <c r="CS105">
        <v>0</v>
      </c>
      <c r="CT105">
        <v>3156</v>
      </c>
      <c r="CU105">
        <v>9004</v>
      </c>
      <c r="CV105">
        <v>398838</v>
      </c>
      <c r="CW105">
        <v>0</v>
      </c>
      <c r="CX105">
        <v>410998</v>
      </c>
      <c r="CY105">
        <v>170405</v>
      </c>
      <c r="CZ105">
        <v>13010</v>
      </c>
      <c r="DA105">
        <v>183415</v>
      </c>
      <c r="DB105">
        <v>12464638</v>
      </c>
      <c r="DC105">
        <v>391800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100883</v>
      </c>
      <c r="DK105">
        <v>0</v>
      </c>
      <c r="DL105">
        <v>0</v>
      </c>
      <c r="DM105">
        <v>100883</v>
      </c>
      <c r="DN105">
        <v>627493</v>
      </c>
      <c r="DO105">
        <v>1120176</v>
      </c>
      <c r="DP105">
        <v>0</v>
      </c>
      <c r="DQ105">
        <v>120000</v>
      </c>
      <c r="DR105">
        <v>8819904</v>
      </c>
      <c r="DS105">
        <v>1269941</v>
      </c>
      <c r="DT105">
        <v>668211</v>
      </c>
      <c r="DU105">
        <v>10758056</v>
      </c>
      <c r="DV105">
        <v>299197</v>
      </c>
      <c r="DW105">
        <v>0</v>
      </c>
      <c r="DX105">
        <v>0</v>
      </c>
      <c r="DY105">
        <v>0</v>
      </c>
      <c r="DZ105">
        <v>0</v>
      </c>
      <c r="EA105">
        <v>100586</v>
      </c>
      <c r="EB105">
        <v>11157839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11806</v>
      </c>
      <c r="EJ105">
        <v>985</v>
      </c>
      <c r="EK105">
        <v>0</v>
      </c>
      <c r="EL105">
        <v>0</v>
      </c>
      <c r="EM105">
        <v>0</v>
      </c>
      <c r="EN105">
        <v>0</v>
      </c>
      <c r="EO105">
        <v>11228</v>
      </c>
      <c r="EP105">
        <v>0</v>
      </c>
      <c r="EQ105">
        <v>0</v>
      </c>
      <c r="ER105">
        <v>0</v>
      </c>
      <c r="ES105">
        <v>42122</v>
      </c>
      <c r="ET105">
        <v>66141</v>
      </c>
      <c r="EU105">
        <v>482</v>
      </c>
      <c r="EV105">
        <v>12464638</v>
      </c>
    </row>
    <row r="106" spans="1:152">
      <c r="A106">
        <v>62862</v>
      </c>
      <c r="B106">
        <v>200812</v>
      </c>
      <c r="C106">
        <v>28068</v>
      </c>
      <c r="D106">
        <v>-460</v>
      </c>
      <c r="E106">
        <v>27608</v>
      </c>
      <c r="F106">
        <v>0</v>
      </c>
      <c r="G106">
        <v>0</v>
      </c>
      <c r="H106">
        <v>0</v>
      </c>
      <c r="I106">
        <v>3265</v>
      </c>
      <c r="J106">
        <v>-16442</v>
      </c>
      <c r="K106">
        <v>-32</v>
      </c>
      <c r="L106">
        <v>-321</v>
      </c>
      <c r="M106">
        <v>-13530</v>
      </c>
      <c r="N106">
        <v>809</v>
      </c>
      <c r="O106">
        <v>-12721</v>
      </c>
      <c r="P106">
        <v>-26885</v>
      </c>
      <c r="Q106">
        <v>0</v>
      </c>
      <c r="R106">
        <v>2502</v>
      </c>
      <c r="S106">
        <v>0</v>
      </c>
      <c r="T106">
        <v>-24383</v>
      </c>
      <c r="U106">
        <v>525</v>
      </c>
      <c r="V106">
        <v>0</v>
      </c>
      <c r="W106">
        <v>525</v>
      </c>
      <c r="X106">
        <v>0</v>
      </c>
      <c r="Y106">
        <v>7174</v>
      </c>
      <c r="Z106">
        <v>0</v>
      </c>
      <c r="AA106">
        <v>7174</v>
      </c>
      <c r="AB106">
        <v>0</v>
      </c>
      <c r="AC106">
        <v>0</v>
      </c>
      <c r="AD106">
        <v>-1684</v>
      </c>
      <c r="AE106">
        <v>0</v>
      </c>
      <c r="AF106">
        <v>0</v>
      </c>
      <c r="AG106">
        <v>-1684</v>
      </c>
      <c r="AH106">
        <v>3481</v>
      </c>
      <c r="AI106">
        <v>0</v>
      </c>
      <c r="AJ106">
        <v>0</v>
      </c>
      <c r="AK106">
        <v>-3481</v>
      </c>
      <c r="AL106">
        <v>0</v>
      </c>
      <c r="AM106">
        <v>0</v>
      </c>
      <c r="AN106">
        <v>0</v>
      </c>
      <c r="AO106">
        <v>-3481</v>
      </c>
      <c r="AP106">
        <v>0</v>
      </c>
      <c r="AQ106">
        <v>-3481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21413</v>
      </c>
      <c r="BW106">
        <v>58828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80241</v>
      </c>
      <c r="CD106">
        <v>0</v>
      </c>
      <c r="CE106">
        <v>80241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1586</v>
      </c>
      <c r="CL106">
        <v>0</v>
      </c>
      <c r="CM106">
        <v>1586</v>
      </c>
      <c r="CN106">
        <v>0</v>
      </c>
      <c r="CO106">
        <v>0</v>
      </c>
      <c r="CP106">
        <v>0</v>
      </c>
      <c r="CQ106">
        <v>0</v>
      </c>
      <c r="CR106">
        <v>1586</v>
      </c>
      <c r="CS106">
        <v>0</v>
      </c>
      <c r="CT106">
        <v>0</v>
      </c>
      <c r="CU106">
        <v>809</v>
      </c>
      <c r="CV106">
        <v>3845</v>
      </c>
      <c r="CW106">
        <v>0</v>
      </c>
      <c r="CX106">
        <v>4654</v>
      </c>
      <c r="CY106">
        <v>1520</v>
      </c>
      <c r="CZ106">
        <v>256</v>
      </c>
      <c r="DA106">
        <v>1776</v>
      </c>
      <c r="DB106">
        <v>88257</v>
      </c>
      <c r="DC106">
        <v>24500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9229</v>
      </c>
      <c r="DO106">
        <v>33729</v>
      </c>
      <c r="DP106">
        <v>0</v>
      </c>
      <c r="DQ106">
        <v>0</v>
      </c>
      <c r="DR106">
        <v>9752</v>
      </c>
      <c r="DS106">
        <v>0</v>
      </c>
      <c r="DT106">
        <v>853</v>
      </c>
      <c r="DU106">
        <v>10605</v>
      </c>
      <c r="DV106">
        <v>652</v>
      </c>
      <c r="DW106">
        <v>41871</v>
      </c>
      <c r="DX106">
        <v>0</v>
      </c>
      <c r="DY106">
        <v>0</v>
      </c>
      <c r="DZ106">
        <v>0</v>
      </c>
      <c r="EA106">
        <v>0</v>
      </c>
      <c r="EB106">
        <v>53128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1400</v>
      </c>
      <c r="ET106">
        <v>1400</v>
      </c>
      <c r="EU106">
        <v>0</v>
      </c>
      <c r="EV106">
        <v>88257</v>
      </c>
    </row>
    <row r="107" spans="1:152">
      <c r="A107">
        <v>62905</v>
      </c>
      <c r="B107">
        <v>200812</v>
      </c>
      <c r="C107">
        <v>23967</v>
      </c>
      <c r="D107">
        <v>-1100</v>
      </c>
      <c r="E107">
        <v>22867</v>
      </c>
      <c r="F107">
        <v>0</v>
      </c>
      <c r="G107">
        <v>0</v>
      </c>
      <c r="H107">
        <v>0</v>
      </c>
      <c r="I107">
        <v>88330</v>
      </c>
      <c r="J107">
        <v>-13614</v>
      </c>
      <c r="K107">
        <v>-1991</v>
      </c>
      <c r="L107">
        <v>-1835</v>
      </c>
      <c r="M107">
        <v>70890</v>
      </c>
      <c r="N107">
        <v>-10934</v>
      </c>
      <c r="O107">
        <v>59956</v>
      </c>
      <c r="P107">
        <v>-121542</v>
      </c>
      <c r="Q107">
        <v>1110</v>
      </c>
      <c r="R107">
        <v>2748</v>
      </c>
      <c r="S107">
        <v>373</v>
      </c>
      <c r="T107">
        <v>-117311</v>
      </c>
      <c r="U107">
        <v>48771</v>
      </c>
      <c r="V107">
        <v>3370</v>
      </c>
      <c r="W107">
        <v>52141</v>
      </c>
      <c r="X107">
        <v>0</v>
      </c>
      <c r="Y107">
        <v>-39147</v>
      </c>
      <c r="Z107">
        <v>0</v>
      </c>
      <c r="AA107">
        <v>-39147</v>
      </c>
      <c r="AB107">
        <v>0</v>
      </c>
      <c r="AC107">
        <v>0</v>
      </c>
      <c r="AD107">
        <v>-21331</v>
      </c>
      <c r="AE107">
        <v>0</v>
      </c>
      <c r="AF107">
        <v>1230</v>
      </c>
      <c r="AG107">
        <v>-20101</v>
      </c>
      <c r="AH107">
        <v>-52726</v>
      </c>
      <c r="AI107">
        <v>-94321</v>
      </c>
      <c r="AJ107">
        <v>0</v>
      </c>
      <c r="AK107">
        <v>52726</v>
      </c>
      <c r="AL107">
        <v>0</v>
      </c>
      <c r="AM107">
        <v>0</v>
      </c>
      <c r="AN107">
        <v>0</v>
      </c>
      <c r="AO107">
        <v>-41595</v>
      </c>
      <c r="AP107">
        <v>15231</v>
      </c>
      <c r="AQ107">
        <v>-26364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26124</v>
      </c>
      <c r="BW107">
        <v>3046105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3072229</v>
      </c>
      <c r="CD107">
        <v>0</v>
      </c>
      <c r="CE107">
        <v>3072229</v>
      </c>
      <c r="CF107">
        <v>0</v>
      </c>
      <c r="CG107">
        <v>34683</v>
      </c>
      <c r="CH107">
        <v>0</v>
      </c>
      <c r="CI107">
        <v>784</v>
      </c>
      <c r="CJ107">
        <v>35467</v>
      </c>
      <c r="CK107">
        <v>7242</v>
      </c>
      <c r="CL107">
        <v>0</v>
      </c>
      <c r="CM107">
        <v>7242</v>
      </c>
      <c r="CN107">
        <v>0</v>
      </c>
      <c r="CO107">
        <v>0</v>
      </c>
      <c r="CP107">
        <v>0</v>
      </c>
      <c r="CQ107">
        <v>57</v>
      </c>
      <c r="CR107">
        <v>42766</v>
      </c>
      <c r="CS107">
        <v>0</v>
      </c>
      <c r="CT107">
        <v>7212</v>
      </c>
      <c r="CU107">
        <v>0</v>
      </c>
      <c r="CV107">
        <v>17815</v>
      </c>
      <c r="CW107">
        <v>0</v>
      </c>
      <c r="CX107">
        <v>25027</v>
      </c>
      <c r="CY107">
        <v>61533</v>
      </c>
      <c r="CZ107">
        <v>2426</v>
      </c>
      <c r="DA107">
        <v>63959</v>
      </c>
      <c r="DB107">
        <v>3203981</v>
      </c>
      <c r="DC107">
        <v>2058000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89999</v>
      </c>
      <c r="DO107">
        <v>2147999</v>
      </c>
      <c r="DP107">
        <v>0</v>
      </c>
      <c r="DQ107">
        <v>0</v>
      </c>
      <c r="DR107">
        <v>903659</v>
      </c>
      <c r="DS107">
        <v>32024</v>
      </c>
      <c r="DT107">
        <v>33070</v>
      </c>
      <c r="DU107">
        <v>968753</v>
      </c>
      <c r="DV107">
        <v>6896</v>
      </c>
      <c r="DW107">
        <v>39147</v>
      </c>
      <c r="DX107">
        <v>0</v>
      </c>
      <c r="DY107">
        <v>0</v>
      </c>
      <c r="DZ107">
        <v>0</v>
      </c>
      <c r="EA107">
        <v>0</v>
      </c>
      <c r="EB107">
        <v>1014796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14144</v>
      </c>
      <c r="EI107">
        <v>265</v>
      </c>
      <c r="EJ107">
        <v>3924</v>
      </c>
      <c r="EK107">
        <v>0</v>
      </c>
      <c r="EL107">
        <v>0</v>
      </c>
      <c r="EM107">
        <v>0</v>
      </c>
      <c r="EN107">
        <v>361</v>
      </c>
      <c r="EO107">
        <v>8917</v>
      </c>
      <c r="EP107">
        <v>0</v>
      </c>
      <c r="EQ107">
        <v>0</v>
      </c>
      <c r="ER107">
        <v>0</v>
      </c>
      <c r="ES107">
        <v>11003</v>
      </c>
      <c r="ET107">
        <v>24470</v>
      </c>
      <c r="EU107">
        <v>2572</v>
      </c>
      <c r="EV107">
        <v>3203981</v>
      </c>
    </row>
    <row r="108" spans="1:152">
      <c r="A108">
        <v>62908</v>
      </c>
      <c r="B108">
        <v>200812</v>
      </c>
      <c r="C108">
        <v>1624417</v>
      </c>
      <c r="D108">
        <v>-21760</v>
      </c>
      <c r="E108">
        <v>1602657</v>
      </c>
      <c r="F108">
        <v>0</v>
      </c>
      <c r="G108">
        <v>0</v>
      </c>
      <c r="H108">
        <v>0</v>
      </c>
      <c r="I108">
        <v>30568</v>
      </c>
      <c r="J108">
        <v>-786934</v>
      </c>
      <c r="K108">
        <v>-14848</v>
      </c>
      <c r="L108">
        <v>-8429</v>
      </c>
      <c r="M108">
        <v>-779643</v>
      </c>
      <c r="N108">
        <v>114534</v>
      </c>
      <c r="O108">
        <v>-665109</v>
      </c>
      <c r="P108">
        <v>-405271</v>
      </c>
      <c r="Q108">
        <v>5601</v>
      </c>
      <c r="R108">
        <v>-5608</v>
      </c>
      <c r="S108">
        <v>3888</v>
      </c>
      <c r="T108">
        <v>-401390</v>
      </c>
      <c r="U108">
        <v>-600893</v>
      </c>
      <c r="V108">
        <v>12439</v>
      </c>
      <c r="W108">
        <v>-588454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-103931</v>
      </c>
      <c r="AD108">
        <v>-50442</v>
      </c>
      <c r="AE108">
        <v>0</v>
      </c>
      <c r="AF108">
        <v>171</v>
      </c>
      <c r="AG108">
        <v>-154202</v>
      </c>
      <c r="AH108">
        <v>0</v>
      </c>
      <c r="AI108">
        <v>-206498</v>
      </c>
      <c r="AJ108">
        <v>-316</v>
      </c>
      <c r="AK108">
        <v>169</v>
      </c>
      <c r="AL108">
        <v>0</v>
      </c>
      <c r="AM108">
        <v>0</v>
      </c>
      <c r="AN108">
        <v>0</v>
      </c>
      <c r="AO108">
        <v>-206645</v>
      </c>
      <c r="AP108">
        <v>50867</v>
      </c>
      <c r="AQ108">
        <v>-155778</v>
      </c>
      <c r="AR108">
        <v>10173</v>
      </c>
      <c r="AS108">
        <v>-305</v>
      </c>
      <c r="AT108">
        <v>0</v>
      </c>
      <c r="AU108">
        <v>0</v>
      </c>
      <c r="AV108">
        <v>9868</v>
      </c>
      <c r="AW108">
        <v>0</v>
      </c>
      <c r="AX108">
        <v>-9255</v>
      </c>
      <c r="AY108">
        <v>232</v>
      </c>
      <c r="AZ108">
        <v>-48</v>
      </c>
      <c r="BA108">
        <v>0</v>
      </c>
      <c r="BB108">
        <v>-9071</v>
      </c>
      <c r="BC108">
        <v>0</v>
      </c>
      <c r="BD108">
        <v>0</v>
      </c>
      <c r="BE108">
        <v>-656</v>
      </c>
      <c r="BF108">
        <v>-313</v>
      </c>
      <c r="BG108">
        <v>25</v>
      </c>
      <c r="BH108">
        <v>-944</v>
      </c>
      <c r="BI108">
        <v>-169</v>
      </c>
      <c r="BJ108">
        <v>-316</v>
      </c>
      <c r="BK108">
        <v>55546</v>
      </c>
      <c r="BL108">
        <v>13</v>
      </c>
      <c r="BM108">
        <v>0</v>
      </c>
      <c r="BN108">
        <v>13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4458281</v>
      </c>
      <c r="BW108">
        <v>0</v>
      </c>
      <c r="BX108">
        <v>0</v>
      </c>
      <c r="BY108">
        <v>0</v>
      </c>
      <c r="BZ108">
        <v>48</v>
      </c>
      <c r="CA108">
        <v>743153</v>
      </c>
      <c r="CB108">
        <v>75235</v>
      </c>
      <c r="CC108">
        <v>5276717</v>
      </c>
      <c r="CD108">
        <v>0</v>
      </c>
      <c r="CE108">
        <v>5276717</v>
      </c>
      <c r="CF108">
        <v>0</v>
      </c>
      <c r="CG108">
        <v>50813</v>
      </c>
      <c r="CH108">
        <v>6428</v>
      </c>
      <c r="CI108">
        <v>0</v>
      </c>
      <c r="CJ108">
        <v>57241</v>
      </c>
      <c r="CK108">
        <v>1259</v>
      </c>
      <c r="CL108">
        <v>0</v>
      </c>
      <c r="CM108">
        <v>1259</v>
      </c>
      <c r="CN108">
        <v>12552</v>
      </c>
      <c r="CO108">
        <v>2873</v>
      </c>
      <c r="CP108">
        <v>0</v>
      </c>
      <c r="CQ108">
        <v>3280</v>
      </c>
      <c r="CR108">
        <v>77205</v>
      </c>
      <c r="CS108">
        <v>0</v>
      </c>
      <c r="CT108">
        <v>0</v>
      </c>
      <c r="CU108">
        <v>102728</v>
      </c>
      <c r="CV108">
        <v>0</v>
      </c>
      <c r="CW108">
        <v>100538</v>
      </c>
      <c r="CX108">
        <v>203266</v>
      </c>
      <c r="CY108">
        <v>0</v>
      </c>
      <c r="CZ108">
        <v>10156</v>
      </c>
      <c r="DA108">
        <v>10156</v>
      </c>
      <c r="DB108">
        <v>5622903</v>
      </c>
      <c r="DC108">
        <v>10009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14230</v>
      </c>
      <c r="DK108">
        <v>0</v>
      </c>
      <c r="DL108">
        <v>0</v>
      </c>
      <c r="DM108">
        <v>14230</v>
      </c>
      <c r="DN108">
        <v>323797</v>
      </c>
      <c r="DO108">
        <v>348036</v>
      </c>
      <c r="DP108">
        <v>0</v>
      </c>
      <c r="DQ108">
        <v>70000</v>
      </c>
      <c r="DR108">
        <v>474931</v>
      </c>
      <c r="DS108">
        <v>3131315</v>
      </c>
      <c r="DT108">
        <v>1456482</v>
      </c>
      <c r="DU108">
        <v>5062728</v>
      </c>
      <c r="DV108">
        <v>19524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5082252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35628</v>
      </c>
      <c r="EI108">
        <v>12443</v>
      </c>
      <c r="EJ108">
        <v>1269</v>
      </c>
      <c r="EK108">
        <v>0</v>
      </c>
      <c r="EL108">
        <v>0</v>
      </c>
      <c r="EM108">
        <v>0</v>
      </c>
      <c r="EN108">
        <v>18</v>
      </c>
      <c r="EO108">
        <v>21092</v>
      </c>
      <c r="EP108">
        <v>0</v>
      </c>
      <c r="EQ108">
        <v>0</v>
      </c>
      <c r="ER108">
        <v>0</v>
      </c>
      <c r="ES108">
        <v>50722</v>
      </c>
      <c r="ET108">
        <v>85544</v>
      </c>
      <c r="EU108">
        <v>1443</v>
      </c>
      <c r="EV108">
        <v>5622903</v>
      </c>
    </row>
    <row r="109" spans="1:152">
      <c r="A109">
        <v>62965</v>
      </c>
      <c r="B109">
        <v>200812</v>
      </c>
      <c r="C109">
        <v>14483116</v>
      </c>
      <c r="D109">
        <v>-104598</v>
      </c>
      <c r="E109">
        <v>14378518</v>
      </c>
      <c r="F109">
        <v>-752658</v>
      </c>
      <c r="G109">
        <v>156078</v>
      </c>
      <c r="H109">
        <v>-2402</v>
      </c>
      <c r="I109">
        <v>9061667</v>
      </c>
      <c r="J109">
        <v>-4441891</v>
      </c>
      <c r="K109">
        <v>-91412</v>
      </c>
      <c r="L109">
        <v>-423435</v>
      </c>
      <c r="M109">
        <v>3505947</v>
      </c>
      <c r="N109">
        <v>-449084</v>
      </c>
      <c r="O109">
        <v>3056863</v>
      </c>
      <c r="P109">
        <v>-12509731</v>
      </c>
      <c r="Q109">
        <v>119023</v>
      </c>
      <c r="R109">
        <v>122154</v>
      </c>
      <c r="S109">
        <v>0</v>
      </c>
      <c r="T109">
        <v>-12268554</v>
      </c>
      <c r="U109">
        <v>-14858960</v>
      </c>
      <c r="V109">
        <v>0</v>
      </c>
      <c r="W109">
        <v>-14858960</v>
      </c>
      <c r="X109">
        <v>0</v>
      </c>
      <c r="Y109">
        <v>10687919</v>
      </c>
      <c r="Z109">
        <v>-305032</v>
      </c>
      <c r="AA109">
        <v>10382887</v>
      </c>
      <c r="AB109">
        <v>337740</v>
      </c>
      <c r="AC109">
        <v>-420345</v>
      </c>
      <c r="AD109">
        <v>-494100</v>
      </c>
      <c r="AE109">
        <v>0</v>
      </c>
      <c r="AF109">
        <v>0</v>
      </c>
      <c r="AG109">
        <v>-914445</v>
      </c>
      <c r="AH109">
        <v>-126685</v>
      </c>
      <c r="AI109">
        <v>-12636</v>
      </c>
      <c r="AJ109">
        <v>-105517</v>
      </c>
      <c r="AK109">
        <v>95446</v>
      </c>
      <c r="AL109">
        <v>95</v>
      </c>
      <c r="AM109">
        <v>-70</v>
      </c>
      <c r="AN109">
        <v>0</v>
      </c>
      <c r="AO109">
        <v>-22682</v>
      </c>
      <c r="AP109">
        <v>7972</v>
      </c>
      <c r="AQ109">
        <v>-14710</v>
      </c>
      <c r="AR109">
        <v>507398</v>
      </c>
      <c r="AS109">
        <v>-5013</v>
      </c>
      <c r="AT109">
        <v>0</v>
      </c>
      <c r="AU109">
        <v>0</v>
      </c>
      <c r="AV109">
        <v>502385</v>
      </c>
      <c r="AW109">
        <v>-43704</v>
      </c>
      <c r="AX109">
        <v>-443246</v>
      </c>
      <c r="AY109">
        <v>-281</v>
      </c>
      <c r="AZ109">
        <v>11267</v>
      </c>
      <c r="BA109">
        <v>0</v>
      </c>
      <c r="BB109">
        <v>-432260</v>
      </c>
      <c r="BC109">
        <v>-3618</v>
      </c>
      <c r="BD109">
        <v>-9087</v>
      </c>
      <c r="BE109">
        <v>-48649</v>
      </c>
      <c r="BF109">
        <v>-70584</v>
      </c>
      <c r="BG109">
        <v>0</v>
      </c>
      <c r="BH109">
        <v>-119233</v>
      </c>
      <c r="BI109">
        <v>0</v>
      </c>
      <c r="BJ109">
        <v>-105517</v>
      </c>
      <c r="BK109">
        <v>46466</v>
      </c>
      <c r="BL109">
        <v>67595</v>
      </c>
      <c r="BM109">
        <v>0</v>
      </c>
      <c r="BN109">
        <v>67595</v>
      </c>
      <c r="BO109">
        <v>37216</v>
      </c>
      <c r="BP109">
        <v>6908893</v>
      </c>
      <c r="BQ109">
        <v>0</v>
      </c>
      <c r="BR109">
        <v>2146475</v>
      </c>
      <c r="BS109">
        <v>0</v>
      </c>
      <c r="BT109">
        <v>9055368</v>
      </c>
      <c r="BU109">
        <v>13218898</v>
      </c>
      <c r="BV109">
        <v>0</v>
      </c>
      <c r="BW109">
        <v>170560282</v>
      </c>
      <c r="BX109">
        <v>0</v>
      </c>
      <c r="BY109">
        <v>12352</v>
      </c>
      <c r="BZ109">
        <v>403842</v>
      </c>
      <c r="CA109">
        <v>0</v>
      </c>
      <c r="CB109">
        <v>10153792</v>
      </c>
      <c r="CC109">
        <v>194349166</v>
      </c>
      <c r="CD109">
        <v>0</v>
      </c>
      <c r="CE109">
        <v>203441750</v>
      </c>
      <c r="CF109">
        <v>5697659</v>
      </c>
      <c r="CG109">
        <v>1204</v>
      </c>
      <c r="CH109">
        <v>0</v>
      </c>
      <c r="CI109">
        <v>0</v>
      </c>
      <c r="CJ109">
        <v>1204</v>
      </c>
      <c r="CK109">
        <v>243505</v>
      </c>
      <c r="CL109">
        <v>0</v>
      </c>
      <c r="CM109">
        <v>243505</v>
      </c>
      <c r="CN109">
        <v>24391</v>
      </c>
      <c r="CO109">
        <v>3063304</v>
      </c>
      <c r="CP109">
        <v>0</v>
      </c>
      <c r="CQ109">
        <v>556101</v>
      </c>
      <c r="CR109">
        <v>3888505</v>
      </c>
      <c r="CS109">
        <v>0</v>
      </c>
      <c r="CT109">
        <v>97671</v>
      </c>
      <c r="CU109">
        <v>2125067</v>
      </c>
      <c r="CV109">
        <v>1096313</v>
      </c>
      <c r="CW109">
        <v>0</v>
      </c>
      <c r="CX109">
        <v>3319051</v>
      </c>
      <c r="CY109">
        <v>2700080</v>
      </c>
      <c r="CZ109">
        <v>317143</v>
      </c>
      <c r="DA109">
        <v>3017223</v>
      </c>
      <c r="DB109">
        <v>219478249</v>
      </c>
      <c r="DC109">
        <v>100000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1245015</v>
      </c>
      <c r="DK109">
        <v>0</v>
      </c>
      <c r="DL109">
        <v>0</v>
      </c>
      <c r="DM109">
        <v>1245015</v>
      </c>
      <c r="DN109">
        <v>2841183</v>
      </c>
      <c r="DO109">
        <v>4186198</v>
      </c>
      <c r="DP109">
        <v>0</v>
      </c>
      <c r="DQ109">
        <v>900000</v>
      </c>
      <c r="DR109">
        <v>150426950</v>
      </c>
      <c r="DS109">
        <v>27788240</v>
      </c>
      <c r="DT109">
        <v>15672154</v>
      </c>
      <c r="DU109">
        <v>193887344</v>
      </c>
      <c r="DV109">
        <v>2138317</v>
      </c>
      <c r="DW109">
        <v>1624281</v>
      </c>
      <c r="DX109">
        <v>28797</v>
      </c>
      <c r="DY109">
        <v>10074507</v>
      </c>
      <c r="DZ109">
        <v>5697659</v>
      </c>
      <c r="EA109">
        <v>60049</v>
      </c>
      <c r="EB109">
        <v>213510954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54187</v>
      </c>
      <c r="EJ109">
        <v>1546</v>
      </c>
      <c r="EK109">
        <v>0</v>
      </c>
      <c r="EL109">
        <v>0</v>
      </c>
      <c r="EM109">
        <v>0</v>
      </c>
      <c r="EN109">
        <v>0</v>
      </c>
      <c r="EO109">
        <v>45724</v>
      </c>
      <c r="EP109">
        <v>0</v>
      </c>
      <c r="EQ109">
        <v>0</v>
      </c>
      <c r="ER109">
        <v>0</v>
      </c>
      <c r="ES109">
        <v>415835</v>
      </c>
      <c r="ET109">
        <v>517292</v>
      </c>
      <c r="EU109">
        <v>363805</v>
      </c>
      <c r="EV109">
        <v>219478249</v>
      </c>
    </row>
    <row r="110" spans="1:152">
      <c r="A110">
        <v>62969</v>
      </c>
      <c r="B110">
        <v>200812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362377</v>
      </c>
      <c r="J110">
        <v>133707</v>
      </c>
      <c r="K110">
        <v>-817</v>
      </c>
      <c r="L110">
        <v>-4950</v>
      </c>
      <c r="M110">
        <v>490317</v>
      </c>
      <c r="N110">
        <v>-8726</v>
      </c>
      <c r="O110">
        <v>481591</v>
      </c>
      <c r="P110">
        <v>-867356</v>
      </c>
      <c r="Q110">
        <v>96</v>
      </c>
      <c r="R110">
        <v>0</v>
      </c>
      <c r="S110">
        <v>0</v>
      </c>
      <c r="T110">
        <v>-867260</v>
      </c>
      <c r="U110">
        <v>356624</v>
      </c>
      <c r="V110">
        <v>-15</v>
      </c>
      <c r="W110">
        <v>356609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-21595</v>
      </c>
      <c r="AE110">
        <v>0</v>
      </c>
      <c r="AF110">
        <v>0</v>
      </c>
      <c r="AG110">
        <v>-21595</v>
      </c>
      <c r="AH110">
        <v>-50085</v>
      </c>
      <c r="AI110">
        <v>-100740</v>
      </c>
      <c r="AJ110">
        <v>0</v>
      </c>
      <c r="AK110">
        <v>50085</v>
      </c>
      <c r="AL110">
        <v>0</v>
      </c>
      <c r="AM110">
        <v>0</v>
      </c>
      <c r="AN110">
        <v>0</v>
      </c>
      <c r="AO110">
        <v>-50655</v>
      </c>
      <c r="AP110">
        <v>17483</v>
      </c>
      <c r="AQ110">
        <v>-33172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6596257</v>
      </c>
      <c r="BX110">
        <v>0</v>
      </c>
      <c r="BY110">
        <v>0</v>
      </c>
      <c r="BZ110">
        <v>0</v>
      </c>
      <c r="CA110">
        <v>26</v>
      </c>
      <c r="CB110">
        <v>1212</v>
      </c>
      <c r="CC110">
        <v>6597495</v>
      </c>
      <c r="CD110">
        <v>0</v>
      </c>
      <c r="CE110">
        <v>6597495</v>
      </c>
      <c r="CF110">
        <v>0</v>
      </c>
      <c r="CG110">
        <v>417</v>
      </c>
      <c r="CH110">
        <v>0</v>
      </c>
      <c r="CI110">
        <v>0</v>
      </c>
      <c r="CJ110">
        <v>417</v>
      </c>
      <c r="CK110">
        <v>203</v>
      </c>
      <c r="CL110">
        <v>0</v>
      </c>
      <c r="CM110">
        <v>203</v>
      </c>
      <c r="CN110">
        <v>0</v>
      </c>
      <c r="CO110">
        <v>2132</v>
      </c>
      <c r="CP110">
        <v>0</v>
      </c>
      <c r="CQ110">
        <v>34</v>
      </c>
      <c r="CR110">
        <v>2786</v>
      </c>
      <c r="CS110">
        <v>0</v>
      </c>
      <c r="CT110">
        <v>12394</v>
      </c>
      <c r="CU110">
        <v>5</v>
      </c>
      <c r="CV110">
        <v>4</v>
      </c>
      <c r="CW110">
        <v>0</v>
      </c>
      <c r="CX110">
        <v>12403</v>
      </c>
      <c r="CY110">
        <v>135216</v>
      </c>
      <c r="CZ110">
        <v>42995</v>
      </c>
      <c r="DA110">
        <v>178211</v>
      </c>
      <c r="DB110">
        <v>6790895</v>
      </c>
      <c r="DC110">
        <v>90000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619445</v>
      </c>
      <c r="DO110">
        <v>709445</v>
      </c>
      <c r="DP110">
        <v>0</v>
      </c>
      <c r="DQ110">
        <v>0</v>
      </c>
      <c r="DR110">
        <v>6078666</v>
      </c>
      <c r="DS110">
        <v>0</v>
      </c>
      <c r="DT110">
        <v>0</v>
      </c>
      <c r="DU110">
        <v>6078666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6078666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2784</v>
      </c>
      <c r="ET110">
        <v>2784</v>
      </c>
      <c r="EU110">
        <v>0</v>
      </c>
      <c r="EV110">
        <v>6790895</v>
      </c>
    </row>
    <row r="111" spans="1:152">
      <c r="A111">
        <v>62972</v>
      </c>
      <c r="B111">
        <v>200812</v>
      </c>
      <c r="C111">
        <v>3878140</v>
      </c>
      <c r="D111">
        <v>-3398</v>
      </c>
      <c r="E111">
        <v>3874742</v>
      </c>
      <c r="F111">
        <v>-5319131</v>
      </c>
      <c r="G111">
        <v>37569</v>
      </c>
      <c r="H111">
        <v>4940</v>
      </c>
      <c r="I111">
        <v>1445976</v>
      </c>
      <c r="J111">
        <v>-401175</v>
      </c>
      <c r="K111">
        <v>-63335</v>
      </c>
      <c r="L111">
        <v>-85714</v>
      </c>
      <c r="M111">
        <v>-4380870</v>
      </c>
      <c r="N111">
        <v>656267</v>
      </c>
      <c r="O111">
        <v>-3724603</v>
      </c>
      <c r="P111">
        <v>-1082834</v>
      </c>
      <c r="Q111">
        <v>0</v>
      </c>
      <c r="R111">
        <v>58054</v>
      </c>
      <c r="S111">
        <v>0</v>
      </c>
      <c r="T111">
        <v>-1024780</v>
      </c>
      <c r="U111">
        <v>-1060610</v>
      </c>
      <c r="V111">
        <v>0</v>
      </c>
      <c r="W111">
        <v>-1060610</v>
      </c>
      <c r="X111">
        <v>-109546</v>
      </c>
      <c r="Y111">
        <v>2138369</v>
      </c>
      <c r="Z111">
        <v>71184</v>
      </c>
      <c r="AA111">
        <v>2100007</v>
      </c>
      <c r="AB111">
        <v>0</v>
      </c>
      <c r="AC111">
        <v>-1287</v>
      </c>
      <c r="AD111">
        <v>-199978</v>
      </c>
      <c r="AE111">
        <v>0</v>
      </c>
      <c r="AF111">
        <v>0</v>
      </c>
      <c r="AG111">
        <v>-201265</v>
      </c>
      <c r="AH111">
        <v>115020</v>
      </c>
      <c r="AI111">
        <v>78511</v>
      </c>
      <c r="AJ111">
        <v>0</v>
      </c>
      <c r="AK111">
        <v>-115020</v>
      </c>
      <c r="AL111">
        <v>0</v>
      </c>
      <c r="AM111">
        <v>0</v>
      </c>
      <c r="AN111">
        <v>0</v>
      </c>
      <c r="AO111">
        <v>-36509</v>
      </c>
      <c r="AP111">
        <v>12718</v>
      </c>
      <c r="AQ111">
        <v>-23791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144619</v>
      </c>
      <c r="BL111">
        <v>20763</v>
      </c>
      <c r="BM111">
        <v>0</v>
      </c>
      <c r="BN111">
        <v>20763</v>
      </c>
      <c r="BO111">
        <v>151782</v>
      </c>
      <c r="BP111">
        <v>8560505</v>
      </c>
      <c r="BQ111">
        <v>0</v>
      </c>
      <c r="BR111">
        <v>188734</v>
      </c>
      <c r="BS111">
        <v>0</v>
      </c>
      <c r="BT111">
        <v>8749239</v>
      </c>
      <c r="BU111">
        <v>2667582</v>
      </c>
      <c r="BV111">
        <v>601639</v>
      </c>
      <c r="BW111">
        <v>21688143</v>
      </c>
      <c r="BX111">
        <v>0</v>
      </c>
      <c r="BY111">
        <v>9923</v>
      </c>
      <c r="BZ111">
        <v>2494</v>
      </c>
      <c r="CA111">
        <v>0</v>
      </c>
      <c r="CB111">
        <v>1812028</v>
      </c>
      <c r="CC111">
        <v>26781809</v>
      </c>
      <c r="CD111">
        <v>0</v>
      </c>
      <c r="CE111">
        <v>35682830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11094</v>
      </c>
      <c r="CR111">
        <v>11094</v>
      </c>
      <c r="CS111">
        <v>0</v>
      </c>
      <c r="CT111">
        <v>121189</v>
      </c>
      <c r="CU111">
        <v>667638</v>
      </c>
      <c r="CV111">
        <v>895855</v>
      </c>
      <c r="CW111">
        <v>0</v>
      </c>
      <c r="CX111">
        <v>1684682</v>
      </c>
      <c r="CY111">
        <v>333534</v>
      </c>
      <c r="CZ111">
        <v>95970</v>
      </c>
      <c r="DA111">
        <v>429504</v>
      </c>
      <c r="DB111">
        <v>37973492</v>
      </c>
      <c r="DC111">
        <v>125000</v>
      </c>
      <c r="DD111">
        <v>1162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1421136</v>
      </c>
      <c r="DO111">
        <v>1547298</v>
      </c>
      <c r="DP111">
        <v>4475</v>
      </c>
      <c r="DQ111">
        <v>0</v>
      </c>
      <c r="DR111">
        <v>15594525</v>
      </c>
      <c r="DS111">
        <v>15311761</v>
      </c>
      <c r="DT111">
        <v>3169574</v>
      </c>
      <c r="DU111">
        <v>34075860</v>
      </c>
      <c r="DV111">
        <v>141204</v>
      </c>
      <c r="DW111">
        <v>307423</v>
      </c>
      <c r="DX111">
        <v>0</v>
      </c>
      <c r="DY111">
        <v>975973</v>
      </c>
      <c r="DZ111">
        <v>0</v>
      </c>
      <c r="EA111">
        <v>0</v>
      </c>
      <c r="EB111">
        <v>35500460</v>
      </c>
      <c r="EC111">
        <v>0</v>
      </c>
      <c r="ED111">
        <v>0</v>
      </c>
      <c r="EE111">
        <v>54160</v>
      </c>
      <c r="EF111">
        <v>5450</v>
      </c>
      <c r="EG111">
        <v>59610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20144</v>
      </c>
      <c r="EP111">
        <v>0</v>
      </c>
      <c r="EQ111">
        <v>0</v>
      </c>
      <c r="ER111">
        <v>0</v>
      </c>
      <c r="ES111">
        <v>845980</v>
      </c>
      <c r="ET111">
        <v>866124</v>
      </c>
      <c r="EU111">
        <v>0</v>
      </c>
      <c r="EV111">
        <v>37973492</v>
      </c>
    </row>
    <row r="112" spans="1:152">
      <c r="A112">
        <v>62973</v>
      </c>
      <c r="B112">
        <v>200812</v>
      </c>
      <c r="C112">
        <v>10822649</v>
      </c>
      <c r="D112">
        <v>-22899</v>
      </c>
      <c r="E112">
        <v>10799750</v>
      </c>
      <c r="F112">
        <v>1167184</v>
      </c>
      <c r="G112">
        <v>16787</v>
      </c>
      <c r="H112">
        <v>110855</v>
      </c>
      <c r="I112">
        <v>8956745</v>
      </c>
      <c r="J112">
        <v>-12456349</v>
      </c>
      <c r="K112">
        <v>-403029</v>
      </c>
      <c r="L112">
        <v>-169164</v>
      </c>
      <c r="M112">
        <v>-2776971</v>
      </c>
      <c r="N112">
        <v>357965</v>
      </c>
      <c r="O112">
        <v>-2419006</v>
      </c>
      <c r="P112">
        <v>-13859316</v>
      </c>
      <c r="Q112">
        <v>87634</v>
      </c>
      <c r="R112">
        <v>-15430</v>
      </c>
      <c r="S112">
        <v>0</v>
      </c>
      <c r="T112">
        <v>-13787112</v>
      </c>
      <c r="U112">
        <v>-6816586</v>
      </c>
      <c r="V112">
        <v>200373</v>
      </c>
      <c r="W112">
        <v>-6616213</v>
      </c>
      <c r="X112">
        <v>0</v>
      </c>
      <c r="Y112">
        <v>11909910</v>
      </c>
      <c r="Z112">
        <v>0</v>
      </c>
      <c r="AA112">
        <v>11909910</v>
      </c>
      <c r="AB112">
        <v>0</v>
      </c>
      <c r="AC112">
        <v>-145866</v>
      </c>
      <c r="AD112">
        <v>-505181</v>
      </c>
      <c r="AE112">
        <v>0</v>
      </c>
      <c r="AF112">
        <v>0</v>
      </c>
      <c r="AG112">
        <v>-651047</v>
      </c>
      <c r="AH112">
        <v>809500</v>
      </c>
      <c r="AI112">
        <v>45782</v>
      </c>
      <c r="AJ112">
        <v>-664217</v>
      </c>
      <c r="AK112">
        <v>-564957</v>
      </c>
      <c r="AL112">
        <v>0</v>
      </c>
      <c r="AM112">
        <v>0</v>
      </c>
      <c r="AN112">
        <v>0</v>
      </c>
      <c r="AO112">
        <v>-1183392</v>
      </c>
      <c r="AP112">
        <v>317736</v>
      </c>
      <c r="AQ112">
        <v>-865656</v>
      </c>
      <c r="AR112">
        <v>955159</v>
      </c>
      <c r="AS112">
        <v>-46342</v>
      </c>
      <c r="AT112">
        <v>73053</v>
      </c>
      <c r="AU112">
        <v>-250</v>
      </c>
      <c r="AV112">
        <v>981620</v>
      </c>
      <c r="AW112">
        <v>-98350</v>
      </c>
      <c r="AX112">
        <v>-712842</v>
      </c>
      <c r="AY112">
        <v>32696</v>
      </c>
      <c r="AZ112">
        <v>-203640</v>
      </c>
      <c r="BA112">
        <v>7118</v>
      </c>
      <c r="BB112">
        <v>-876668</v>
      </c>
      <c r="BC112">
        <v>0</v>
      </c>
      <c r="BD112">
        <v>-67162</v>
      </c>
      <c r="BE112">
        <v>-31687</v>
      </c>
      <c r="BF112">
        <v>-68273</v>
      </c>
      <c r="BG112">
        <v>69</v>
      </c>
      <c r="BH112">
        <v>-99891</v>
      </c>
      <c r="BI112">
        <v>-503766</v>
      </c>
      <c r="BJ112">
        <v>-664217</v>
      </c>
      <c r="BK112">
        <v>167619</v>
      </c>
      <c r="BL112">
        <v>5647</v>
      </c>
      <c r="BM112">
        <v>0</v>
      </c>
      <c r="BN112">
        <v>5647</v>
      </c>
      <c r="BO112">
        <v>1859910</v>
      </c>
      <c r="BP112">
        <v>19095498</v>
      </c>
      <c r="BQ112">
        <v>68040</v>
      </c>
      <c r="BR112">
        <v>92158</v>
      </c>
      <c r="BS112">
        <v>0</v>
      </c>
      <c r="BT112">
        <v>19255696</v>
      </c>
      <c r="BU112">
        <v>12193842</v>
      </c>
      <c r="BV112">
        <v>16774770</v>
      </c>
      <c r="BW112">
        <v>134068756</v>
      </c>
      <c r="BX112">
        <v>0</v>
      </c>
      <c r="BY112">
        <v>0</v>
      </c>
      <c r="BZ112">
        <v>0</v>
      </c>
      <c r="CA112">
        <v>1054981</v>
      </c>
      <c r="CB112">
        <v>7659585</v>
      </c>
      <c r="CC112">
        <v>171751934</v>
      </c>
      <c r="CD112">
        <v>0</v>
      </c>
      <c r="CE112">
        <v>192867540</v>
      </c>
      <c r="CF112">
        <v>0</v>
      </c>
      <c r="CG112">
        <v>1764678</v>
      </c>
      <c r="CH112">
        <v>97304</v>
      </c>
      <c r="CI112">
        <v>1737</v>
      </c>
      <c r="CJ112">
        <v>1863719</v>
      </c>
      <c r="CK112">
        <v>495785</v>
      </c>
      <c r="CL112">
        <v>0</v>
      </c>
      <c r="CM112">
        <v>495785</v>
      </c>
      <c r="CN112">
        <v>904922</v>
      </c>
      <c r="CO112">
        <v>2002046</v>
      </c>
      <c r="CP112">
        <v>0</v>
      </c>
      <c r="CQ112">
        <v>824882</v>
      </c>
      <c r="CR112">
        <v>6091354</v>
      </c>
      <c r="CS112">
        <v>0</v>
      </c>
      <c r="CT112">
        <v>0</v>
      </c>
      <c r="CU112">
        <v>0</v>
      </c>
      <c r="CV112">
        <v>10560</v>
      </c>
      <c r="CW112">
        <v>0</v>
      </c>
      <c r="CX112">
        <v>10560</v>
      </c>
      <c r="CY112">
        <v>2615950</v>
      </c>
      <c r="CZ112">
        <v>339087</v>
      </c>
      <c r="DA112">
        <v>2955037</v>
      </c>
      <c r="DB112">
        <v>202097757</v>
      </c>
      <c r="DC112">
        <v>1100000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1498834</v>
      </c>
      <c r="DK112">
        <v>0</v>
      </c>
      <c r="DL112">
        <v>0</v>
      </c>
      <c r="DM112">
        <v>1498834</v>
      </c>
      <c r="DN112">
        <v>12485625</v>
      </c>
      <c r="DO112">
        <v>15084459</v>
      </c>
      <c r="DP112">
        <v>0</v>
      </c>
      <c r="DQ112">
        <v>3046019</v>
      </c>
      <c r="DR112">
        <v>146460510</v>
      </c>
      <c r="DS112">
        <v>14137934</v>
      </c>
      <c r="DT112">
        <v>10917881</v>
      </c>
      <c r="DU112">
        <v>171516325</v>
      </c>
      <c r="DV112">
        <v>6317478</v>
      </c>
      <c r="DW112">
        <v>1552976</v>
      </c>
      <c r="DX112">
        <v>77249</v>
      </c>
      <c r="DY112">
        <v>0</v>
      </c>
      <c r="DZ112">
        <v>0</v>
      </c>
      <c r="EA112">
        <v>855186</v>
      </c>
      <c r="EB112">
        <v>180319214</v>
      </c>
      <c r="EC112">
        <v>0</v>
      </c>
      <c r="ED112">
        <v>0</v>
      </c>
      <c r="EE112">
        <v>721571</v>
      </c>
      <c r="EF112">
        <v>0</v>
      </c>
      <c r="EG112">
        <v>721571</v>
      </c>
      <c r="EH112">
        <v>0</v>
      </c>
      <c r="EI112">
        <v>262139</v>
      </c>
      <c r="EJ112">
        <v>4568</v>
      </c>
      <c r="EK112">
        <v>0</v>
      </c>
      <c r="EL112">
        <v>0</v>
      </c>
      <c r="EM112">
        <v>0</v>
      </c>
      <c r="EN112">
        <v>663641</v>
      </c>
      <c r="EO112">
        <v>2534</v>
      </c>
      <c r="EP112">
        <v>0</v>
      </c>
      <c r="EQ112">
        <v>23058</v>
      </c>
      <c r="ER112">
        <v>0</v>
      </c>
      <c r="ES112">
        <v>1701457</v>
      </c>
      <c r="ET112">
        <v>2657397</v>
      </c>
      <c r="EU112">
        <v>269097</v>
      </c>
      <c r="EV112">
        <v>202097757</v>
      </c>
    </row>
    <row r="113" spans="1:152">
      <c r="A113">
        <v>62974</v>
      </c>
      <c r="B113">
        <v>200812</v>
      </c>
      <c r="C113">
        <v>478765</v>
      </c>
      <c r="D113">
        <v>-2364</v>
      </c>
      <c r="E113">
        <v>476401</v>
      </c>
      <c r="F113">
        <v>-391338</v>
      </c>
      <c r="G113">
        <v>0</v>
      </c>
      <c r="H113">
        <v>0</v>
      </c>
      <c r="I113">
        <v>144923</v>
      </c>
      <c r="J113">
        <v>142435</v>
      </c>
      <c r="K113">
        <v>-8787</v>
      </c>
      <c r="L113">
        <v>-8451</v>
      </c>
      <c r="M113">
        <v>-121218</v>
      </c>
      <c r="N113">
        <v>18180</v>
      </c>
      <c r="O113">
        <v>-103038</v>
      </c>
      <c r="P113">
        <v>-123853</v>
      </c>
      <c r="Q113">
        <v>1142</v>
      </c>
      <c r="R113">
        <v>-609</v>
      </c>
      <c r="S113">
        <v>-48</v>
      </c>
      <c r="T113">
        <v>-123368</v>
      </c>
      <c r="U113">
        <v>-422196</v>
      </c>
      <c r="V113">
        <v>368</v>
      </c>
      <c r="W113">
        <v>-421828</v>
      </c>
      <c r="X113">
        <v>0</v>
      </c>
      <c r="Y113">
        <v>184592</v>
      </c>
      <c r="Z113">
        <v>5192</v>
      </c>
      <c r="AA113">
        <v>189784</v>
      </c>
      <c r="AB113">
        <v>0</v>
      </c>
      <c r="AC113">
        <v>0</v>
      </c>
      <c r="AD113">
        <v>-20619</v>
      </c>
      <c r="AE113">
        <v>0</v>
      </c>
      <c r="AF113">
        <v>0</v>
      </c>
      <c r="AG113">
        <v>-20619</v>
      </c>
      <c r="AH113">
        <v>3153</v>
      </c>
      <c r="AI113">
        <v>485</v>
      </c>
      <c r="AJ113">
        <v>0</v>
      </c>
      <c r="AK113">
        <v>-3153</v>
      </c>
      <c r="AL113">
        <v>0</v>
      </c>
      <c r="AM113">
        <v>0</v>
      </c>
      <c r="AN113">
        <v>0</v>
      </c>
      <c r="AO113">
        <v>-2668</v>
      </c>
      <c r="AP113">
        <v>2103</v>
      </c>
      <c r="AQ113">
        <v>-565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543309</v>
      </c>
      <c r="BQ113">
        <v>0</v>
      </c>
      <c r="BR113">
        <v>0</v>
      </c>
      <c r="BS113">
        <v>0</v>
      </c>
      <c r="BT113">
        <v>543309</v>
      </c>
      <c r="BU113">
        <v>322348</v>
      </c>
      <c r="BV113">
        <v>58738</v>
      </c>
      <c r="BW113">
        <v>2662375</v>
      </c>
      <c r="BX113">
        <v>0</v>
      </c>
      <c r="BY113">
        <v>0</v>
      </c>
      <c r="BZ113">
        <v>0</v>
      </c>
      <c r="CA113">
        <v>0</v>
      </c>
      <c r="CB113">
        <v>207653</v>
      </c>
      <c r="CC113">
        <v>3251114</v>
      </c>
      <c r="CD113">
        <v>0</v>
      </c>
      <c r="CE113">
        <v>3794423</v>
      </c>
      <c r="CF113">
        <v>0</v>
      </c>
      <c r="CG113">
        <v>1834</v>
      </c>
      <c r="CH113">
        <v>76</v>
      </c>
      <c r="CI113">
        <v>0</v>
      </c>
      <c r="CJ113">
        <v>1910</v>
      </c>
      <c r="CK113">
        <v>778</v>
      </c>
      <c r="CL113">
        <v>0</v>
      </c>
      <c r="CM113">
        <v>778</v>
      </c>
      <c r="CN113">
        <v>0</v>
      </c>
      <c r="CO113">
        <v>0</v>
      </c>
      <c r="CP113">
        <v>0</v>
      </c>
      <c r="CQ113">
        <v>9</v>
      </c>
      <c r="CR113">
        <v>2697</v>
      </c>
      <c r="CS113">
        <v>0</v>
      </c>
      <c r="CT113">
        <v>7164</v>
      </c>
      <c r="CU113">
        <v>1534</v>
      </c>
      <c r="CV113">
        <v>111254</v>
      </c>
      <c r="CW113">
        <v>43571</v>
      </c>
      <c r="CX113">
        <v>163523</v>
      </c>
      <c r="CY113">
        <v>42019</v>
      </c>
      <c r="CZ113">
        <v>7947</v>
      </c>
      <c r="DA113">
        <v>49966</v>
      </c>
      <c r="DB113">
        <v>4010609</v>
      </c>
      <c r="DC113">
        <v>80000</v>
      </c>
      <c r="DD113">
        <v>20000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-2081</v>
      </c>
      <c r="DO113">
        <v>97919</v>
      </c>
      <c r="DP113">
        <v>0</v>
      </c>
      <c r="DQ113">
        <v>0</v>
      </c>
      <c r="DR113">
        <v>1607495</v>
      </c>
      <c r="DS113">
        <v>1769320</v>
      </c>
      <c r="DT113">
        <v>335908</v>
      </c>
      <c r="DU113">
        <v>3712723</v>
      </c>
      <c r="DV113">
        <v>2147</v>
      </c>
      <c r="DW113">
        <v>13417</v>
      </c>
      <c r="DX113">
        <v>0</v>
      </c>
      <c r="DY113">
        <v>108526</v>
      </c>
      <c r="DZ113">
        <v>0</v>
      </c>
      <c r="EA113">
        <v>0</v>
      </c>
      <c r="EB113">
        <v>3836813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75877</v>
      </c>
      <c r="ET113">
        <v>75877</v>
      </c>
      <c r="EU113">
        <v>0</v>
      </c>
      <c r="EV113">
        <v>4010609</v>
      </c>
    </row>
    <row r="114" spans="1:152">
      <c r="A114">
        <v>62981</v>
      </c>
      <c r="B114">
        <v>200812</v>
      </c>
      <c r="C114">
        <v>1085173</v>
      </c>
      <c r="D114">
        <v>-975</v>
      </c>
      <c r="E114">
        <v>1084198</v>
      </c>
      <c r="F114">
        <v>0</v>
      </c>
      <c r="G114">
        <v>0</v>
      </c>
      <c r="H114">
        <v>0</v>
      </c>
      <c r="I114">
        <v>245403</v>
      </c>
      <c r="J114">
        <v>-783404</v>
      </c>
      <c r="K114">
        <v>-13760</v>
      </c>
      <c r="L114">
        <v>-20660</v>
      </c>
      <c r="M114">
        <v>-572421</v>
      </c>
      <c r="N114">
        <v>85163</v>
      </c>
      <c r="O114">
        <v>-487258</v>
      </c>
      <c r="P114">
        <v>-414638</v>
      </c>
      <c r="Q114">
        <v>0</v>
      </c>
      <c r="R114">
        <v>-120</v>
      </c>
      <c r="S114">
        <v>0</v>
      </c>
      <c r="T114">
        <v>-414758</v>
      </c>
      <c r="U114">
        <v>-434291</v>
      </c>
      <c r="V114">
        <v>0</v>
      </c>
      <c r="W114">
        <v>-434291</v>
      </c>
      <c r="X114">
        <v>-167710</v>
      </c>
      <c r="Y114">
        <v>598064</v>
      </c>
      <c r="Z114">
        <v>33669</v>
      </c>
      <c r="AA114">
        <v>464023</v>
      </c>
      <c r="AB114">
        <v>-181124</v>
      </c>
      <c r="AC114">
        <v>0</v>
      </c>
      <c r="AD114">
        <v>-41974</v>
      </c>
      <c r="AE114">
        <v>0</v>
      </c>
      <c r="AF114">
        <v>0</v>
      </c>
      <c r="AG114">
        <v>-41974</v>
      </c>
      <c r="AH114">
        <v>5278</v>
      </c>
      <c r="AI114">
        <v>-5906</v>
      </c>
      <c r="AJ114">
        <v>0</v>
      </c>
      <c r="AK114">
        <v>-5278</v>
      </c>
      <c r="AL114">
        <v>0</v>
      </c>
      <c r="AM114">
        <v>0</v>
      </c>
      <c r="AN114">
        <v>0</v>
      </c>
      <c r="AO114">
        <v>-11184</v>
      </c>
      <c r="AP114">
        <v>2796</v>
      </c>
      <c r="AQ114">
        <v>-8388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9582</v>
      </c>
      <c r="BL114">
        <v>311</v>
      </c>
      <c r="BM114">
        <v>0</v>
      </c>
      <c r="BN114">
        <v>311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1423761</v>
      </c>
      <c r="BV114">
        <v>1598602</v>
      </c>
      <c r="BW114">
        <v>2791878</v>
      </c>
      <c r="BX114">
        <v>0</v>
      </c>
      <c r="BY114">
        <v>0</v>
      </c>
      <c r="BZ114">
        <v>0</v>
      </c>
      <c r="CA114">
        <v>0</v>
      </c>
      <c r="CB114">
        <v>1003809</v>
      </c>
      <c r="CC114">
        <v>6818050</v>
      </c>
      <c r="CD114">
        <v>0</v>
      </c>
      <c r="CE114">
        <v>6818050</v>
      </c>
      <c r="CF114">
        <v>875832</v>
      </c>
      <c r="CG114">
        <v>0</v>
      </c>
      <c r="CH114">
        <v>0</v>
      </c>
      <c r="CI114">
        <v>0</v>
      </c>
      <c r="CJ114">
        <v>0</v>
      </c>
      <c r="CK114">
        <v>28666</v>
      </c>
      <c r="CL114">
        <v>0</v>
      </c>
      <c r="CM114">
        <v>28666</v>
      </c>
      <c r="CN114">
        <v>395</v>
      </c>
      <c r="CO114">
        <v>0</v>
      </c>
      <c r="CP114">
        <v>0</v>
      </c>
      <c r="CQ114">
        <v>3759</v>
      </c>
      <c r="CR114">
        <v>32820</v>
      </c>
      <c r="CS114">
        <v>0</v>
      </c>
      <c r="CT114">
        <v>87971</v>
      </c>
      <c r="CU114">
        <v>2067</v>
      </c>
      <c r="CV114">
        <v>200372</v>
      </c>
      <c r="CW114">
        <v>0</v>
      </c>
      <c r="CX114">
        <v>290410</v>
      </c>
      <c r="CY114">
        <v>38472</v>
      </c>
      <c r="CZ114">
        <v>1190</v>
      </c>
      <c r="DA114">
        <v>39662</v>
      </c>
      <c r="DB114">
        <v>8066667</v>
      </c>
      <c r="DC114">
        <v>95000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-2748</v>
      </c>
      <c r="DO114">
        <v>92252</v>
      </c>
      <c r="DP114">
        <v>0</v>
      </c>
      <c r="DQ114">
        <v>250000</v>
      </c>
      <c r="DR114">
        <v>2582404</v>
      </c>
      <c r="DS114">
        <v>2419234</v>
      </c>
      <c r="DT114">
        <v>1200693</v>
      </c>
      <c r="DU114">
        <v>6202331</v>
      </c>
      <c r="DV114">
        <v>6440</v>
      </c>
      <c r="DW114">
        <v>37638</v>
      </c>
      <c r="DX114">
        <v>0</v>
      </c>
      <c r="DY114">
        <v>489753</v>
      </c>
      <c r="DZ114">
        <v>903426</v>
      </c>
      <c r="EA114">
        <v>61431</v>
      </c>
      <c r="EB114">
        <v>7701019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975</v>
      </c>
      <c r="EP114">
        <v>0</v>
      </c>
      <c r="EQ114">
        <v>1004</v>
      </c>
      <c r="ER114">
        <v>0</v>
      </c>
      <c r="ES114">
        <v>21417</v>
      </c>
      <c r="ET114">
        <v>23396</v>
      </c>
      <c r="EU114">
        <v>0</v>
      </c>
      <c r="EV114">
        <v>8066667</v>
      </c>
    </row>
    <row r="115" spans="1:152">
      <c r="A115">
        <v>62983</v>
      </c>
      <c r="B115">
        <v>200812</v>
      </c>
      <c r="C115">
        <v>11465951</v>
      </c>
      <c r="D115">
        <v>-48600</v>
      </c>
      <c r="E115">
        <v>11417351</v>
      </c>
      <c r="F115">
        <v>807730</v>
      </c>
      <c r="G115">
        <v>335761</v>
      </c>
      <c r="H115">
        <v>183945</v>
      </c>
      <c r="I115">
        <v>5023164</v>
      </c>
      <c r="J115">
        <v>-9004912</v>
      </c>
      <c r="K115">
        <v>-1051694</v>
      </c>
      <c r="L115">
        <v>-180674</v>
      </c>
      <c r="M115">
        <v>-3886680</v>
      </c>
      <c r="N115">
        <v>573431</v>
      </c>
      <c r="O115">
        <v>-3313249</v>
      </c>
      <c r="P115">
        <v>-7838084</v>
      </c>
      <c r="Q115">
        <v>39404</v>
      </c>
      <c r="R115">
        <v>-49696</v>
      </c>
      <c r="S115">
        <v>0</v>
      </c>
      <c r="T115">
        <v>-7848376</v>
      </c>
      <c r="U115">
        <v>-9039291</v>
      </c>
      <c r="V115">
        <v>-473</v>
      </c>
      <c r="W115">
        <v>-9039764</v>
      </c>
      <c r="X115">
        <v>0</v>
      </c>
      <c r="Y115">
        <v>9212870</v>
      </c>
      <c r="Z115">
        <v>0</v>
      </c>
      <c r="AA115">
        <v>9212870</v>
      </c>
      <c r="AB115">
        <v>473378</v>
      </c>
      <c r="AC115">
        <v>-232995</v>
      </c>
      <c r="AD115">
        <v>-464535</v>
      </c>
      <c r="AE115">
        <v>34437</v>
      </c>
      <c r="AF115">
        <v>2117</v>
      </c>
      <c r="AG115">
        <v>-660976</v>
      </c>
      <c r="AH115">
        <v>-274260</v>
      </c>
      <c r="AI115">
        <v>-33026</v>
      </c>
      <c r="AJ115">
        <v>-21582</v>
      </c>
      <c r="AK115">
        <v>202925</v>
      </c>
      <c r="AL115">
        <v>40931</v>
      </c>
      <c r="AM115">
        <v>0</v>
      </c>
      <c r="AN115">
        <v>0</v>
      </c>
      <c r="AO115">
        <v>189248</v>
      </c>
      <c r="AP115">
        <v>-60275</v>
      </c>
      <c r="AQ115">
        <v>128973</v>
      </c>
      <c r="AR115">
        <v>164257</v>
      </c>
      <c r="AS115">
        <v>0</v>
      </c>
      <c r="AT115">
        <v>-879</v>
      </c>
      <c r="AU115">
        <v>0</v>
      </c>
      <c r="AV115">
        <v>163378</v>
      </c>
      <c r="AW115">
        <v>0</v>
      </c>
      <c r="AX115">
        <v>-134307</v>
      </c>
      <c r="AY115">
        <v>2979</v>
      </c>
      <c r="AZ115">
        <v>-57245</v>
      </c>
      <c r="BA115">
        <v>-3101</v>
      </c>
      <c r="BB115">
        <v>-191674</v>
      </c>
      <c r="BC115">
        <v>-1136</v>
      </c>
      <c r="BD115">
        <v>380</v>
      </c>
      <c r="BE115">
        <v>-32705</v>
      </c>
      <c r="BF115">
        <v>0</v>
      </c>
      <c r="BG115">
        <v>0</v>
      </c>
      <c r="BH115">
        <v>-32705</v>
      </c>
      <c r="BI115">
        <v>40175</v>
      </c>
      <c r="BJ115">
        <v>-21582</v>
      </c>
      <c r="BK115">
        <v>58663</v>
      </c>
      <c r="BL115">
        <v>13769</v>
      </c>
      <c r="BM115">
        <v>0</v>
      </c>
      <c r="BN115">
        <v>13769</v>
      </c>
      <c r="BO115">
        <v>2450944</v>
      </c>
      <c r="BP115">
        <v>10476102</v>
      </c>
      <c r="BQ115">
        <v>387749</v>
      </c>
      <c r="BR115">
        <v>1524731</v>
      </c>
      <c r="BS115">
        <v>0</v>
      </c>
      <c r="BT115">
        <v>12388582</v>
      </c>
      <c r="BU115">
        <v>14373755</v>
      </c>
      <c r="BV115">
        <v>5269316</v>
      </c>
      <c r="BW115">
        <v>75512169</v>
      </c>
      <c r="BX115">
        <v>0</v>
      </c>
      <c r="BY115">
        <v>0</v>
      </c>
      <c r="BZ115">
        <v>0</v>
      </c>
      <c r="CA115">
        <v>0</v>
      </c>
      <c r="CB115">
        <v>1031838</v>
      </c>
      <c r="CC115">
        <v>96187078</v>
      </c>
      <c r="CD115">
        <v>0</v>
      </c>
      <c r="CE115">
        <v>111026604</v>
      </c>
      <c r="CF115">
        <v>7548064</v>
      </c>
      <c r="CG115">
        <v>5886</v>
      </c>
      <c r="CH115">
        <v>3444</v>
      </c>
      <c r="CI115">
        <v>0</v>
      </c>
      <c r="CJ115">
        <v>9330</v>
      </c>
      <c r="CK115">
        <v>1113280</v>
      </c>
      <c r="CL115">
        <v>0</v>
      </c>
      <c r="CM115">
        <v>1113280</v>
      </c>
      <c r="CN115">
        <v>677596</v>
      </c>
      <c r="CO115">
        <v>12327</v>
      </c>
      <c r="CP115">
        <v>0</v>
      </c>
      <c r="CQ115">
        <v>974429</v>
      </c>
      <c r="CR115">
        <v>2786962</v>
      </c>
      <c r="CS115">
        <v>0</v>
      </c>
      <c r="CT115">
        <v>0</v>
      </c>
      <c r="CU115">
        <v>0</v>
      </c>
      <c r="CV115">
        <v>2631857</v>
      </c>
      <c r="CW115">
        <v>0</v>
      </c>
      <c r="CX115">
        <v>2631857</v>
      </c>
      <c r="CY115">
        <v>1088123</v>
      </c>
      <c r="CZ115">
        <v>269738</v>
      </c>
      <c r="DA115">
        <v>1357861</v>
      </c>
      <c r="DB115">
        <v>125423780</v>
      </c>
      <c r="DC115">
        <v>600000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546501</v>
      </c>
      <c r="DK115">
        <v>0</v>
      </c>
      <c r="DL115">
        <v>1096</v>
      </c>
      <c r="DM115">
        <v>547597</v>
      </c>
      <c r="DN115">
        <v>3397422</v>
      </c>
      <c r="DO115">
        <v>4545019</v>
      </c>
      <c r="DP115">
        <v>0</v>
      </c>
      <c r="DQ115">
        <v>800000</v>
      </c>
      <c r="DR115">
        <v>71682443</v>
      </c>
      <c r="DS115">
        <v>12160522</v>
      </c>
      <c r="DT115">
        <v>10205834</v>
      </c>
      <c r="DU115">
        <v>94048799</v>
      </c>
      <c r="DV115">
        <v>1354914</v>
      </c>
      <c r="DW115">
        <v>1117250</v>
      </c>
      <c r="DX115">
        <v>5347</v>
      </c>
      <c r="DY115">
        <v>0</v>
      </c>
      <c r="DZ115">
        <v>7883124</v>
      </c>
      <c r="EA115">
        <v>145598</v>
      </c>
      <c r="EB115">
        <v>104555032</v>
      </c>
      <c r="EC115">
        <v>0</v>
      </c>
      <c r="ED115">
        <v>0</v>
      </c>
      <c r="EE115">
        <v>453260</v>
      </c>
      <c r="EF115">
        <v>0</v>
      </c>
      <c r="EG115">
        <v>453260</v>
      </c>
      <c r="EH115">
        <v>0</v>
      </c>
      <c r="EI115">
        <v>147931</v>
      </c>
      <c r="EJ115">
        <v>44642</v>
      </c>
      <c r="EK115">
        <v>0</v>
      </c>
      <c r="EL115">
        <v>0</v>
      </c>
      <c r="EM115">
        <v>0</v>
      </c>
      <c r="EN115">
        <v>12868287</v>
      </c>
      <c r="EO115">
        <v>35257</v>
      </c>
      <c r="EP115">
        <v>0</v>
      </c>
      <c r="EQ115">
        <v>14696</v>
      </c>
      <c r="ER115">
        <v>87798</v>
      </c>
      <c r="ES115">
        <v>694024</v>
      </c>
      <c r="ET115">
        <v>13892635</v>
      </c>
      <c r="EU115">
        <v>1177834</v>
      </c>
      <c r="EV115">
        <v>125423780</v>
      </c>
    </row>
    <row r="116" spans="1:152">
      <c r="A116">
        <v>62990</v>
      </c>
      <c r="B116">
        <v>200812</v>
      </c>
      <c r="C116">
        <v>538585</v>
      </c>
      <c r="D116">
        <v>-4470</v>
      </c>
      <c r="E116">
        <v>534115</v>
      </c>
      <c r="F116">
        <v>7656</v>
      </c>
      <c r="G116">
        <v>0</v>
      </c>
      <c r="H116">
        <v>0</v>
      </c>
      <c r="I116">
        <v>69816</v>
      </c>
      <c r="J116">
        <v>-163032</v>
      </c>
      <c r="K116">
        <v>-5251</v>
      </c>
      <c r="L116">
        <v>23</v>
      </c>
      <c r="M116">
        <v>-90788</v>
      </c>
      <c r="N116">
        <v>11243</v>
      </c>
      <c r="O116">
        <v>-79545</v>
      </c>
      <c r="P116">
        <v>-478534</v>
      </c>
      <c r="Q116">
        <v>3565</v>
      </c>
      <c r="R116">
        <v>-1911</v>
      </c>
      <c r="S116">
        <v>0</v>
      </c>
      <c r="T116">
        <v>-476880</v>
      </c>
      <c r="U116">
        <v>-111969</v>
      </c>
      <c r="V116">
        <v>0</v>
      </c>
      <c r="W116">
        <v>-111969</v>
      </c>
      <c r="X116">
        <v>0</v>
      </c>
      <c r="Y116">
        <v>78400</v>
      </c>
      <c r="Z116">
        <v>0</v>
      </c>
      <c r="AA116">
        <v>78400</v>
      </c>
      <c r="AB116">
        <v>648</v>
      </c>
      <c r="AC116">
        <v>-1826</v>
      </c>
      <c r="AD116">
        <v>-13449</v>
      </c>
      <c r="AE116">
        <v>4514</v>
      </c>
      <c r="AF116">
        <v>0</v>
      </c>
      <c r="AG116">
        <v>-10761</v>
      </c>
      <c r="AH116">
        <v>9799</v>
      </c>
      <c r="AI116">
        <v>-56193</v>
      </c>
      <c r="AJ116">
        <v>0</v>
      </c>
      <c r="AK116">
        <v>-9799</v>
      </c>
      <c r="AL116">
        <v>0</v>
      </c>
      <c r="AM116">
        <v>0</v>
      </c>
      <c r="AN116">
        <v>0</v>
      </c>
      <c r="AO116">
        <v>-65992</v>
      </c>
      <c r="AP116">
        <v>17940</v>
      </c>
      <c r="AQ116">
        <v>-48052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121020</v>
      </c>
      <c r="BQ116">
        <v>0</v>
      </c>
      <c r="BR116">
        <v>0</v>
      </c>
      <c r="BS116">
        <v>0</v>
      </c>
      <c r="BT116">
        <v>121020</v>
      </c>
      <c r="BU116">
        <v>37414</v>
      </c>
      <c r="BV116">
        <v>340745</v>
      </c>
      <c r="BW116">
        <v>1342573</v>
      </c>
      <c r="BX116">
        <v>15205</v>
      </c>
      <c r="BY116">
        <v>0</v>
      </c>
      <c r="BZ116">
        <v>0</v>
      </c>
      <c r="CA116">
        <v>0</v>
      </c>
      <c r="CB116">
        <v>0</v>
      </c>
      <c r="CC116">
        <v>1735937</v>
      </c>
      <c r="CD116">
        <v>0</v>
      </c>
      <c r="CE116">
        <v>1856957</v>
      </c>
      <c r="CF116">
        <v>3172</v>
      </c>
      <c r="CG116">
        <v>423</v>
      </c>
      <c r="CH116">
        <v>0</v>
      </c>
      <c r="CI116">
        <v>0</v>
      </c>
      <c r="CJ116">
        <v>423</v>
      </c>
      <c r="CK116">
        <v>8754</v>
      </c>
      <c r="CL116">
        <v>0</v>
      </c>
      <c r="CM116">
        <v>8754</v>
      </c>
      <c r="CN116">
        <v>0</v>
      </c>
      <c r="CO116">
        <v>16093</v>
      </c>
      <c r="CP116">
        <v>0</v>
      </c>
      <c r="CQ116">
        <v>9971</v>
      </c>
      <c r="CR116">
        <v>35241</v>
      </c>
      <c r="CS116">
        <v>0</v>
      </c>
      <c r="CT116">
        <v>2296</v>
      </c>
      <c r="CU116">
        <v>29558</v>
      </c>
      <c r="CV116">
        <v>105547</v>
      </c>
      <c r="CW116">
        <v>0</v>
      </c>
      <c r="CX116">
        <v>137401</v>
      </c>
      <c r="CY116">
        <v>30523</v>
      </c>
      <c r="CZ116">
        <v>4116</v>
      </c>
      <c r="DA116">
        <v>34639</v>
      </c>
      <c r="DB116">
        <v>2067410</v>
      </c>
      <c r="DC116">
        <v>58000</v>
      </c>
      <c r="DD116">
        <v>205000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35992</v>
      </c>
      <c r="DO116">
        <v>298992</v>
      </c>
      <c r="DP116">
        <v>0</v>
      </c>
      <c r="DQ116">
        <v>65000</v>
      </c>
      <c r="DR116">
        <v>1399764</v>
      </c>
      <c r="DS116">
        <v>105709</v>
      </c>
      <c r="DT116">
        <v>128961</v>
      </c>
      <c r="DU116">
        <v>1634434</v>
      </c>
      <c r="DV116">
        <v>25812</v>
      </c>
      <c r="DW116">
        <v>0</v>
      </c>
      <c r="DX116">
        <v>0</v>
      </c>
      <c r="DY116">
        <v>0</v>
      </c>
      <c r="DZ116">
        <v>3011</v>
      </c>
      <c r="EA116">
        <v>0</v>
      </c>
      <c r="EB116">
        <v>1663257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9975</v>
      </c>
      <c r="ET116">
        <v>9975</v>
      </c>
      <c r="EU116">
        <v>30186</v>
      </c>
      <c r="EV116">
        <v>2067410</v>
      </c>
    </row>
    <row r="117" spans="1:152">
      <c r="A117">
        <v>62992</v>
      </c>
      <c r="B117">
        <v>200812</v>
      </c>
      <c r="C117">
        <v>6032906</v>
      </c>
      <c r="D117">
        <v>-1567</v>
      </c>
      <c r="E117">
        <v>6031339</v>
      </c>
      <c r="F117">
        <v>-74914</v>
      </c>
      <c r="G117">
        <v>0</v>
      </c>
      <c r="H117">
        <v>0</v>
      </c>
      <c r="I117">
        <v>1827416</v>
      </c>
      <c r="J117">
        <v>600793</v>
      </c>
      <c r="K117">
        <v>-8805</v>
      </c>
      <c r="L117">
        <v>-134617</v>
      </c>
      <c r="M117">
        <v>2209873</v>
      </c>
      <c r="N117">
        <v>-320327</v>
      </c>
      <c r="O117">
        <v>1889546</v>
      </c>
      <c r="P117">
        <v>-1421540</v>
      </c>
      <c r="Q117">
        <v>0</v>
      </c>
      <c r="R117">
        <v>-18251</v>
      </c>
      <c r="S117">
        <v>0</v>
      </c>
      <c r="T117">
        <v>-1439791</v>
      </c>
      <c r="U117">
        <v>-6433893</v>
      </c>
      <c r="V117">
        <v>0</v>
      </c>
      <c r="W117">
        <v>-6433893</v>
      </c>
      <c r="X117">
        <v>0</v>
      </c>
      <c r="Y117">
        <v>594187</v>
      </c>
      <c r="Z117">
        <v>-288023</v>
      </c>
      <c r="AA117">
        <v>306164</v>
      </c>
      <c r="AB117">
        <v>992</v>
      </c>
      <c r="AC117">
        <v>0</v>
      </c>
      <c r="AD117">
        <v>-141396</v>
      </c>
      <c r="AE117">
        <v>0</v>
      </c>
      <c r="AF117">
        <v>0</v>
      </c>
      <c r="AG117">
        <v>-141396</v>
      </c>
      <c r="AH117">
        <v>-220534</v>
      </c>
      <c r="AI117">
        <v>-7573</v>
      </c>
      <c r="AJ117">
        <v>23618</v>
      </c>
      <c r="AK117">
        <v>134491</v>
      </c>
      <c r="AL117">
        <v>0</v>
      </c>
      <c r="AM117">
        <v>0</v>
      </c>
      <c r="AN117">
        <v>0</v>
      </c>
      <c r="AO117">
        <v>150536</v>
      </c>
      <c r="AP117">
        <v>-19495</v>
      </c>
      <c r="AQ117">
        <v>131041</v>
      </c>
      <c r="AR117">
        <v>495142</v>
      </c>
      <c r="AS117">
        <v>-1535</v>
      </c>
      <c r="AT117">
        <v>2656</v>
      </c>
      <c r="AU117">
        <v>0</v>
      </c>
      <c r="AV117">
        <v>496263</v>
      </c>
      <c r="AW117">
        <v>45325</v>
      </c>
      <c r="AX117">
        <v>-220931</v>
      </c>
      <c r="AY117">
        <v>0</v>
      </c>
      <c r="AZ117">
        <v>-191127</v>
      </c>
      <c r="BA117">
        <v>0</v>
      </c>
      <c r="BB117">
        <v>-412058</v>
      </c>
      <c r="BC117">
        <v>0</v>
      </c>
      <c r="BD117">
        <v>-74549</v>
      </c>
      <c r="BE117">
        <v>0</v>
      </c>
      <c r="BF117">
        <v>-20251</v>
      </c>
      <c r="BG117">
        <v>0</v>
      </c>
      <c r="BH117">
        <v>-20251</v>
      </c>
      <c r="BI117">
        <v>-11112</v>
      </c>
      <c r="BJ117">
        <v>23618</v>
      </c>
      <c r="BK117">
        <v>0</v>
      </c>
      <c r="BL117">
        <v>330</v>
      </c>
      <c r="BM117">
        <v>68375</v>
      </c>
      <c r="BN117">
        <v>68705</v>
      </c>
      <c r="BO117">
        <v>0</v>
      </c>
      <c r="BP117">
        <v>378593</v>
      </c>
      <c r="BQ117">
        <v>50000</v>
      </c>
      <c r="BR117">
        <v>0</v>
      </c>
      <c r="BS117">
        <v>0</v>
      </c>
      <c r="BT117">
        <v>428593</v>
      </c>
      <c r="BU117">
        <v>12334868</v>
      </c>
      <c r="BV117">
        <v>4710092</v>
      </c>
      <c r="BW117">
        <v>29685909</v>
      </c>
      <c r="BX117">
        <v>0</v>
      </c>
      <c r="BY117">
        <v>0</v>
      </c>
      <c r="BZ117">
        <v>0</v>
      </c>
      <c r="CA117">
        <v>6247790</v>
      </c>
      <c r="CB117">
        <v>7383175</v>
      </c>
      <c r="CC117">
        <v>60361834</v>
      </c>
      <c r="CD117">
        <v>0</v>
      </c>
      <c r="CE117">
        <v>60790427</v>
      </c>
      <c r="CF117">
        <v>16807</v>
      </c>
      <c r="CG117">
        <v>0</v>
      </c>
      <c r="CH117">
        <v>0</v>
      </c>
      <c r="CI117">
        <v>0</v>
      </c>
      <c r="CJ117">
        <v>0</v>
      </c>
      <c r="CK117">
        <v>460427</v>
      </c>
      <c r="CL117">
        <v>27776</v>
      </c>
      <c r="CM117">
        <v>488203</v>
      </c>
      <c r="CN117">
        <v>0</v>
      </c>
      <c r="CO117">
        <v>0</v>
      </c>
      <c r="CP117">
        <v>0</v>
      </c>
      <c r="CQ117">
        <v>0</v>
      </c>
      <c r="CR117">
        <v>488203</v>
      </c>
      <c r="CS117">
        <v>0</v>
      </c>
      <c r="CT117">
        <v>0</v>
      </c>
      <c r="CU117">
        <v>0</v>
      </c>
      <c r="CV117">
        <v>107</v>
      </c>
      <c r="CW117">
        <v>0</v>
      </c>
      <c r="CX117">
        <v>107</v>
      </c>
      <c r="CY117">
        <v>418543</v>
      </c>
      <c r="CZ117">
        <v>0</v>
      </c>
      <c r="DA117">
        <v>418543</v>
      </c>
      <c r="DB117">
        <v>61782792</v>
      </c>
      <c r="DC117">
        <v>110000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3091608</v>
      </c>
      <c r="DO117">
        <v>3201608</v>
      </c>
      <c r="DP117">
        <v>0</v>
      </c>
      <c r="DQ117">
        <v>0</v>
      </c>
      <c r="DR117">
        <v>9469416</v>
      </c>
      <c r="DS117">
        <v>21641019</v>
      </c>
      <c r="DT117">
        <v>9861274</v>
      </c>
      <c r="DU117">
        <v>40971709</v>
      </c>
      <c r="DV117">
        <v>2965273</v>
      </c>
      <c r="DW117">
        <v>4417862</v>
      </c>
      <c r="DX117">
        <v>295349</v>
      </c>
      <c r="DY117">
        <v>2156083</v>
      </c>
      <c r="DZ117">
        <v>16807</v>
      </c>
      <c r="EA117">
        <v>96615</v>
      </c>
      <c r="EB117">
        <v>50919698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8999</v>
      </c>
      <c r="EJ117">
        <v>312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141479</v>
      </c>
      <c r="ER117">
        <v>0</v>
      </c>
      <c r="ES117">
        <v>7510696</v>
      </c>
      <c r="ET117">
        <v>7661486</v>
      </c>
      <c r="EU117">
        <v>0</v>
      </c>
      <c r="EV117">
        <v>61782792</v>
      </c>
    </row>
    <row r="118" spans="1:152">
      <c r="A118">
        <v>62997</v>
      </c>
      <c r="B118">
        <v>200812</v>
      </c>
      <c r="C118">
        <v>10214685</v>
      </c>
      <c r="D118">
        <v>0</v>
      </c>
      <c r="E118">
        <v>10214685</v>
      </c>
      <c r="F118">
        <v>-3739000</v>
      </c>
      <c r="G118">
        <v>22000</v>
      </c>
      <c r="H118">
        <v>0</v>
      </c>
      <c r="I118">
        <v>399000</v>
      </c>
      <c r="J118">
        <v>-5291000</v>
      </c>
      <c r="K118">
        <v>-6000</v>
      </c>
      <c r="L118">
        <v>-46000</v>
      </c>
      <c r="M118">
        <v>-8661000</v>
      </c>
      <c r="N118">
        <v>1349000</v>
      </c>
      <c r="O118">
        <v>-7312000</v>
      </c>
      <c r="P118">
        <v>-2231954</v>
      </c>
      <c r="Q118">
        <v>0</v>
      </c>
      <c r="R118">
        <v>113000</v>
      </c>
      <c r="S118">
        <v>0</v>
      </c>
      <c r="T118">
        <v>-2118954</v>
      </c>
      <c r="U118">
        <v>-787000</v>
      </c>
      <c r="V118">
        <v>0</v>
      </c>
      <c r="W118">
        <v>-787000</v>
      </c>
      <c r="X118">
        <v>-1026000</v>
      </c>
      <c r="Y118">
        <v>2448000</v>
      </c>
      <c r="Z118">
        <v>-192000</v>
      </c>
      <c r="AA118">
        <v>1230000</v>
      </c>
      <c r="AB118">
        <v>-1651000</v>
      </c>
      <c r="AC118">
        <v>0</v>
      </c>
      <c r="AD118">
        <v>-204000</v>
      </c>
      <c r="AE118">
        <v>0</v>
      </c>
      <c r="AF118">
        <v>0</v>
      </c>
      <c r="AG118">
        <v>-204000</v>
      </c>
      <c r="AH118">
        <v>445000</v>
      </c>
      <c r="AI118">
        <v>-183269</v>
      </c>
      <c r="AJ118">
        <v>0</v>
      </c>
      <c r="AK118">
        <v>-529000</v>
      </c>
      <c r="AL118">
        <v>14000</v>
      </c>
      <c r="AM118">
        <v>-13000</v>
      </c>
      <c r="AN118">
        <v>0</v>
      </c>
      <c r="AO118">
        <v>-711269</v>
      </c>
      <c r="AP118">
        <v>83269</v>
      </c>
      <c r="AQ118">
        <v>-628000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37000</v>
      </c>
      <c r="BP118">
        <v>40736000</v>
      </c>
      <c r="BQ118">
        <v>164000</v>
      </c>
      <c r="BR118">
        <v>740000</v>
      </c>
      <c r="BS118">
        <v>52000</v>
      </c>
      <c r="BT118">
        <v>41692000</v>
      </c>
      <c r="BU118">
        <v>2257000</v>
      </c>
      <c r="BV118">
        <v>2951000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5208000</v>
      </c>
      <c r="CD118">
        <v>0</v>
      </c>
      <c r="CE118">
        <v>46937000</v>
      </c>
      <c r="CF118">
        <v>21278000</v>
      </c>
      <c r="CG118">
        <v>0</v>
      </c>
      <c r="CH118">
        <v>0</v>
      </c>
      <c r="CI118">
        <v>0</v>
      </c>
      <c r="CJ118">
        <v>0</v>
      </c>
      <c r="CK118">
        <v>737000</v>
      </c>
      <c r="CL118">
        <v>0</v>
      </c>
      <c r="CM118">
        <v>737000</v>
      </c>
      <c r="CN118">
        <v>0</v>
      </c>
      <c r="CO118">
        <v>10000</v>
      </c>
      <c r="CP118">
        <v>0</v>
      </c>
      <c r="CQ118">
        <v>1000</v>
      </c>
      <c r="CR118">
        <v>748000</v>
      </c>
      <c r="CS118">
        <v>0</v>
      </c>
      <c r="CT118">
        <v>0</v>
      </c>
      <c r="CU118">
        <v>1341000</v>
      </c>
      <c r="CV118">
        <v>1355000</v>
      </c>
      <c r="CW118">
        <v>0</v>
      </c>
      <c r="CX118">
        <v>2696000</v>
      </c>
      <c r="CY118">
        <v>0</v>
      </c>
      <c r="CZ118">
        <v>286000</v>
      </c>
      <c r="DA118">
        <v>286000</v>
      </c>
      <c r="DB118">
        <v>71945000</v>
      </c>
      <c r="DC118">
        <v>47000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3908000</v>
      </c>
      <c r="DO118">
        <v>3955000</v>
      </c>
      <c r="DP118">
        <v>0</v>
      </c>
      <c r="DQ118">
        <v>0</v>
      </c>
      <c r="DR118">
        <v>-11630242</v>
      </c>
      <c r="DS118">
        <v>35313815</v>
      </c>
      <c r="DT118">
        <v>19746746</v>
      </c>
      <c r="DU118">
        <v>43430319</v>
      </c>
      <c r="DV118">
        <v>230000</v>
      </c>
      <c r="DW118">
        <v>106000</v>
      </c>
      <c r="DX118">
        <v>0</v>
      </c>
      <c r="DY118">
        <v>1372000</v>
      </c>
      <c r="DZ118">
        <v>21623000</v>
      </c>
      <c r="EA118">
        <v>830000</v>
      </c>
      <c r="EB118">
        <v>67591319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398681</v>
      </c>
      <c r="ET118">
        <v>398681</v>
      </c>
      <c r="EU118">
        <v>0</v>
      </c>
      <c r="EV118">
        <v>71945000</v>
      </c>
    </row>
    <row r="119" spans="1:152">
      <c r="A119">
        <v>63000</v>
      </c>
      <c r="B119">
        <v>200812</v>
      </c>
      <c r="C119">
        <v>3289108</v>
      </c>
      <c r="D119">
        <v>0</v>
      </c>
      <c r="E119">
        <v>3289108</v>
      </c>
      <c r="F119">
        <v>-7018</v>
      </c>
      <c r="G119">
        <v>-7573</v>
      </c>
      <c r="H119">
        <v>0</v>
      </c>
      <c r="I119">
        <v>1066832</v>
      </c>
      <c r="J119">
        <v>-4112875</v>
      </c>
      <c r="K119">
        <v>-3178</v>
      </c>
      <c r="L119">
        <v>-36108</v>
      </c>
      <c r="M119">
        <v>-3099920</v>
      </c>
      <c r="N119">
        <v>467877</v>
      </c>
      <c r="O119">
        <v>-2632043</v>
      </c>
      <c r="P119">
        <v>-320026</v>
      </c>
      <c r="Q119">
        <v>0</v>
      </c>
      <c r="R119">
        <v>8839</v>
      </c>
      <c r="S119">
        <v>0</v>
      </c>
      <c r="T119">
        <v>-311187</v>
      </c>
      <c r="U119">
        <v>-2029592</v>
      </c>
      <c r="V119">
        <v>0</v>
      </c>
      <c r="W119">
        <v>-2029592</v>
      </c>
      <c r="X119">
        <v>0</v>
      </c>
      <c r="Y119">
        <v>1706860</v>
      </c>
      <c r="Z119">
        <v>-22520</v>
      </c>
      <c r="AA119">
        <v>1684340</v>
      </c>
      <c r="AB119">
        <v>0</v>
      </c>
      <c r="AC119">
        <v>0</v>
      </c>
      <c r="AD119">
        <v>-57979</v>
      </c>
      <c r="AE119">
        <v>0</v>
      </c>
      <c r="AF119">
        <v>0</v>
      </c>
      <c r="AG119">
        <v>-57979</v>
      </c>
      <c r="AH119">
        <v>48493</v>
      </c>
      <c r="AI119">
        <v>-8860</v>
      </c>
      <c r="AJ119">
        <v>0</v>
      </c>
      <c r="AK119">
        <v>-48493</v>
      </c>
      <c r="AL119">
        <v>0</v>
      </c>
      <c r="AM119">
        <v>0</v>
      </c>
      <c r="AN119">
        <v>0</v>
      </c>
      <c r="AO119">
        <v>-57353</v>
      </c>
      <c r="AP119">
        <v>10464</v>
      </c>
      <c r="AQ119">
        <v>-46889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1593</v>
      </c>
      <c r="BM119">
        <v>0</v>
      </c>
      <c r="BN119">
        <v>1593</v>
      </c>
      <c r="BO119">
        <v>0</v>
      </c>
      <c r="BP119">
        <v>493270</v>
      </c>
      <c r="BQ119">
        <v>0</v>
      </c>
      <c r="BR119">
        <v>220013</v>
      </c>
      <c r="BS119">
        <v>0</v>
      </c>
      <c r="BT119">
        <v>713283</v>
      </c>
      <c r="BU119">
        <v>4166664</v>
      </c>
      <c r="BV119">
        <v>7925302</v>
      </c>
      <c r="BW119">
        <v>12607097</v>
      </c>
      <c r="BX119">
        <v>0</v>
      </c>
      <c r="BY119">
        <v>0</v>
      </c>
      <c r="BZ119">
        <v>0</v>
      </c>
      <c r="CA119">
        <v>0</v>
      </c>
      <c r="CB119">
        <v>254673</v>
      </c>
      <c r="CC119">
        <v>24953736</v>
      </c>
      <c r="CD119">
        <v>0</v>
      </c>
      <c r="CE119">
        <v>25667019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26900</v>
      </c>
      <c r="CL119">
        <v>0</v>
      </c>
      <c r="CM119">
        <v>26900</v>
      </c>
      <c r="CN119">
        <v>0</v>
      </c>
      <c r="CO119">
        <v>103065</v>
      </c>
      <c r="CP119">
        <v>0</v>
      </c>
      <c r="CQ119">
        <v>3681</v>
      </c>
      <c r="CR119">
        <v>133646</v>
      </c>
      <c r="CS119">
        <v>0</v>
      </c>
      <c r="CT119">
        <v>36921</v>
      </c>
      <c r="CU119">
        <v>483391</v>
      </c>
      <c r="CV119">
        <v>591814</v>
      </c>
      <c r="CW119">
        <v>0</v>
      </c>
      <c r="CX119">
        <v>1112126</v>
      </c>
      <c r="CY119">
        <v>177883</v>
      </c>
      <c r="CZ119">
        <v>23935</v>
      </c>
      <c r="DA119">
        <v>201818</v>
      </c>
      <c r="DB119">
        <v>27116202</v>
      </c>
      <c r="DC119">
        <v>49000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349633</v>
      </c>
      <c r="DO119">
        <v>398633</v>
      </c>
      <c r="DP119">
        <v>0</v>
      </c>
      <c r="DQ119">
        <v>0</v>
      </c>
      <c r="DR119">
        <v>3538100</v>
      </c>
      <c r="DS119">
        <v>16972000</v>
      </c>
      <c r="DT119">
        <v>4814340</v>
      </c>
      <c r="DU119">
        <v>25324440</v>
      </c>
      <c r="DV119">
        <v>4200</v>
      </c>
      <c r="DW119">
        <v>0</v>
      </c>
      <c r="DX119">
        <v>0</v>
      </c>
      <c r="DY119">
        <v>1288076</v>
      </c>
      <c r="DZ119">
        <v>0</v>
      </c>
      <c r="EA119">
        <v>0</v>
      </c>
      <c r="EB119">
        <v>26616716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45227</v>
      </c>
      <c r="ET119">
        <v>45227</v>
      </c>
      <c r="EU119">
        <v>55626</v>
      </c>
      <c r="EV119">
        <v>27116202</v>
      </c>
    </row>
    <row r="120" spans="1:152">
      <c r="A120">
        <v>63001</v>
      </c>
      <c r="B120">
        <v>200812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169650</v>
      </c>
      <c r="J120">
        <v>55713</v>
      </c>
      <c r="K120">
        <v>-3816</v>
      </c>
      <c r="L120">
        <v>-7001</v>
      </c>
      <c r="M120">
        <v>214546</v>
      </c>
      <c r="N120">
        <v>-13025</v>
      </c>
      <c r="O120">
        <v>201521</v>
      </c>
      <c r="P120">
        <v>-289787</v>
      </c>
      <c r="Q120">
        <v>0</v>
      </c>
      <c r="R120">
        <v>-10</v>
      </c>
      <c r="S120">
        <v>0</v>
      </c>
      <c r="T120">
        <v>-289797</v>
      </c>
      <c r="U120">
        <v>142740</v>
      </c>
      <c r="V120">
        <v>0</v>
      </c>
      <c r="W120">
        <v>142740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-11528</v>
      </c>
      <c r="AE120">
        <v>0</v>
      </c>
      <c r="AF120">
        <v>0</v>
      </c>
      <c r="AG120">
        <v>-11528</v>
      </c>
      <c r="AH120">
        <v>-79422</v>
      </c>
      <c r="AI120">
        <v>-36486</v>
      </c>
      <c r="AJ120">
        <v>0</v>
      </c>
      <c r="AK120">
        <v>79422</v>
      </c>
      <c r="AL120">
        <v>0</v>
      </c>
      <c r="AM120">
        <v>0</v>
      </c>
      <c r="AN120">
        <v>0</v>
      </c>
      <c r="AO120">
        <v>42936</v>
      </c>
      <c r="AP120">
        <v>-10795</v>
      </c>
      <c r="AQ120">
        <v>32141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3260952</v>
      </c>
      <c r="BX120">
        <v>0</v>
      </c>
      <c r="BY120">
        <v>0</v>
      </c>
      <c r="BZ120">
        <v>0</v>
      </c>
      <c r="CA120">
        <v>0</v>
      </c>
      <c r="CB120">
        <v>52624</v>
      </c>
      <c r="CC120">
        <v>3313576</v>
      </c>
      <c r="CD120">
        <v>0</v>
      </c>
      <c r="CE120">
        <v>3313576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183</v>
      </c>
      <c r="CR120">
        <v>183</v>
      </c>
      <c r="CS120">
        <v>0</v>
      </c>
      <c r="CT120">
        <v>0</v>
      </c>
      <c r="CU120">
        <v>718</v>
      </c>
      <c r="CV120">
        <v>5789</v>
      </c>
      <c r="CW120">
        <v>0</v>
      </c>
      <c r="CX120">
        <v>6507</v>
      </c>
      <c r="CY120">
        <v>66332</v>
      </c>
      <c r="CZ120">
        <v>5408</v>
      </c>
      <c r="DA120">
        <v>71740</v>
      </c>
      <c r="DB120">
        <v>3392006</v>
      </c>
      <c r="DC120">
        <v>50000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1315126</v>
      </c>
      <c r="DO120">
        <v>1365126</v>
      </c>
      <c r="DP120">
        <v>0</v>
      </c>
      <c r="DQ120">
        <v>0</v>
      </c>
      <c r="DR120">
        <v>2006048</v>
      </c>
      <c r="DS120">
        <v>0</v>
      </c>
      <c r="DT120">
        <v>0</v>
      </c>
      <c r="DU120">
        <v>2006048</v>
      </c>
      <c r="DV120">
        <v>10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2006058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6007</v>
      </c>
      <c r="EP120">
        <v>0</v>
      </c>
      <c r="EQ120">
        <v>14664</v>
      </c>
      <c r="ER120">
        <v>0</v>
      </c>
      <c r="ES120">
        <v>151</v>
      </c>
      <c r="ET120">
        <v>20822</v>
      </c>
      <c r="EU120">
        <v>0</v>
      </c>
      <c r="EV120">
        <v>3392006</v>
      </c>
    </row>
    <row r="121" spans="1:152">
      <c r="A121">
        <v>63002</v>
      </c>
      <c r="B121">
        <v>200812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86587</v>
      </c>
      <c r="J121">
        <v>29553</v>
      </c>
      <c r="K121">
        <v>-6988</v>
      </c>
      <c r="L121">
        <v>-3480</v>
      </c>
      <c r="M121">
        <v>105672</v>
      </c>
      <c r="N121">
        <v>203</v>
      </c>
      <c r="O121">
        <v>105875</v>
      </c>
      <c r="P121">
        <v>-178209</v>
      </c>
      <c r="Q121">
        <v>0</v>
      </c>
      <c r="R121">
        <v>2</v>
      </c>
      <c r="S121">
        <v>0</v>
      </c>
      <c r="T121">
        <v>-178207</v>
      </c>
      <c r="U121">
        <v>110738</v>
      </c>
      <c r="V121">
        <v>0</v>
      </c>
      <c r="W121">
        <v>110738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-6141</v>
      </c>
      <c r="AE121">
        <v>0</v>
      </c>
      <c r="AF121">
        <v>0</v>
      </c>
      <c r="AG121">
        <v>-6141</v>
      </c>
      <c r="AH121">
        <v>-23577</v>
      </c>
      <c r="AI121">
        <v>8688</v>
      </c>
      <c r="AJ121">
        <v>0</v>
      </c>
      <c r="AK121">
        <v>23577</v>
      </c>
      <c r="AL121">
        <v>0</v>
      </c>
      <c r="AM121">
        <v>0</v>
      </c>
      <c r="AN121">
        <v>0</v>
      </c>
      <c r="AO121">
        <v>32265</v>
      </c>
      <c r="AP121">
        <v>-8195</v>
      </c>
      <c r="AQ121">
        <v>24070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1767366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1767366</v>
      </c>
      <c r="CD121">
        <v>0</v>
      </c>
      <c r="CE121">
        <v>1767366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378</v>
      </c>
      <c r="CP121">
        <v>0</v>
      </c>
      <c r="CQ121">
        <v>0</v>
      </c>
      <c r="CR121">
        <v>378</v>
      </c>
      <c r="CS121">
        <v>0</v>
      </c>
      <c r="CT121">
        <v>0</v>
      </c>
      <c r="CU121">
        <v>0</v>
      </c>
      <c r="CV121">
        <v>37304</v>
      </c>
      <c r="CW121">
        <v>0</v>
      </c>
      <c r="CX121">
        <v>37304</v>
      </c>
      <c r="CY121">
        <v>23595</v>
      </c>
      <c r="CZ121">
        <v>9775</v>
      </c>
      <c r="DA121">
        <v>33370</v>
      </c>
      <c r="DB121">
        <v>1838418</v>
      </c>
      <c r="DC121">
        <v>50000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318550</v>
      </c>
      <c r="DO121">
        <v>368550</v>
      </c>
      <c r="DP121">
        <v>0</v>
      </c>
      <c r="DQ121">
        <v>0</v>
      </c>
      <c r="DR121">
        <v>1188970</v>
      </c>
      <c r="DS121">
        <v>0</v>
      </c>
      <c r="DT121">
        <v>0</v>
      </c>
      <c r="DU121">
        <v>1188970</v>
      </c>
      <c r="DV121">
        <v>122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1189092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246084</v>
      </c>
      <c r="EO121">
        <v>0</v>
      </c>
      <c r="EP121">
        <v>0</v>
      </c>
      <c r="EQ121">
        <v>8117</v>
      </c>
      <c r="ER121">
        <v>14179</v>
      </c>
      <c r="ES121">
        <v>12396</v>
      </c>
      <c r="ET121">
        <v>280776</v>
      </c>
      <c r="EU121">
        <v>0</v>
      </c>
      <c r="EV121">
        <v>1838418</v>
      </c>
    </row>
    <row r="122" spans="1:152">
      <c r="A122">
        <v>63010</v>
      </c>
      <c r="B122">
        <v>200812</v>
      </c>
      <c r="C122">
        <v>3477308</v>
      </c>
      <c r="D122">
        <v>-1057</v>
      </c>
      <c r="E122">
        <v>3476251</v>
      </c>
      <c r="F122">
        <v>-19214</v>
      </c>
      <c r="G122">
        <v>19486</v>
      </c>
      <c r="H122">
        <v>12022</v>
      </c>
      <c r="I122">
        <v>1039200</v>
      </c>
      <c r="J122">
        <v>-3721840</v>
      </c>
      <c r="K122">
        <v>-38057</v>
      </c>
      <c r="L122">
        <v>-39133</v>
      </c>
      <c r="M122">
        <v>-2747536</v>
      </c>
      <c r="N122">
        <v>407377</v>
      </c>
      <c r="O122">
        <v>-2340159</v>
      </c>
      <c r="P122">
        <v>-1553864</v>
      </c>
      <c r="Q122">
        <v>6310</v>
      </c>
      <c r="R122">
        <v>0</v>
      </c>
      <c r="S122">
        <v>0</v>
      </c>
      <c r="T122">
        <v>-1547554</v>
      </c>
      <c r="U122">
        <v>-2944387</v>
      </c>
      <c r="V122">
        <v>0</v>
      </c>
      <c r="W122">
        <v>-2944387</v>
      </c>
      <c r="X122">
        <v>0</v>
      </c>
      <c r="Y122">
        <v>3798176</v>
      </c>
      <c r="Z122">
        <v>0</v>
      </c>
      <c r="AA122">
        <v>3798176</v>
      </c>
      <c r="AB122">
        <v>-482478</v>
      </c>
      <c r="AC122">
        <v>-39447</v>
      </c>
      <c r="AD122">
        <v>-133325</v>
      </c>
      <c r="AE122">
        <v>56499</v>
      </c>
      <c r="AF122">
        <v>4972</v>
      </c>
      <c r="AG122">
        <v>-111301</v>
      </c>
      <c r="AH122">
        <v>120360</v>
      </c>
      <c r="AI122">
        <v>-31092</v>
      </c>
      <c r="AJ122">
        <v>-110621</v>
      </c>
      <c r="AK122">
        <v>-93651</v>
      </c>
      <c r="AL122">
        <v>0</v>
      </c>
      <c r="AM122">
        <v>0</v>
      </c>
      <c r="AN122">
        <v>0</v>
      </c>
      <c r="AO122">
        <v>-235364</v>
      </c>
      <c r="AP122">
        <v>39463</v>
      </c>
      <c r="AQ122">
        <v>-195901</v>
      </c>
      <c r="AR122">
        <v>173358</v>
      </c>
      <c r="AS122">
        <v>-25967</v>
      </c>
      <c r="AT122">
        <v>0</v>
      </c>
      <c r="AU122">
        <v>0</v>
      </c>
      <c r="AV122">
        <v>147391</v>
      </c>
      <c r="AW122">
        <v>-22620</v>
      </c>
      <c r="AX122">
        <v>-67590</v>
      </c>
      <c r="AY122">
        <v>25369</v>
      </c>
      <c r="AZ122">
        <v>-116551</v>
      </c>
      <c r="BA122">
        <v>1764</v>
      </c>
      <c r="BB122">
        <v>-157008</v>
      </c>
      <c r="BC122">
        <v>0</v>
      </c>
      <c r="BD122">
        <v>-6537</v>
      </c>
      <c r="BE122">
        <v>-10640</v>
      </c>
      <c r="BF122">
        <v>-25145</v>
      </c>
      <c r="BG122">
        <v>-8651</v>
      </c>
      <c r="BH122">
        <v>-44436</v>
      </c>
      <c r="BI122">
        <v>-27411</v>
      </c>
      <c r="BJ122">
        <v>-110621</v>
      </c>
      <c r="BK122">
        <v>0</v>
      </c>
      <c r="BL122">
        <v>3613</v>
      </c>
      <c r="BM122">
        <v>0</v>
      </c>
      <c r="BN122">
        <v>3613</v>
      </c>
      <c r="BO122">
        <v>420433</v>
      </c>
      <c r="BP122">
        <v>3242145</v>
      </c>
      <c r="BQ122">
        <v>0</v>
      </c>
      <c r="BR122">
        <v>181363</v>
      </c>
      <c r="BS122">
        <v>0</v>
      </c>
      <c r="BT122">
        <v>3423508</v>
      </c>
      <c r="BU122">
        <v>4827377</v>
      </c>
      <c r="BV122">
        <v>1470328</v>
      </c>
      <c r="BW122">
        <v>16867110</v>
      </c>
      <c r="BX122">
        <v>0</v>
      </c>
      <c r="BY122">
        <v>16064</v>
      </c>
      <c r="BZ122">
        <v>261595</v>
      </c>
      <c r="CA122">
        <v>0</v>
      </c>
      <c r="CB122">
        <v>1385910</v>
      </c>
      <c r="CC122">
        <v>24828384</v>
      </c>
      <c r="CD122">
        <v>0</v>
      </c>
      <c r="CE122">
        <v>28672325</v>
      </c>
      <c r="CF122">
        <v>2243318</v>
      </c>
      <c r="CG122">
        <v>0</v>
      </c>
      <c r="CH122">
        <v>1764</v>
      </c>
      <c r="CI122">
        <v>0</v>
      </c>
      <c r="CJ122">
        <v>1764</v>
      </c>
      <c r="CK122">
        <v>55121</v>
      </c>
      <c r="CL122">
        <v>0</v>
      </c>
      <c r="CM122">
        <v>55121</v>
      </c>
      <c r="CN122">
        <v>20696</v>
      </c>
      <c r="CO122">
        <v>414717</v>
      </c>
      <c r="CP122">
        <v>0</v>
      </c>
      <c r="CQ122">
        <v>42421</v>
      </c>
      <c r="CR122">
        <v>534719</v>
      </c>
      <c r="CS122">
        <v>0</v>
      </c>
      <c r="CT122">
        <v>700</v>
      </c>
      <c r="CU122">
        <v>0</v>
      </c>
      <c r="CV122">
        <v>346018</v>
      </c>
      <c r="CW122">
        <v>402777</v>
      </c>
      <c r="CX122">
        <v>749495</v>
      </c>
      <c r="CY122">
        <v>215047</v>
      </c>
      <c r="CZ122">
        <v>39715</v>
      </c>
      <c r="DA122">
        <v>254762</v>
      </c>
      <c r="DB122">
        <v>32458232</v>
      </c>
      <c r="DC122">
        <v>1000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273849</v>
      </c>
      <c r="DK122">
        <v>0</v>
      </c>
      <c r="DL122">
        <v>0</v>
      </c>
      <c r="DM122">
        <v>273849</v>
      </c>
      <c r="DN122">
        <v>960617</v>
      </c>
      <c r="DO122">
        <v>1235466</v>
      </c>
      <c r="DP122">
        <v>1000</v>
      </c>
      <c r="DQ122">
        <v>0</v>
      </c>
      <c r="DR122">
        <v>21536669</v>
      </c>
      <c r="DS122">
        <v>1038022</v>
      </c>
      <c r="DT122">
        <v>1628963</v>
      </c>
      <c r="DU122">
        <v>24203654</v>
      </c>
      <c r="DV122">
        <v>493057</v>
      </c>
      <c r="DW122">
        <v>736578</v>
      </c>
      <c r="DX122">
        <v>46062</v>
      </c>
      <c r="DY122">
        <v>0</v>
      </c>
      <c r="DZ122">
        <v>2424357</v>
      </c>
      <c r="EA122">
        <v>0</v>
      </c>
      <c r="EB122">
        <v>27903708</v>
      </c>
      <c r="EC122">
        <v>0</v>
      </c>
      <c r="ED122">
        <v>4596</v>
      </c>
      <c r="EE122">
        <v>14143</v>
      </c>
      <c r="EF122">
        <v>0</v>
      </c>
      <c r="EG122">
        <v>18739</v>
      </c>
      <c r="EH122">
        <v>0</v>
      </c>
      <c r="EI122">
        <v>149186</v>
      </c>
      <c r="EJ122">
        <v>0</v>
      </c>
      <c r="EK122">
        <v>0</v>
      </c>
      <c r="EL122">
        <v>0</v>
      </c>
      <c r="EM122">
        <v>0</v>
      </c>
      <c r="EN122">
        <v>2970533</v>
      </c>
      <c r="EO122">
        <v>2872</v>
      </c>
      <c r="EP122">
        <v>0</v>
      </c>
      <c r="EQ122">
        <v>0</v>
      </c>
      <c r="ER122">
        <v>0</v>
      </c>
      <c r="ES122">
        <v>58730</v>
      </c>
      <c r="ET122">
        <v>3181321</v>
      </c>
      <c r="EU122">
        <v>118998</v>
      </c>
      <c r="EV122">
        <v>32458232</v>
      </c>
    </row>
    <row r="123" spans="1:152">
      <c r="A123">
        <v>63011</v>
      </c>
      <c r="B123">
        <v>200812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42398</v>
      </c>
      <c r="J123">
        <v>-629226</v>
      </c>
      <c r="K123">
        <v>-146</v>
      </c>
      <c r="L123">
        <v>-10</v>
      </c>
      <c r="M123">
        <v>-586984</v>
      </c>
      <c r="N123">
        <v>0</v>
      </c>
      <c r="O123">
        <v>-586984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627859</v>
      </c>
      <c r="AC123">
        <v>-15694</v>
      </c>
      <c r="AD123">
        <v>-35933</v>
      </c>
      <c r="AE123">
        <v>0</v>
      </c>
      <c r="AF123">
        <v>0</v>
      </c>
      <c r="AG123">
        <v>-51627</v>
      </c>
      <c r="AH123">
        <v>-1376</v>
      </c>
      <c r="AI123">
        <v>-12128</v>
      </c>
      <c r="AJ123">
        <v>0</v>
      </c>
      <c r="AK123">
        <v>1376</v>
      </c>
      <c r="AL123">
        <v>0</v>
      </c>
      <c r="AM123">
        <v>0</v>
      </c>
      <c r="AN123">
        <v>0</v>
      </c>
      <c r="AO123">
        <v>-10752</v>
      </c>
      <c r="AP123">
        <v>-252</v>
      </c>
      <c r="AQ123">
        <v>-11004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113</v>
      </c>
      <c r="BM123">
        <v>0</v>
      </c>
      <c r="BN123">
        <v>113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637</v>
      </c>
      <c r="BW123">
        <v>29331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29968</v>
      </c>
      <c r="CD123">
        <v>0</v>
      </c>
      <c r="CE123">
        <v>29968</v>
      </c>
      <c r="CF123">
        <v>1473634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9790</v>
      </c>
      <c r="CR123">
        <v>9790</v>
      </c>
      <c r="CS123">
        <v>0</v>
      </c>
      <c r="CT123">
        <v>0</v>
      </c>
      <c r="CU123">
        <v>0</v>
      </c>
      <c r="CV123">
        <v>28588</v>
      </c>
      <c r="CW123">
        <v>0</v>
      </c>
      <c r="CX123">
        <v>28588</v>
      </c>
      <c r="CY123">
        <v>841</v>
      </c>
      <c r="CZ123">
        <v>2649</v>
      </c>
      <c r="DA123">
        <v>3490</v>
      </c>
      <c r="DB123">
        <v>1545583</v>
      </c>
      <c r="DC123">
        <v>25300</v>
      </c>
      <c r="DD123">
        <v>24900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-13988</v>
      </c>
      <c r="DO123">
        <v>36212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1473651</v>
      </c>
      <c r="EA123">
        <v>0</v>
      </c>
      <c r="EB123">
        <v>1473651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3067</v>
      </c>
      <c r="EP123">
        <v>0</v>
      </c>
      <c r="EQ123">
        <v>0</v>
      </c>
      <c r="ER123">
        <v>0</v>
      </c>
      <c r="ES123">
        <v>30192</v>
      </c>
      <c r="ET123">
        <v>33259</v>
      </c>
      <c r="EU123">
        <v>2461</v>
      </c>
      <c r="EV123">
        <v>1545583</v>
      </c>
    </row>
    <row r="124" spans="1:152">
      <c r="A124">
        <v>63013</v>
      </c>
      <c r="B124">
        <v>200812</v>
      </c>
      <c r="C124">
        <v>20038</v>
      </c>
      <c r="D124">
        <v>-5574</v>
      </c>
      <c r="E124">
        <v>14464</v>
      </c>
      <c r="F124">
        <v>0</v>
      </c>
      <c r="G124">
        <v>0</v>
      </c>
      <c r="H124">
        <v>0</v>
      </c>
      <c r="I124">
        <v>123863</v>
      </c>
      <c r="J124">
        <v>-1603996</v>
      </c>
      <c r="K124">
        <v>-4054</v>
      </c>
      <c r="L124">
        <v>-3209</v>
      </c>
      <c r="M124">
        <v>-1487396</v>
      </c>
      <c r="N124">
        <v>223234</v>
      </c>
      <c r="O124">
        <v>-1264162</v>
      </c>
      <c r="P124">
        <v>-2073</v>
      </c>
      <c r="Q124">
        <v>5902</v>
      </c>
      <c r="R124">
        <v>0</v>
      </c>
      <c r="S124">
        <v>0</v>
      </c>
      <c r="T124">
        <v>3829</v>
      </c>
      <c r="U124">
        <v>-10790</v>
      </c>
      <c r="V124">
        <v>0</v>
      </c>
      <c r="W124">
        <v>-10790</v>
      </c>
      <c r="X124">
        <v>0</v>
      </c>
      <c r="Y124">
        <v>0</v>
      </c>
      <c r="Z124">
        <v>0</v>
      </c>
      <c r="AA124">
        <v>0</v>
      </c>
      <c r="AB124">
        <v>1311392</v>
      </c>
      <c r="AC124">
        <v>-46884</v>
      </c>
      <c r="AD124">
        <v>-25249</v>
      </c>
      <c r="AE124">
        <v>0</v>
      </c>
      <c r="AF124">
        <v>0</v>
      </c>
      <c r="AG124">
        <v>-72133</v>
      </c>
      <c r="AH124">
        <v>331</v>
      </c>
      <c r="AI124">
        <v>-17069</v>
      </c>
      <c r="AJ124">
        <v>0</v>
      </c>
      <c r="AK124">
        <v>-331</v>
      </c>
      <c r="AL124">
        <v>35765</v>
      </c>
      <c r="AM124">
        <v>0</v>
      </c>
      <c r="AN124">
        <v>0</v>
      </c>
      <c r="AO124">
        <v>18365</v>
      </c>
      <c r="AP124">
        <v>-4665</v>
      </c>
      <c r="AQ124">
        <v>13700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7696</v>
      </c>
      <c r="BM124">
        <v>0</v>
      </c>
      <c r="BN124">
        <v>7696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2084</v>
      </c>
      <c r="BV124">
        <v>2573</v>
      </c>
      <c r="BW124">
        <v>116383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121040</v>
      </c>
      <c r="CD124">
        <v>0</v>
      </c>
      <c r="CE124">
        <v>121040</v>
      </c>
      <c r="CF124">
        <v>4752223</v>
      </c>
      <c r="CG124">
        <v>0</v>
      </c>
      <c r="CH124">
        <v>0</v>
      </c>
      <c r="CI124">
        <v>0</v>
      </c>
      <c r="CJ124">
        <v>0</v>
      </c>
      <c r="CK124">
        <v>55102</v>
      </c>
      <c r="CL124">
        <v>0</v>
      </c>
      <c r="CM124">
        <v>55102</v>
      </c>
      <c r="CN124">
        <v>0</v>
      </c>
      <c r="CO124">
        <v>36710</v>
      </c>
      <c r="CP124">
        <v>0</v>
      </c>
      <c r="CQ124">
        <v>82094</v>
      </c>
      <c r="CR124">
        <v>173906</v>
      </c>
      <c r="CS124">
        <v>0</v>
      </c>
      <c r="CT124">
        <v>0</v>
      </c>
      <c r="CU124">
        <v>226641</v>
      </c>
      <c r="CV124">
        <v>22532</v>
      </c>
      <c r="CW124">
        <v>134088</v>
      </c>
      <c r="CX124">
        <v>383261</v>
      </c>
      <c r="CY124">
        <v>2573</v>
      </c>
      <c r="CZ124">
        <v>555</v>
      </c>
      <c r="DA124">
        <v>3128</v>
      </c>
      <c r="DB124">
        <v>5441254</v>
      </c>
      <c r="DC124">
        <v>69000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95719</v>
      </c>
      <c r="DO124">
        <v>164719</v>
      </c>
      <c r="DP124">
        <v>0</v>
      </c>
      <c r="DQ124">
        <v>0</v>
      </c>
      <c r="DR124">
        <v>27196</v>
      </c>
      <c r="DS124">
        <v>0</v>
      </c>
      <c r="DT124">
        <v>0</v>
      </c>
      <c r="DU124">
        <v>27196</v>
      </c>
      <c r="DV124">
        <v>33</v>
      </c>
      <c r="DW124">
        <v>0</v>
      </c>
      <c r="DX124">
        <v>0</v>
      </c>
      <c r="DY124">
        <v>0</v>
      </c>
      <c r="DZ124">
        <v>5095165</v>
      </c>
      <c r="EA124">
        <v>0</v>
      </c>
      <c r="EB124">
        <v>5122394</v>
      </c>
      <c r="EC124">
        <v>0</v>
      </c>
      <c r="ED124">
        <v>0</v>
      </c>
      <c r="EE124">
        <v>20159</v>
      </c>
      <c r="EF124">
        <v>0</v>
      </c>
      <c r="EG124">
        <v>20159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117</v>
      </c>
      <c r="ER124">
        <v>0</v>
      </c>
      <c r="ES124">
        <v>86969</v>
      </c>
      <c r="ET124">
        <v>87086</v>
      </c>
      <c r="EU124">
        <v>46896</v>
      </c>
      <c r="EV124">
        <v>5441254</v>
      </c>
    </row>
    <row r="125" spans="1:152">
      <c r="A125">
        <v>63014</v>
      </c>
      <c r="B125">
        <v>200812</v>
      </c>
      <c r="C125">
        <v>117635</v>
      </c>
      <c r="D125">
        <v>-15463</v>
      </c>
      <c r="E125">
        <v>102172</v>
      </c>
      <c r="F125">
        <v>0</v>
      </c>
      <c r="G125">
        <v>0</v>
      </c>
      <c r="H125">
        <v>0</v>
      </c>
      <c r="I125">
        <v>38537</v>
      </c>
      <c r="J125">
        <v>-1539469</v>
      </c>
      <c r="K125">
        <v>-5287</v>
      </c>
      <c r="L125">
        <v>-3271</v>
      </c>
      <c r="M125">
        <v>-1509490</v>
      </c>
      <c r="N125">
        <v>222571</v>
      </c>
      <c r="O125">
        <v>-1286919</v>
      </c>
      <c r="P125">
        <v>-69722</v>
      </c>
      <c r="Q125">
        <v>5329</v>
      </c>
      <c r="R125">
        <v>-3847</v>
      </c>
      <c r="S125">
        <v>2124</v>
      </c>
      <c r="T125">
        <v>-66116</v>
      </c>
      <c r="U125">
        <v>-52177</v>
      </c>
      <c r="V125">
        <v>15107</v>
      </c>
      <c r="W125">
        <v>-37070</v>
      </c>
      <c r="X125">
        <v>0</v>
      </c>
      <c r="Y125">
        <v>0</v>
      </c>
      <c r="Z125">
        <v>0</v>
      </c>
      <c r="AA125">
        <v>0</v>
      </c>
      <c r="AB125">
        <v>1320361</v>
      </c>
      <c r="AC125">
        <v>-45854</v>
      </c>
      <c r="AD125">
        <v>-5415</v>
      </c>
      <c r="AE125">
        <v>0</v>
      </c>
      <c r="AF125">
        <v>222</v>
      </c>
      <c r="AG125">
        <v>-51047</v>
      </c>
      <c r="AH125">
        <v>0</v>
      </c>
      <c r="AI125">
        <v>-18619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-18619</v>
      </c>
      <c r="AP125">
        <v>4177</v>
      </c>
      <c r="AQ125">
        <v>-14442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486</v>
      </c>
      <c r="BV125">
        <v>129851</v>
      </c>
      <c r="BW125">
        <v>0</v>
      </c>
      <c r="BX125">
        <v>0</v>
      </c>
      <c r="BY125">
        <v>0</v>
      </c>
      <c r="BZ125">
        <v>0</v>
      </c>
      <c r="CA125">
        <v>250515</v>
      </c>
      <c r="CB125">
        <v>0</v>
      </c>
      <c r="CC125">
        <v>380852</v>
      </c>
      <c r="CD125">
        <v>0</v>
      </c>
      <c r="CE125">
        <v>380852</v>
      </c>
      <c r="CF125">
        <v>3039078</v>
      </c>
      <c r="CG125">
        <v>53894</v>
      </c>
      <c r="CH125">
        <v>6070</v>
      </c>
      <c r="CI125">
        <v>0</v>
      </c>
      <c r="CJ125">
        <v>59964</v>
      </c>
      <c r="CK125">
        <v>721</v>
      </c>
      <c r="CL125">
        <v>0</v>
      </c>
      <c r="CM125">
        <v>721</v>
      </c>
      <c r="CN125">
        <v>52333</v>
      </c>
      <c r="CO125">
        <v>12960</v>
      </c>
      <c r="CP125">
        <v>0</v>
      </c>
      <c r="CQ125">
        <v>7919</v>
      </c>
      <c r="CR125">
        <v>133897</v>
      </c>
      <c r="CS125">
        <v>0</v>
      </c>
      <c r="CT125">
        <v>0</v>
      </c>
      <c r="CU125">
        <v>46159</v>
      </c>
      <c r="CV125">
        <v>0</v>
      </c>
      <c r="CW125">
        <v>222492</v>
      </c>
      <c r="CX125">
        <v>268651</v>
      </c>
      <c r="CY125">
        <v>0</v>
      </c>
      <c r="CZ125">
        <v>99470</v>
      </c>
      <c r="DA125">
        <v>99470</v>
      </c>
      <c r="DB125">
        <v>3921948</v>
      </c>
      <c r="DC125">
        <v>7469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166101</v>
      </c>
      <c r="DO125">
        <v>173570</v>
      </c>
      <c r="DP125">
        <v>0</v>
      </c>
      <c r="DQ125">
        <v>0</v>
      </c>
      <c r="DR125">
        <v>210960</v>
      </c>
      <c r="DS125">
        <v>0</v>
      </c>
      <c r="DT125">
        <v>0</v>
      </c>
      <c r="DU125">
        <v>210960</v>
      </c>
      <c r="DV125">
        <v>27023</v>
      </c>
      <c r="DW125">
        <v>0</v>
      </c>
      <c r="DX125">
        <v>0</v>
      </c>
      <c r="DY125">
        <v>0</v>
      </c>
      <c r="DZ125">
        <v>3313833</v>
      </c>
      <c r="EA125">
        <v>0</v>
      </c>
      <c r="EB125">
        <v>3551816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33741</v>
      </c>
      <c r="EI125">
        <v>35654</v>
      </c>
      <c r="EJ125">
        <v>16480</v>
      </c>
      <c r="EK125">
        <v>0</v>
      </c>
      <c r="EL125">
        <v>0</v>
      </c>
      <c r="EM125">
        <v>0</v>
      </c>
      <c r="EN125">
        <v>3893</v>
      </c>
      <c r="EO125">
        <v>3844</v>
      </c>
      <c r="EP125">
        <v>0</v>
      </c>
      <c r="EQ125">
        <v>0</v>
      </c>
      <c r="ER125">
        <v>0</v>
      </c>
      <c r="ES125">
        <v>10374</v>
      </c>
      <c r="ET125">
        <v>70245</v>
      </c>
      <c r="EU125">
        <v>92576</v>
      </c>
      <c r="EV125">
        <v>3921948</v>
      </c>
    </row>
    <row r="126" spans="1:152">
      <c r="A126">
        <v>63016</v>
      </c>
      <c r="B126">
        <v>200812</v>
      </c>
      <c r="C126">
        <v>2612808</v>
      </c>
      <c r="D126">
        <v>-7873</v>
      </c>
      <c r="E126">
        <v>2604935</v>
      </c>
      <c r="F126">
        <v>211416</v>
      </c>
      <c r="G126">
        <v>2017</v>
      </c>
      <c r="H126">
        <v>0</v>
      </c>
      <c r="I126">
        <v>849943</v>
      </c>
      <c r="J126">
        <v>-2595774</v>
      </c>
      <c r="K126">
        <v>-273203</v>
      </c>
      <c r="L126">
        <v>-45793</v>
      </c>
      <c r="M126">
        <v>-1851394</v>
      </c>
      <c r="N126">
        <v>306519</v>
      </c>
      <c r="O126">
        <v>-1544875</v>
      </c>
      <c r="P126">
        <v>-939224</v>
      </c>
      <c r="Q126">
        <v>3558</v>
      </c>
      <c r="R126">
        <v>98</v>
      </c>
      <c r="S126">
        <v>0</v>
      </c>
      <c r="T126">
        <v>-935568</v>
      </c>
      <c r="U126">
        <v>-968754</v>
      </c>
      <c r="V126">
        <v>3022</v>
      </c>
      <c r="W126">
        <v>-965732</v>
      </c>
      <c r="X126">
        <v>0</v>
      </c>
      <c r="Y126">
        <v>946128</v>
      </c>
      <c r="Z126">
        <v>0</v>
      </c>
      <c r="AA126">
        <v>946128</v>
      </c>
      <c r="AB126">
        <v>0</v>
      </c>
      <c r="AC126">
        <v>-106638</v>
      </c>
      <c r="AD126">
        <v>-182116</v>
      </c>
      <c r="AE126">
        <v>105175</v>
      </c>
      <c r="AF126">
        <v>720</v>
      </c>
      <c r="AG126">
        <v>-182859</v>
      </c>
      <c r="AH126">
        <v>-7279</v>
      </c>
      <c r="AI126">
        <v>-85250</v>
      </c>
      <c r="AJ126">
        <v>16699</v>
      </c>
      <c r="AK126">
        <v>-24422</v>
      </c>
      <c r="AL126">
        <v>15607</v>
      </c>
      <c r="AM126">
        <v>0</v>
      </c>
      <c r="AN126">
        <v>0</v>
      </c>
      <c r="AO126">
        <v>-77366</v>
      </c>
      <c r="AP126">
        <v>71573</v>
      </c>
      <c r="AQ126">
        <v>-5793</v>
      </c>
      <c r="AR126">
        <v>474549</v>
      </c>
      <c r="AS126">
        <v>-28574</v>
      </c>
      <c r="AT126">
        <v>2949</v>
      </c>
      <c r="AU126">
        <v>0</v>
      </c>
      <c r="AV126">
        <v>448924</v>
      </c>
      <c r="AW126">
        <v>4592</v>
      </c>
      <c r="AX126">
        <v>-249072</v>
      </c>
      <c r="AY126">
        <v>8548</v>
      </c>
      <c r="AZ126">
        <v>-103236</v>
      </c>
      <c r="BA126">
        <v>7870</v>
      </c>
      <c r="BB126">
        <v>-335890</v>
      </c>
      <c r="BC126">
        <v>0</v>
      </c>
      <c r="BD126">
        <v>-22894</v>
      </c>
      <c r="BE126">
        <v>-12760</v>
      </c>
      <c r="BF126">
        <v>-8784</v>
      </c>
      <c r="BG126">
        <v>4963</v>
      </c>
      <c r="BH126">
        <v>-16581</v>
      </c>
      <c r="BI126">
        <v>-61452</v>
      </c>
      <c r="BJ126">
        <v>16699</v>
      </c>
      <c r="BK126">
        <v>0</v>
      </c>
      <c r="BL126">
        <v>2452</v>
      </c>
      <c r="BM126">
        <v>0</v>
      </c>
      <c r="BN126">
        <v>2452</v>
      </c>
      <c r="BO126">
        <v>0</v>
      </c>
      <c r="BP126">
        <v>5048972</v>
      </c>
      <c r="BQ126">
        <v>0</v>
      </c>
      <c r="BR126">
        <v>149393</v>
      </c>
      <c r="BS126">
        <v>212312</v>
      </c>
      <c r="BT126">
        <v>5410677</v>
      </c>
      <c r="BU126">
        <v>2230054</v>
      </c>
      <c r="BV126">
        <v>0</v>
      </c>
      <c r="BW126">
        <v>7960347</v>
      </c>
      <c r="BX126">
        <v>0</v>
      </c>
      <c r="BY126">
        <v>0</v>
      </c>
      <c r="BZ126">
        <v>2829</v>
      </c>
      <c r="CA126">
        <v>2122222</v>
      </c>
      <c r="CB126">
        <v>169815</v>
      </c>
      <c r="CC126">
        <v>12485267</v>
      </c>
      <c r="CD126">
        <v>0</v>
      </c>
      <c r="CE126">
        <v>17895944</v>
      </c>
      <c r="CF126">
        <v>0</v>
      </c>
      <c r="CG126">
        <v>26911</v>
      </c>
      <c r="CH126">
        <v>50151</v>
      </c>
      <c r="CI126">
        <v>0</v>
      </c>
      <c r="CJ126">
        <v>77062</v>
      </c>
      <c r="CK126">
        <v>187630</v>
      </c>
      <c r="CL126">
        <v>0</v>
      </c>
      <c r="CM126">
        <v>187630</v>
      </c>
      <c r="CN126">
        <v>7285</v>
      </c>
      <c r="CO126">
        <v>3479022</v>
      </c>
      <c r="CP126">
        <v>0</v>
      </c>
      <c r="CQ126">
        <v>6542</v>
      </c>
      <c r="CR126">
        <v>3757541</v>
      </c>
      <c r="CS126">
        <v>0</v>
      </c>
      <c r="CT126">
        <v>0</v>
      </c>
      <c r="CU126">
        <v>18594</v>
      </c>
      <c r="CV126">
        <v>19492</v>
      </c>
      <c r="CW126">
        <v>308448</v>
      </c>
      <c r="CX126">
        <v>346534</v>
      </c>
      <c r="CY126">
        <v>159124</v>
      </c>
      <c r="CZ126">
        <v>29430</v>
      </c>
      <c r="DA126">
        <v>188554</v>
      </c>
      <c r="DB126">
        <v>22191025</v>
      </c>
      <c r="DC126">
        <v>11000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717719</v>
      </c>
      <c r="DO126">
        <v>728719</v>
      </c>
      <c r="DP126">
        <v>0</v>
      </c>
      <c r="DQ126">
        <v>120000</v>
      </c>
      <c r="DR126">
        <v>4556704</v>
      </c>
      <c r="DS126">
        <v>6156672</v>
      </c>
      <c r="DT126">
        <v>2831307</v>
      </c>
      <c r="DU126">
        <v>13544683</v>
      </c>
      <c r="DV126">
        <v>1250159</v>
      </c>
      <c r="DW126">
        <v>0</v>
      </c>
      <c r="DX126">
        <v>27793</v>
      </c>
      <c r="DY126">
        <v>0</v>
      </c>
      <c r="DZ126">
        <v>0</v>
      </c>
      <c r="EA126">
        <v>19544</v>
      </c>
      <c r="EB126">
        <v>14842179</v>
      </c>
      <c r="EC126">
        <v>0</v>
      </c>
      <c r="ED126">
        <v>2551</v>
      </c>
      <c r="EE126">
        <v>0</v>
      </c>
      <c r="EF126">
        <v>0</v>
      </c>
      <c r="EG126">
        <v>2551</v>
      </c>
      <c r="EH126">
        <v>45221</v>
      </c>
      <c r="EI126">
        <v>91030</v>
      </c>
      <c r="EJ126">
        <v>0</v>
      </c>
      <c r="EK126">
        <v>0</v>
      </c>
      <c r="EL126">
        <v>0</v>
      </c>
      <c r="EM126">
        <v>0</v>
      </c>
      <c r="EN126">
        <v>1079877</v>
      </c>
      <c r="EO126">
        <v>5015609</v>
      </c>
      <c r="EP126">
        <v>0</v>
      </c>
      <c r="EQ126">
        <v>0</v>
      </c>
      <c r="ER126">
        <v>0</v>
      </c>
      <c r="ES126">
        <v>237231</v>
      </c>
      <c r="ET126">
        <v>6423747</v>
      </c>
      <c r="EU126">
        <v>28608</v>
      </c>
      <c r="EV126">
        <v>22191025</v>
      </c>
    </row>
    <row r="127" spans="1:152">
      <c r="A127">
        <v>63017</v>
      </c>
      <c r="B127">
        <v>200812</v>
      </c>
      <c r="C127">
        <v>505507</v>
      </c>
      <c r="D127">
        <v>-3262</v>
      </c>
      <c r="E127">
        <v>502245</v>
      </c>
      <c r="F127">
        <v>0</v>
      </c>
      <c r="G127">
        <v>0</v>
      </c>
      <c r="H127">
        <v>0</v>
      </c>
      <c r="I127">
        <v>45971</v>
      </c>
      <c r="J127">
        <v>-57126</v>
      </c>
      <c r="K127">
        <v>-621</v>
      </c>
      <c r="L127">
        <v>-1725</v>
      </c>
      <c r="M127">
        <v>-13501</v>
      </c>
      <c r="N127">
        <v>856</v>
      </c>
      <c r="O127">
        <v>-12645</v>
      </c>
      <c r="P127">
        <v>-374521</v>
      </c>
      <c r="Q127">
        <v>16693</v>
      </c>
      <c r="R127">
        <v>23340</v>
      </c>
      <c r="S127">
        <v>-10018</v>
      </c>
      <c r="T127">
        <v>-344506</v>
      </c>
      <c r="U127">
        <v>-160822</v>
      </c>
      <c r="V127">
        <v>-7115</v>
      </c>
      <c r="W127">
        <v>-167937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-5995</v>
      </c>
      <c r="AD127">
        <v>-10012</v>
      </c>
      <c r="AE127">
        <v>0</v>
      </c>
      <c r="AF127">
        <v>1781</v>
      </c>
      <c r="AG127">
        <v>-14226</v>
      </c>
      <c r="AH127">
        <v>35373</v>
      </c>
      <c r="AI127">
        <v>-1696</v>
      </c>
      <c r="AJ127">
        <v>0</v>
      </c>
      <c r="AK127">
        <v>-35373</v>
      </c>
      <c r="AL127">
        <v>0</v>
      </c>
      <c r="AM127">
        <v>0</v>
      </c>
      <c r="AN127">
        <v>0</v>
      </c>
      <c r="AO127">
        <v>-37069</v>
      </c>
      <c r="AP127">
        <v>9267</v>
      </c>
      <c r="AQ127">
        <v>-27802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672398</v>
      </c>
      <c r="BX127">
        <v>0</v>
      </c>
      <c r="BY127">
        <v>0</v>
      </c>
      <c r="BZ127">
        <v>0</v>
      </c>
      <c r="CA127">
        <v>291180</v>
      </c>
      <c r="CB127">
        <v>0</v>
      </c>
      <c r="CC127">
        <v>963578</v>
      </c>
      <c r="CD127">
        <v>0</v>
      </c>
      <c r="CE127">
        <v>963578</v>
      </c>
      <c r="CF127">
        <v>0</v>
      </c>
      <c r="CG127">
        <v>0</v>
      </c>
      <c r="CH127">
        <v>15683</v>
      </c>
      <c r="CI127">
        <v>0</v>
      </c>
      <c r="CJ127">
        <v>15683</v>
      </c>
      <c r="CK127">
        <v>7903</v>
      </c>
      <c r="CL127">
        <v>0</v>
      </c>
      <c r="CM127">
        <v>7903</v>
      </c>
      <c r="CN127">
        <v>0</v>
      </c>
      <c r="CO127">
        <v>0</v>
      </c>
      <c r="CP127">
        <v>0</v>
      </c>
      <c r="CQ127">
        <v>0</v>
      </c>
      <c r="CR127">
        <v>23586</v>
      </c>
      <c r="CS127">
        <v>0</v>
      </c>
      <c r="CT127">
        <v>0</v>
      </c>
      <c r="CU127">
        <v>10424</v>
      </c>
      <c r="CV127">
        <v>25194</v>
      </c>
      <c r="CW127">
        <v>848</v>
      </c>
      <c r="CX127">
        <v>36466</v>
      </c>
      <c r="CY127">
        <v>13758</v>
      </c>
      <c r="CZ127">
        <v>672</v>
      </c>
      <c r="DA127">
        <v>14430</v>
      </c>
      <c r="DB127">
        <v>1038060</v>
      </c>
      <c r="DC127">
        <v>15000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140718</v>
      </c>
      <c r="DO127">
        <v>155718</v>
      </c>
      <c r="DP127">
        <v>0</v>
      </c>
      <c r="DQ127">
        <v>0</v>
      </c>
      <c r="DR127">
        <v>591439</v>
      </c>
      <c r="DS127">
        <v>0</v>
      </c>
      <c r="DT127">
        <v>0</v>
      </c>
      <c r="DU127">
        <v>591439</v>
      </c>
      <c r="DV127">
        <v>63473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654912</v>
      </c>
      <c r="EC127">
        <v>0</v>
      </c>
      <c r="ED127">
        <v>0</v>
      </c>
      <c r="EE127">
        <v>189</v>
      </c>
      <c r="EF127">
        <v>0</v>
      </c>
      <c r="EG127">
        <v>189</v>
      </c>
      <c r="EH127">
        <v>969</v>
      </c>
      <c r="EI127">
        <v>15757</v>
      </c>
      <c r="EJ127">
        <v>1272</v>
      </c>
      <c r="EK127">
        <v>0</v>
      </c>
      <c r="EL127">
        <v>0</v>
      </c>
      <c r="EM127">
        <v>0</v>
      </c>
      <c r="EN127">
        <v>201181</v>
      </c>
      <c r="EO127">
        <v>7587</v>
      </c>
      <c r="EP127">
        <v>0</v>
      </c>
      <c r="EQ127">
        <v>0</v>
      </c>
      <c r="ER127">
        <v>0</v>
      </c>
      <c r="ES127">
        <v>475</v>
      </c>
      <c r="ET127">
        <v>226272</v>
      </c>
      <c r="EU127">
        <v>0</v>
      </c>
      <c r="EV127">
        <v>1038060</v>
      </c>
    </row>
    <row r="128" spans="1:152">
      <c r="A128">
        <v>63018</v>
      </c>
      <c r="B128">
        <v>200812</v>
      </c>
      <c r="C128">
        <v>0</v>
      </c>
      <c r="D128">
        <v>0</v>
      </c>
      <c r="E128">
        <v>0</v>
      </c>
      <c r="F128">
        <v>206337</v>
      </c>
      <c r="G128">
        <v>-26361</v>
      </c>
      <c r="H128">
        <v>0</v>
      </c>
      <c r="I128">
        <v>98825</v>
      </c>
      <c r="J128">
        <v>4231</v>
      </c>
      <c r="K128">
        <v>-92583</v>
      </c>
      <c r="L128">
        <v>-825</v>
      </c>
      <c r="M128">
        <v>189624</v>
      </c>
      <c r="N128">
        <v>-8172</v>
      </c>
      <c r="O128">
        <v>181452</v>
      </c>
      <c r="P128">
        <v>-66301</v>
      </c>
      <c r="Q128">
        <v>0</v>
      </c>
      <c r="R128">
        <v>0</v>
      </c>
      <c r="S128">
        <v>0</v>
      </c>
      <c r="T128">
        <v>-66301</v>
      </c>
      <c r="U128">
        <v>19585</v>
      </c>
      <c r="V128">
        <v>0</v>
      </c>
      <c r="W128">
        <v>19585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-3326</v>
      </c>
      <c r="AE128">
        <v>0</v>
      </c>
      <c r="AF128">
        <v>0</v>
      </c>
      <c r="AG128">
        <v>-3326</v>
      </c>
      <c r="AH128">
        <v>-35004</v>
      </c>
      <c r="AI128">
        <v>96406</v>
      </c>
      <c r="AJ128">
        <v>0</v>
      </c>
      <c r="AK128">
        <v>35004</v>
      </c>
      <c r="AL128">
        <v>447</v>
      </c>
      <c r="AM128">
        <v>0</v>
      </c>
      <c r="AN128">
        <v>0</v>
      </c>
      <c r="AO128">
        <v>131857</v>
      </c>
      <c r="AP128">
        <v>-32510</v>
      </c>
      <c r="AQ128">
        <v>99347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547636</v>
      </c>
      <c r="BQ128">
        <v>0</v>
      </c>
      <c r="BR128">
        <v>149432</v>
      </c>
      <c r="BS128">
        <v>74125</v>
      </c>
      <c r="BT128">
        <v>771193</v>
      </c>
      <c r="BU128">
        <v>0</v>
      </c>
      <c r="BV128">
        <v>0</v>
      </c>
      <c r="BW128">
        <v>3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3</v>
      </c>
      <c r="CD128">
        <v>0</v>
      </c>
      <c r="CE128">
        <v>771196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8150</v>
      </c>
      <c r="CP128">
        <v>0</v>
      </c>
      <c r="CQ128">
        <v>0</v>
      </c>
      <c r="CR128">
        <v>8150</v>
      </c>
      <c r="CS128">
        <v>0</v>
      </c>
      <c r="CT128">
        <v>0</v>
      </c>
      <c r="CU128">
        <v>0</v>
      </c>
      <c r="CV128">
        <v>329</v>
      </c>
      <c r="CW128">
        <v>0</v>
      </c>
      <c r="CX128">
        <v>329</v>
      </c>
      <c r="CY128">
        <v>0</v>
      </c>
      <c r="CZ128">
        <v>0</v>
      </c>
      <c r="DA128">
        <v>0</v>
      </c>
      <c r="DB128">
        <v>779675</v>
      </c>
      <c r="DC128">
        <v>40000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75864</v>
      </c>
      <c r="DO128">
        <v>115864</v>
      </c>
      <c r="DP128">
        <v>0</v>
      </c>
      <c r="DQ128">
        <v>0</v>
      </c>
      <c r="DR128">
        <v>599746</v>
      </c>
      <c r="DS128">
        <v>0</v>
      </c>
      <c r="DT128">
        <v>0</v>
      </c>
      <c r="DU128">
        <v>599746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599746</v>
      </c>
      <c r="EC128">
        <v>0</v>
      </c>
      <c r="ED128">
        <v>0</v>
      </c>
      <c r="EE128">
        <v>27377</v>
      </c>
      <c r="EF128">
        <v>0</v>
      </c>
      <c r="EG128">
        <v>27377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21287</v>
      </c>
      <c r="EP128">
        <v>0</v>
      </c>
      <c r="EQ128">
        <v>0</v>
      </c>
      <c r="ER128">
        <v>0</v>
      </c>
      <c r="ES128">
        <v>15401</v>
      </c>
      <c r="ET128">
        <v>36688</v>
      </c>
      <c r="EU128">
        <v>0</v>
      </c>
      <c r="EV128">
        <v>779675</v>
      </c>
    </row>
    <row r="129" spans="1:152">
      <c r="A129">
        <v>63020</v>
      </c>
      <c r="B129">
        <v>200812</v>
      </c>
      <c r="C129">
        <v>300532</v>
      </c>
      <c r="D129">
        <v>-58</v>
      </c>
      <c r="E129">
        <v>300474</v>
      </c>
      <c r="F129">
        <v>0</v>
      </c>
      <c r="G129">
        <v>0</v>
      </c>
      <c r="H129">
        <v>0</v>
      </c>
      <c r="I129">
        <v>224920</v>
      </c>
      <c r="J129">
        <v>2757</v>
      </c>
      <c r="K129">
        <v>-1473</v>
      </c>
      <c r="L129">
        <v>-1043</v>
      </c>
      <c r="M129">
        <v>225161</v>
      </c>
      <c r="N129">
        <v>0</v>
      </c>
      <c r="O129">
        <v>225161</v>
      </c>
      <c r="P129">
        <v>-277078</v>
      </c>
      <c r="Q129">
        <v>0</v>
      </c>
      <c r="R129">
        <v>-4697</v>
      </c>
      <c r="S129">
        <v>0</v>
      </c>
      <c r="T129">
        <v>-281775</v>
      </c>
      <c r="U129">
        <v>26524</v>
      </c>
      <c r="V129">
        <v>0</v>
      </c>
      <c r="W129">
        <v>26524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-17236</v>
      </c>
      <c r="AD129">
        <v>-30707</v>
      </c>
      <c r="AE129">
        <v>0</v>
      </c>
      <c r="AF129">
        <v>0</v>
      </c>
      <c r="AG129">
        <v>-47943</v>
      </c>
      <c r="AH129">
        <v>-224779</v>
      </c>
      <c r="AI129">
        <v>-2338</v>
      </c>
      <c r="AJ129">
        <v>5557</v>
      </c>
      <c r="AK129">
        <v>223238</v>
      </c>
      <c r="AL129">
        <v>569</v>
      </c>
      <c r="AM129">
        <v>0</v>
      </c>
      <c r="AN129">
        <v>0</v>
      </c>
      <c r="AO129">
        <v>227026</v>
      </c>
      <c r="AP129">
        <v>-56845</v>
      </c>
      <c r="AQ129">
        <v>170181</v>
      </c>
      <c r="AR129">
        <v>77877</v>
      </c>
      <c r="AS129">
        <v>0</v>
      </c>
      <c r="AT129">
        <v>-3</v>
      </c>
      <c r="AU129">
        <v>0</v>
      </c>
      <c r="AV129">
        <v>77874</v>
      </c>
      <c r="AW129">
        <v>1783</v>
      </c>
      <c r="AX129">
        <v>-58538</v>
      </c>
      <c r="AY129">
        <v>0</v>
      </c>
      <c r="AZ129">
        <v>-2353</v>
      </c>
      <c r="BA129">
        <v>0</v>
      </c>
      <c r="BB129">
        <v>-60891</v>
      </c>
      <c r="BC129">
        <v>0</v>
      </c>
      <c r="BD129">
        <v>-4754</v>
      </c>
      <c r="BE129">
        <v>-2746</v>
      </c>
      <c r="BF129">
        <v>-5467</v>
      </c>
      <c r="BG129">
        <v>0</v>
      </c>
      <c r="BH129">
        <v>-8213</v>
      </c>
      <c r="BI129">
        <v>-242</v>
      </c>
      <c r="BJ129">
        <v>5557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490742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490742</v>
      </c>
      <c r="CD129">
        <v>0</v>
      </c>
      <c r="CE129">
        <v>490742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4430185</v>
      </c>
      <c r="CP129">
        <v>0</v>
      </c>
      <c r="CQ129">
        <v>0</v>
      </c>
      <c r="CR129">
        <v>4430185</v>
      </c>
      <c r="CS129">
        <v>0</v>
      </c>
      <c r="CT129">
        <v>0</v>
      </c>
      <c r="CU129">
        <v>0</v>
      </c>
      <c r="CV129">
        <v>83822</v>
      </c>
      <c r="CW129">
        <v>0</v>
      </c>
      <c r="CX129">
        <v>83822</v>
      </c>
      <c r="CY129">
        <v>9729</v>
      </c>
      <c r="CZ129">
        <v>0</v>
      </c>
      <c r="DA129">
        <v>9729</v>
      </c>
      <c r="DB129">
        <v>5014478</v>
      </c>
      <c r="DC129">
        <v>13500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4848990</v>
      </c>
      <c r="DO129">
        <v>4862490</v>
      </c>
      <c r="DP129">
        <v>0</v>
      </c>
      <c r="DQ129">
        <v>0</v>
      </c>
      <c r="DR129">
        <v>41212</v>
      </c>
      <c r="DS129">
        <v>0</v>
      </c>
      <c r="DT129">
        <v>0</v>
      </c>
      <c r="DU129">
        <v>41212</v>
      </c>
      <c r="DV129">
        <v>88793</v>
      </c>
      <c r="DW129">
        <v>0</v>
      </c>
      <c r="DX129">
        <v>4121</v>
      </c>
      <c r="DY129">
        <v>0</v>
      </c>
      <c r="DZ129">
        <v>0</v>
      </c>
      <c r="EA129">
        <v>63</v>
      </c>
      <c r="EB129">
        <v>134189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14879</v>
      </c>
      <c r="EP129">
        <v>0</v>
      </c>
      <c r="EQ129">
        <v>0</v>
      </c>
      <c r="ER129">
        <v>0</v>
      </c>
      <c r="ES129">
        <v>2920</v>
      </c>
      <c r="ET129">
        <v>17799</v>
      </c>
      <c r="EU129">
        <v>0</v>
      </c>
      <c r="EV129">
        <v>5014478</v>
      </c>
    </row>
    <row r="130" spans="1:152">
      <c r="A130">
        <v>63021</v>
      </c>
      <c r="B130">
        <v>200812</v>
      </c>
      <c r="C130">
        <v>53559</v>
      </c>
      <c r="D130">
        <v>-1298</v>
      </c>
      <c r="E130">
        <v>52261</v>
      </c>
      <c r="F130">
        <v>0</v>
      </c>
      <c r="G130">
        <v>0</v>
      </c>
      <c r="H130">
        <v>0</v>
      </c>
      <c r="I130">
        <v>11765</v>
      </c>
      <c r="J130">
        <v>-24581</v>
      </c>
      <c r="K130">
        <v>0</v>
      </c>
      <c r="L130">
        <v>-915</v>
      </c>
      <c r="M130">
        <v>-13731</v>
      </c>
      <c r="N130">
        <v>0</v>
      </c>
      <c r="O130">
        <v>-13731</v>
      </c>
      <c r="P130">
        <v>-3850</v>
      </c>
      <c r="Q130">
        <v>128</v>
      </c>
      <c r="R130">
        <v>-1</v>
      </c>
      <c r="S130">
        <v>0</v>
      </c>
      <c r="T130">
        <v>-3723</v>
      </c>
      <c r="U130">
        <v>-34572</v>
      </c>
      <c r="V130">
        <v>0</v>
      </c>
      <c r="W130">
        <v>-34572</v>
      </c>
      <c r="X130">
        <v>0</v>
      </c>
      <c r="Y130">
        <v>3230</v>
      </c>
      <c r="Z130">
        <v>0</v>
      </c>
      <c r="AA130">
        <v>3230</v>
      </c>
      <c r="AB130">
        <v>0</v>
      </c>
      <c r="AC130">
        <v>0</v>
      </c>
      <c r="AD130">
        <v>-3722</v>
      </c>
      <c r="AE130">
        <v>0</v>
      </c>
      <c r="AF130">
        <v>0</v>
      </c>
      <c r="AG130">
        <v>-3722</v>
      </c>
      <c r="AH130">
        <v>760</v>
      </c>
      <c r="AI130">
        <v>503</v>
      </c>
      <c r="AJ130">
        <v>0</v>
      </c>
      <c r="AK130">
        <v>-760</v>
      </c>
      <c r="AL130">
        <v>0</v>
      </c>
      <c r="AM130">
        <v>0</v>
      </c>
      <c r="AN130">
        <v>0</v>
      </c>
      <c r="AO130">
        <v>-257</v>
      </c>
      <c r="AP130">
        <v>-455</v>
      </c>
      <c r="AQ130">
        <v>-712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26505</v>
      </c>
      <c r="BV130">
        <v>0</v>
      </c>
      <c r="BW130">
        <v>238695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265200</v>
      </c>
      <c r="CD130">
        <v>0</v>
      </c>
      <c r="CE130">
        <v>265200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779</v>
      </c>
      <c r="CL130">
        <v>0</v>
      </c>
      <c r="CM130">
        <v>779</v>
      </c>
      <c r="CN130">
        <v>0</v>
      </c>
      <c r="CO130">
        <v>1700</v>
      </c>
      <c r="CP130">
        <v>0</v>
      </c>
      <c r="CQ130">
        <v>0</v>
      </c>
      <c r="CR130">
        <v>2479</v>
      </c>
      <c r="CS130">
        <v>0</v>
      </c>
      <c r="CT130">
        <v>0</v>
      </c>
      <c r="CU130">
        <v>77</v>
      </c>
      <c r="CV130">
        <v>14077</v>
      </c>
      <c r="CW130">
        <v>0</v>
      </c>
      <c r="CX130">
        <v>14154</v>
      </c>
      <c r="CY130">
        <v>2792</v>
      </c>
      <c r="CZ130">
        <v>0</v>
      </c>
      <c r="DA130">
        <v>2792</v>
      </c>
      <c r="DB130">
        <v>284625</v>
      </c>
      <c r="DC130">
        <v>14010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4623</v>
      </c>
      <c r="DK130">
        <v>0</v>
      </c>
      <c r="DL130">
        <v>0</v>
      </c>
      <c r="DM130">
        <v>4623</v>
      </c>
      <c r="DN130">
        <v>6309</v>
      </c>
      <c r="DO130">
        <v>24942</v>
      </c>
      <c r="DP130">
        <v>0</v>
      </c>
      <c r="DQ130">
        <v>0</v>
      </c>
      <c r="DR130">
        <v>55973</v>
      </c>
      <c r="DS130">
        <v>150974</v>
      </c>
      <c r="DT130">
        <v>47796</v>
      </c>
      <c r="DU130">
        <v>254743</v>
      </c>
      <c r="DV130">
        <v>1158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255901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863</v>
      </c>
      <c r="ET130">
        <v>863</v>
      </c>
      <c r="EU130">
        <v>2919</v>
      </c>
      <c r="EV130">
        <v>284625</v>
      </c>
    </row>
    <row r="131" spans="1:152">
      <c r="A131">
        <v>63022</v>
      </c>
      <c r="B131">
        <v>200812</v>
      </c>
      <c r="C131">
        <v>77384</v>
      </c>
      <c r="D131">
        <v>-774</v>
      </c>
      <c r="E131">
        <v>76610</v>
      </c>
      <c r="F131">
        <v>0</v>
      </c>
      <c r="G131">
        <v>0</v>
      </c>
      <c r="H131">
        <v>0</v>
      </c>
      <c r="I131">
        <v>6085</v>
      </c>
      <c r="J131">
        <v>1051</v>
      </c>
      <c r="K131">
        <v>-2794</v>
      </c>
      <c r="L131">
        <v>-252</v>
      </c>
      <c r="M131">
        <v>4090</v>
      </c>
      <c r="N131">
        <v>-436</v>
      </c>
      <c r="O131">
        <v>3654</v>
      </c>
      <c r="P131">
        <v>-60160</v>
      </c>
      <c r="Q131">
        <v>0</v>
      </c>
      <c r="R131">
        <v>-1809</v>
      </c>
      <c r="S131">
        <v>0</v>
      </c>
      <c r="T131">
        <v>-61969</v>
      </c>
      <c r="U131">
        <v>-2711</v>
      </c>
      <c r="V131">
        <v>0</v>
      </c>
      <c r="W131">
        <v>-2711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-11682</v>
      </c>
      <c r="AD131">
        <v>-2290</v>
      </c>
      <c r="AE131">
        <v>0</v>
      </c>
      <c r="AF131">
        <v>0</v>
      </c>
      <c r="AG131">
        <v>-13972</v>
      </c>
      <c r="AH131">
        <v>-1683</v>
      </c>
      <c r="AI131">
        <v>-71</v>
      </c>
      <c r="AJ131">
        <v>0</v>
      </c>
      <c r="AK131">
        <v>1683</v>
      </c>
      <c r="AL131">
        <v>141</v>
      </c>
      <c r="AM131">
        <v>0</v>
      </c>
      <c r="AN131">
        <v>0</v>
      </c>
      <c r="AO131">
        <v>1753</v>
      </c>
      <c r="AP131">
        <v>-440</v>
      </c>
      <c r="AQ131">
        <v>1313</v>
      </c>
      <c r="AR131">
        <v>41538</v>
      </c>
      <c r="AS131">
        <v>-38137</v>
      </c>
      <c r="AT131">
        <v>-306</v>
      </c>
      <c r="AU131">
        <v>272</v>
      </c>
      <c r="AV131">
        <v>3367</v>
      </c>
      <c r="AW131">
        <v>0</v>
      </c>
      <c r="AX131">
        <v>-17319</v>
      </c>
      <c r="AY131">
        <v>17319</v>
      </c>
      <c r="AZ131">
        <v>-15518</v>
      </c>
      <c r="BA131">
        <v>15518</v>
      </c>
      <c r="BB131">
        <v>0</v>
      </c>
      <c r="BC131">
        <v>0</v>
      </c>
      <c r="BD131">
        <v>0</v>
      </c>
      <c r="BE131">
        <v>-2575</v>
      </c>
      <c r="BF131">
        <v>-792</v>
      </c>
      <c r="BG131">
        <v>0</v>
      </c>
      <c r="BH131">
        <v>-3367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120874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120874</v>
      </c>
      <c r="CD131">
        <v>0</v>
      </c>
      <c r="CE131">
        <v>120874</v>
      </c>
      <c r="CF131">
        <v>0</v>
      </c>
      <c r="CG131">
        <v>0</v>
      </c>
      <c r="CH131">
        <v>50650</v>
      </c>
      <c r="CI131">
        <v>5388</v>
      </c>
      <c r="CJ131">
        <v>56038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56038</v>
      </c>
      <c r="CS131">
        <v>0</v>
      </c>
      <c r="CT131">
        <v>0</v>
      </c>
      <c r="CU131">
        <v>0</v>
      </c>
      <c r="CV131">
        <v>47</v>
      </c>
      <c r="CW131">
        <v>174</v>
      </c>
      <c r="CX131">
        <v>221</v>
      </c>
      <c r="CY131">
        <v>3176</v>
      </c>
      <c r="CZ131">
        <v>0</v>
      </c>
      <c r="DA131">
        <v>3176</v>
      </c>
      <c r="DB131">
        <v>180309</v>
      </c>
      <c r="DC131">
        <v>2000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32836</v>
      </c>
      <c r="DO131">
        <v>34836</v>
      </c>
      <c r="DP131">
        <v>0</v>
      </c>
      <c r="DQ131">
        <v>0</v>
      </c>
      <c r="DR131">
        <v>44378</v>
      </c>
      <c r="DS131">
        <v>0</v>
      </c>
      <c r="DT131">
        <v>0</v>
      </c>
      <c r="DU131">
        <v>44378</v>
      </c>
      <c r="DV131">
        <v>65230</v>
      </c>
      <c r="DW131">
        <v>0</v>
      </c>
      <c r="DX131">
        <v>0</v>
      </c>
      <c r="DY131">
        <v>0</v>
      </c>
      <c r="DZ131">
        <v>0</v>
      </c>
      <c r="EA131">
        <v>6054</v>
      </c>
      <c r="EB131">
        <v>115662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29156</v>
      </c>
      <c r="EP131">
        <v>0</v>
      </c>
      <c r="EQ131">
        <v>0</v>
      </c>
      <c r="ER131">
        <v>0</v>
      </c>
      <c r="ES131">
        <v>655</v>
      </c>
      <c r="ET131">
        <v>29811</v>
      </c>
      <c r="EU131">
        <v>0</v>
      </c>
      <c r="EV131">
        <v>180309</v>
      </c>
    </row>
    <row r="132" spans="1:152">
      <c r="A132">
        <v>63023</v>
      </c>
      <c r="B132">
        <v>200812</v>
      </c>
      <c r="C132">
        <v>7045780</v>
      </c>
      <c r="D132">
        <v>-26415</v>
      </c>
      <c r="E132">
        <v>7019365</v>
      </c>
      <c r="F132">
        <v>0</v>
      </c>
      <c r="G132">
        <v>0</v>
      </c>
      <c r="H132">
        <v>0</v>
      </c>
      <c r="I132">
        <v>498981</v>
      </c>
      <c r="J132">
        <v>-6392432</v>
      </c>
      <c r="K132">
        <v>-6730</v>
      </c>
      <c r="L132">
        <v>-9284</v>
      </c>
      <c r="M132">
        <v>-5909465</v>
      </c>
      <c r="N132">
        <v>918813</v>
      </c>
      <c r="O132">
        <v>-4990652</v>
      </c>
      <c r="P132">
        <v>-763306</v>
      </c>
      <c r="Q132">
        <v>1157</v>
      </c>
      <c r="R132">
        <v>0</v>
      </c>
      <c r="S132">
        <v>0</v>
      </c>
      <c r="T132">
        <v>-762149</v>
      </c>
      <c r="U132">
        <v>-64872</v>
      </c>
      <c r="V132">
        <v>0</v>
      </c>
      <c r="W132">
        <v>-64872</v>
      </c>
      <c r="X132">
        <v>0</v>
      </c>
      <c r="Y132">
        <v>0</v>
      </c>
      <c r="Z132">
        <v>0</v>
      </c>
      <c r="AA132">
        <v>0</v>
      </c>
      <c r="AB132">
        <v>-963784</v>
      </c>
      <c r="AC132">
        <v>-168507</v>
      </c>
      <c r="AD132">
        <v>-157641</v>
      </c>
      <c r="AE132">
        <v>0</v>
      </c>
      <c r="AF132">
        <v>0</v>
      </c>
      <c r="AG132">
        <v>-326148</v>
      </c>
      <c r="AH132">
        <v>-91515</v>
      </c>
      <c r="AI132">
        <v>-179755</v>
      </c>
      <c r="AJ132">
        <v>-76393</v>
      </c>
      <c r="AK132">
        <v>77534</v>
      </c>
      <c r="AL132">
        <v>159368</v>
      </c>
      <c r="AM132">
        <v>0</v>
      </c>
      <c r="AN132">
        <v>0</v>
      </c>
      <c r="AO132">
        <v>-19246</v>
      </c>
      <c r="AP132">
        <v>2200</v>
      </c>
      <c r="AQ132">
        <v>-17046</v>
      </c>
      <c r="AR132">
        <v>295173</v>
      </c>
      <c r="AS132">
        <v>-216642</v>
      </c>
      <c r="AT132">
        <v>4061</v>
      </c>
      <c r="AU132">
        <v>9</v>
      </c>
      <c r="AV132">
        <v>82601</v>
      </c>
      <c r="AW132">
        <v>-4044</v>
      </c>
      <c r="AX132">
        <v>-63551</v>
      </c>
      <c r="AY132">
        <v>28247</v>
      </c>
      <c r="AZ132">
        <v>-234600</v>
      </c>
      <c r="BA132">
        <v>204880</v>
      </c>
      <c r="BB132">
        <v>-65024</v>
      </c>
      <c r="BC132">
        <v>0</v>
      </c>
      <c r="BD132">
        <v>-45429</v>
      </c>
      <c r="BE132">
        <v>-24423</v>
      </c>
      <c r="BF132">
        <v>-20225</v>
      </c>
      <c r="BG132">
        <v>0</v>
      </c>
      <c r="BH132">
        <v>-44648</v>
      </c>
      <c r="BI132">
        <v>151</v>
      </c>
      <c r="BJ132">
        <v>-76393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204232</v>
      </c>
      <c r="BW132">
        <v>2479432</v>
      </c>
      <c r="BX132">
        <v>0</v>
      </c>
      <c r="BY132">
        <v>0</v>
      </c>
      <c r="BZ132">
        <v>0</v>
      </c>
      <c r="CA132">
        <v>155288</v>
      </c>
      <c r="CB132">
        <v>291</v>
      </c>
      <c r="CC132">
        <v>2839243</v>
      </c>
      <c r="CD132">
        <v>0</v>
      </c>
      <c r="CE132">
        <v>2839243</v>
      </c>
      <c r="CF132">
        <v>21195334</v>
      </c>
      <c r="CG132">
        <v>0</v>
      </c>
      <c r="CH132">
        <v>590815</v>
      </c>
      <c r="CI132">
        <v>67581</v>
      </c>
      <c r="CJ132">
        <v>658396</v>
      </c>
      <c r="CK132">
        <v>137107</v>
      </c>
      <c r="CL132">
        <v>0</v>
      </c>
      <c r="CM132">
        <v>137107</v>
      </c>
      <c r="CN132">
        <v>27562</v>
      </c>
      <c r="CO132">
        <v>0</v>
      </c>
      <c r="CP132">
        <v>0</v>
      </c>
      <c r="CQ132">
        <v>882081</v>
      </c>
      <c r="CR132">
        <v>1705146</v>
      </c>
      <c r="CS132">
        <v>0</v>
      </c>
      <c r="CT132">
        <v>224301</v>
      </c>
      <c r="CU132">
        <v>0</v>
      </c>
      <c r="CV132">
        <v>57825</v>
      </c>
      <c r="CW132">
        <v>0</v>
      </c>
      <c r="CX132">
        <v>282126</v>
      </c>
      <c r="CY132">
        <v>75740</v>
      </c>
      <c r="CZ132">
        <v>3578</v>
      </c>
      <c r="DA132">
        <v>79318</v>
      </c>
      <c r="DB132">
        <v>26101167</v>
      </c>
      <c r="DC132">
        <v>262500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424936</v>
      </c>
      <c r="DO132">
        <v>687436</v>
      </c>
      <c r="DP132">
        <v>0</v>
      </c>
      <c r="DQ132">
        <v>0</v>
      </c>
      <c r="DR132">
        <v>105014</v>
      </c>
      <c r="DS132">
        <v>0</v>
      </c>
      <c r="DT132">
        <v>10902</v>
      </c>
      <c r="DU132">
        <v>115916</v>
      </c>
      <c r="DV132">
        <v>901112</v>
      </c>
      <c r="DW132">
        <v>0</v>
      </c>
      <c r="DX132">
        <v>51995</v>
      </c>
      <c r="DY132">
        <v>0</v>
      </c>
      <c r="DZ132">
        <v>23029826</v>
      </c>
      <c r="EA132">
        <v>49220</v>
      </c>
      <c r="EB132">
        <v>24148069</v>
      </c>
      <c r="EC132">
        <v>0</v>
      </c>
      <c r="ED132">
        <v>0</v>
      </c>
      <c r="EE132">
        <v>205988</v>
      </c>
      <c r="EF132">
        <v>0</v>
      </c>
      <c r="EG132">
        <v>205988</v>
      </c>
      <c r="EH132">
        <v>0</v>
      </c>
      <c r="EI132">
        <v>2876</v>
      </c>
      <c r="EJ132">
        <v>502</v>
      </c>
      <c r="EK132">
        <v>0</v>
      </c>
      <c r="EL132">
        <v>0</v>
      </c>
      <c r="EM132">
        <v>0</v>
      </c>
      <c r="EN132">
        <v>0</v>
      </c>
      <c r="EO132">
        <v>873166</v>
      </c>
      <c r="EP132">
        <v>0</v>
      </c>
      <c r="EQ132">
        <v>3928</v>
      </c>
      <c r="ER132">
        <v>0</v>
      </c>
      <c r="ES132">
        <v>23216</v>
      </c>
      <c r="ET132">
        <v>903688</v>
      </c>
      <c r="EU132">
        <v>155986</v>
      </c>
      <c r="EV132">
        <v>26101167</v>
      </c>
    </row>
    <row r="133" spans="1:152">
      <c r="A133">
        <v>63025</v>
      </c>
      <c r="B133">
        <v>200812</v>
      </c>
      <c r="C133">
        <v>764158</v>
      </c>
      <c r="D133">
        <v>-3296</v>
      </c>
      <c r="E133">
        <v>760862</v>
      </c>
      <c r="F133">
        <v>0</v>
      </c>
      <c r="G133">
        <v>0</v>
      </c>
      <c r="H133">
        <v>0</v>
      </c>
      <c r="I133">
        <v>70234</v>
      </c>
      <c r="J133">
        <v>-738088</v>
      </c>
      <c r="K133">
        <v>-1368</v>
      </c>
      <c r="L133">
        <v>-9287</v>
      </c>
      <c r="M133">
        <v>-678509</v>
      </c>
      <c r="N133">
        <v>101761</v>
      </c>
      <c r="O133">
        <v>-576748</v>
      </c>
      <c r="P133">
        <v>-119847</v>
      </c>
      <c r="Q133">
        <v>243</v>
      </c>
      <c r="R133">
        <v>0</v>
      </c>
      <c r="S133">
        <v>0</v>
      </c>
      <c r="T133">
        <v>-119604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-60100</v>
      </c>
      <c r="AC133">
        <v>-21688</v>
      </c>
      <c r="AD133">
        <v>-13500</v>
      </c>
      <c r="AE133">
        <v>0</v>
      </c>
      <c r="AF133">
        <v>0</v>
      </c>
      <c r="AG133">
        <v>-35188</v>
      </c>
      <c r="AH133">
        <v>29797</v>
      </c>
      <c r="AI133">
        <v>-981</v>
      </c>
      <c r="AJ133">
        <v>0</v>
      </c>
      <c r="AK133">
        <v>-29797</v>
      </c>
      <c r="AL133">
        <v>4505</v>
      </c>
      <c r="AM133">
        <v>0</v>
      </c>
      <c r="AN133">
        <v>0</v>
      </c>
      <c r="AO133">
        <v>-26273</v>
      </c>
      <c r="AP133">
        <v>6586</v>
      </c>
      <c r="AQ133">
        <v>-19687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2706</v>
      </c>
      <c r="BV133">
        <v>0</v>
      </c>
      <c r="BW133">
        <v>941892</v>
      </c>
      <c r="BX133">
        <v>0</v>
      </c>
      <c r="BY133">
        <v>0</v>
      </c>
      <c r="BZ133">
        <v>0</v>
      </c>
      <c r="CA133">
        <v>0</v>
      </c>
      <c r="CB133">
        <v>84</v>
      </c>
      <c r="CC133">
        <v>944682</v>
      </c>
      <c r="CD133">
        <v>0</v>
      </c>
      <c r="CE133">
        <v>944682</v>
      </c>
      <c r="CF133">
        <v>891222</v>
      </c>
      <c r="CG133">
        <v>0</v>
      </c>
      <c r="CH133">
        <v>0</v>
      </c>
      <c r="CI133">
        <v>3972</v>
      </c>
      <c r="CJ133">
        <v>3972</v>
      </c>
      <c r="CK133">
        <v>0</v>
      </c>
      <c r="CL133">
        <v>0</v>
      </c>
      <c r="CM133">
        <v>0</v>
      </c>
      <c r="CN133">
        <v>0</v>
      </c>
      <c r="CO133">
        <v>4881</v>
      </c>
      <c r="CP133">
        <v>0</v>
      </c>
      <c r="CQ133">
        <v>476</v>
      </c>
      <c r="CR133">
        <v>9329</v>
      </c>
      <c r="CS133">
        <v>0</v>
      </c>
      <c r="CT133">
        <v>0</v>
      </c>
      <c r="CU133">
        <v>5972</v>
      </c>
      <c r="CV133">
        <v>1850</v>
      </c>
      <c r="CW133">
        <v>104121</v>
      </c>
      <c r="CX133">
        <v>111943</v>
      </c>
      <c r="CY133">
        <v>19624</v>
      </c>
      <c r="CZ133">
        <v>0</v>
      </c>
      <c r="DA133">
        <v>19624</v>
      </c>
      <c r="DB133">
        <v>1976800</v>
      </c>
      <c r="DC133">
        <v>1500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80626</v>
      </c>
      <c r="DO133">
        <v>82126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1819567</v>
      </c>
      <c r="EA133">
        <v>0</v>
      </c>
      <c r="EB133">
        <v>1819567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70268</v>
      </c>
      <c r="EP133">
        <v>0</v>
      </c>
      <c r="EQ133">
        <v>0</v>
      </c>
      <c r="ER133">
        <v>0</v>
      </c>
      <c r="ES133">
        <v>4839</v>
      </c>
      <c r="ET133">
        <v>75107</v>
      </c>
      <c r="EU133">
        <v>0</v>
      </c>
      <c r="EV133">
        <v>1976800</v>
      </c>
    </row>
    <row r="134" spans="1:152">
      <c r="A134">
        <v>63026</v>
      </c>
      <c r="B134">
        <v>200812</v>
      </c>
      <c r="C134">
        <v>228997</v>
      </c>
      <c r="D134">
        <v>-1426</v>
      </c>
      <c r="E134">
        <v>227571</v>
      </c>
      <c r="F134">
        <v>39739</v>
      </c>
      <c r="G134">
        <v>0</v>
      </c>
      <c r="H134">
        <v>0</v>
      </c>
      <c r="I134">
        <v>548162</v>
      </c>
      <c r="J134">
        <v>-587995</v>
      </c>
      <c r="K134">
        <v>-55450</v>
      </c>
      <c r="L134">
        <v>-26803</v>
      </c>
      <c r="M134">
        <v>-82347</v>
      </c>
      <c r="N134">
        <v>17791</v>
      </c>
      <c r="O134">
        <v>-64556</v>
      </c>
      <c r="P134">
        <v>-568340</v>
      </c>
      <c r="Q134">
        <v>465</v>
      </c>
      <c r="R134">
        <v>-212</v>
      </c>
      <c r="S134">
        <v>0</v>
      </c>
      <c r="T134">
        <v>-568087</v>
      </c>
      <c r="U134">
        <v>-299336</v>
      </c>
      <c r="V134">
        <v>92</v>
      </c>
      <c r="W134">
        <v>-299244</v>
      </c>
      <c r="X134">
        <v>0</v>
      </c>
      <c r="Y134">
        <v>721942</v>
      </c>
      <c r="Z134">
        <v>0</v>
      </c>
      <c r="AA134">
        <v>721942</v>
      </c>
      <c r="AB134">
        <v>0</v>
      </c>
      <c r="AC134">
        <v>-6814</v>
      </c>
      <c r="AD134">
        <v>-36124</v>
      </c>
      <c r="AE134">
        <v>0</v>
      </c>
      <c r="AF134">
        <v>142</v>
      </c>
      <c r="AG134">
        <v>-42796</v>
      </c>
      <c r="AH134">
        <v>631</v>
      </c>
      <c r="AI134">
        <v>-24539</v>
      </c>
      <c r="AJ134">
        <v>0</v>
      </c>
      <c r="AK134">
        <v>-631</v>
      </c>
      <c r="AL134">
        <v>11566</v>
      </c>
      <c r="AM134">
        <v>0</v>
      </c>
      <c r="AN134">
        <v>0</v>
      </c>
      <c r="AO134">
        <v>-13604</v>
      </c>
      <c r="AP134">
        <v>13131</v>
      </c>
      <c r="AQ134">
        <v>-473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46346</v>
      </c>
      <c r="BQ134">
        <v>0</v>
      </c>
      <c r="BR134">
        <v>0</v>
      </c>
      <c r="BS134">
        <v>0</v>
      </c>
      <c r="BT134">
        <v>46346</v>
      </c>
      <c r="BU134">
        <v>718135</v>
      </c>
      <c r="BV134">
        <v>0</v>
      </c>
      <c r="BW134">
        <v>7582316</v>
      </c>
      <c r="BX134">
        <v>0</v>
      </c>
      <c r="BY134">
        <v>0</v>
      </c>
      <c r="BZ134">
        <v>0</v>
      </c>
      <c r="CA134">
        <v>2290822</v>
      </c>
      <c r="CB134">
        <v>994158</v>
      </c>
      <c r="CC134">
        <v>11585431</v>
      </c>
      <c r="CD134">
        <v>0</v>
      </c>
      <c r="CE134">
        <v>11631777</v>
      </c>
      <c r="CF134">
        <v>0</v>
      </c>
      <c r="CG134">
        <v>4681</v>
      </c>
      <c r="CH134">
        <v>0</v>
      </c>
      <c r="CI134">
        <v>0</v>
      </c>
      <c r="CJ134">
        <v>4681</v>
      </c>
      <c r="CK134">
        <v>0</v>
      </c>
      <c r="CL134">
        <v>0</v>
      </c>
      <c r="CM134">
        <v>0</v>
      </c>
      <c r="CN134">
        <v>0</v>
      </c>
      <c r="CO134">
        <v>549920</v>
      </c>
      <c r="CP134">
        <v>0</v>
      </c>
      <c r="CQ134">
        <v>473</v>
      </c>
      <c r="CR134">
        <v>555074</v>
      </c>
      <c r="CS134">
        <v>0</v>
      </c>
      <c r="CT134">
        <v>0</v>
      </c>
      <c r="CU134">
        <v>4489</v>
      </c>
      <c r="CV134">
        <v>5137</v>
      </c>
      <c r="CW134">
        <v>52289</v>
      </c>
      <c r="CX134">
        <v>61915</v>
      </c>
      <c r="CY134">
        <v>144956</v>
      </c>
      <c r="CZ134">
        <v>0</v>
      </c>
      <c r="DA134">
        <v>144956</v>
      </c>
      <c r="DB134">
        <v>12393722</v>
      </c>
      <c r="DC134">
        <v>12000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618839</v>
      </c>
      <c r="DO134">
        <v>630839</v>
      </c>
      <c r="DP134">
        <v>0</v>
      </c>
      <c r="DQ134">
        <v>180000</v>
      </c>
      <c r="DR134">
        <v>8256581</v>
      </c>
      <c r="DS134">
        <v>267060</v>
      </c>
      <c r="DT134">
        <v>212252</v>
      </c>
      <c r="DU134">
        <v>8735893</v>
      </c>
      <c r="DV134">
        <v>2006</v>
      </c>
      <c r="DW134">
        <v>66506</v>
      </c>
      <c r="DX134">
        <v>0</v>
      </c>
      <c r="DY134">
        <v>0</v>
      </c>
      <c r="DZ134">
        <v>0</v>
      </c>
      <c r="EA134">
        <v>0</v>
      </c>
      <c r="EB134">
        <v>8804405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3852</v>
      </c>
      <c r="EI134">
        <v>0</v>
      </c>
      <c r="EJ134">
        <v>87</v>
      </c>
      <c r="EK134">
        <v>0</v>
      </c>
      <c r="EL134">
        <v>0</v>
      </c>
      <c r="EM134">
        <v>0</v>
      </c>
      <c r="EN134">
        <v>2648969</v>
      </c>
      <c r="EO134">
        <v>10839</v>
      </c>
      <c r="EP134">
        <v>0</v>
      </c>
      <c r="EQ134">
        <v>0</v>
      </c>
      <c r="ER134">
        <v>0</v>
      </c>
      <c r="ES134">
        <v>114731</v>
      </c>
      <c r="ET134">
        <v>2774626</v>
      </c>
      <c r="EU134">
        <v>0</v>
      </c>
      <c r="EV134">
        <v>12393722</v>
      </c>
    </row>
    <row r="135" spans="1:152">
      <c r="A135">
        <v>63028</v>
      </c>
      <c r="B135">
        <v>200812</v>
      </c>
      <c r="C135">
        <v>107782</v>
      </c>
      <c r="D135">
        <v>-7758</v>
      </c>
      <c r="E135">
        <v>100024</v>
      </c>
      <c r="F135">
        <v>0</v>
      </c>
      <c r="G135">
        <v>0</v>
      </c>
      <c r="H135">
        <v>0</v>
      </c>
      <c r="I135">
        <v>16699</v>
      </c>
      <c r="J135">
        <v>232596</v>
      </c>
      <c r="K135">
        <v>-4551</v>
      </c>
      <c r="L135">
        <v>-6127</v>
      </c>
      <c r="M135">
        <v>238617</v>
      </c>
      <c r="N135">
        <v>-34621</v>
      </c>
      <c r="O135">
        <v>203996</v>
      </c>
      <c r="P135">
        <v>-300532</v>
      </c>
      <c r="Q135">
        <v>6149</v>
      </c>
      <c r="R135">
        <v>398</v>
      </c>
      <c r="S135">
        <v>1355</v>
      </c>
      <c r="T135">
        <v>-292630</v>
      </c>
      <c r="U135">
        <v>-27143</v>
      </c>
      <c r="V135">
        <v>-2059</v>
      </c>
      <c r="W135">
        <v>-29202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-295</v>
      </c>
      <c r="AD135">
        <v>-35460</v>
      </c>
      <c r="AE135">
        <v>0</v>
      </c>
      <c r="AF135">
        <v>0</v>
      </c>
      <c r="AG135">
        <v>-35755</v>
      </c>
      <c r="AH135">
        <v>0</v>
      </c>
      <c r="AI135">
        <v>-53567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-53567</v>
      </c>
      <c r="AP135">
        <v>13153</v>
      </c>
      <c r="AQ135">
        <v>-40414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3548680</v>
      </c>
      <c r="BW135">
        <v>24287</v>
      </c>
      <c r="BX135">
        <v>0</v>
      </c>
      <c r="BY135">
        <v>0</v>
      </c>
      <c r="BZ135">
        <v>0</v>
      </c>
      <c r="CA135">
        <v>172961</v>
      </c>
      <c r="CB135">
        <v>268919</v>
      </c>
      <c r="CC135">
        <v>4014847</v>
      </c>
      <c r="CD135">
        <v>0</v>
      </c>
      <c r="CE135">
        <v>4014847</v>
      </c>
      <c r="CF135">
        <v>0</v>
      </c>
      <c r="CG135">
        <v>28307</v>
      </c>
      <c r="CH135">
        <v>2503</v>
      </c>
      <c r="CI135">
        <v>0</v>
      </c>
      <c r="CJ135">
        <v>30810</v>
      </c>
      <c r="CK135">
        <v>805</v>
      </c>
      <c r="CL135">
        <v>0</v>
      </c>
      <c r="CM135">
        <v>805</v>
      </c>
      <c r="CN135">
        <v>28667</v>
      </c>
      <c r="CO135">
        <v>298</v>
      </c>
      <c r="CP135">
        <v>0</v>
      </c>
      <c r="CQ135">
        <v>74</v>
      </c>
      <c r="CR135">
        <v>60654</v>
      </c>
      <c r="CS135">
        <v>0</v>
      </c>
      <c r="CT135">
        <v>0</v>
      </c>
      <c r="CU135">
        <v>24991</v>
      </c>
      <c r="CV135">
        <v>0</v>
      </c>
      <c r="CW135">
        <v>0</v>
      </c>
      <c r="CX135">
        <v>24991</v>
      </c>
      <c r="CY135">
        <v>788</v>
      </c>
      <c r="CZ135">
        <v>0</v>
      </c>
      <c r="DA135">
        <v>788</v>
      </c>
      <c r="DB135">
        <v>4101280</v>
      </c>
      <c r="DC135">
        <v>90005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218474</v>
      </c>
      <c r="DO135">
        <v>308479</v>
      </c>
      <c r="DP135">
        <v>0</v>
      </c>
      <c r="DQ135">
        <v>60000</v>
      </c>
      <c r="DR135">
        <v>3368854</v>
      </c>
      <c r="DS135">
        <v>112266</v>
      </c>
      <c r="DT135">
        <v>96868</v>
      </c>
      <c r="DU135">
        <v>3577988</v>
      </c>
      <c r="DV135">
        <v>11514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3589502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25400</v>
      </c>
      <c r="EJ135">
        <v>2345</v>
      </c>
      <c r="EK135">
        <v>0</v>
      </c>
      <c r="EL135">
        <v>0</v>
      </c>
      <c r="EM135">
        <v>0</v>
      </c>
      <c r="EN135">
        <v>0</v>
      </c>
      <c r="EO135">
        <v>2747</v>
      </c>
      <c r="EP135">
        <v>0</v>
      </c>
      <c r="EQ135">
        <v>0</v>
      </c>
      <c r="ER135">
        <v>0</v>
      </c>
      <c r="ES135">
        <v>110434</v>
      </c>
      <c r="ET135">
        <v>140926</v>
      </c>
      <c r="EU135">
        <v>2373</v>
      </c>
      <c r="EV135">
        <v>4101280</v>
      </c>
    </row>
    <row r="136" spans="1:152">
      <c r="A136">
        <v>62518</v>
      </c>
      <c r="B136">
        <v>200912</v>
      </c>
      <c r="C136">
        <v>3951352</v>
      </c>
      <c r="D136">
        <v>-9446</v>
      </c>
      <c r="E136">
        <v>3941906</v>
      </c>
      <c r="F136">
        <v>20805</v>
      </c>
      <c r="G136">
        <v>-652</v>
      </c>
      <c r="H136">
        <v>45323</v>
      </c>
      <c r="I136">
        <v>2472947</v>
      </c>
      <c r="J136">
        <v>1172404</v>
      </c>
      <c r="K136">
        <v>-96184</v>
      </c>
      <c r="L136">
        <v>-102581</v>
      </c>
      <c r="M136">
        <v>3512062</v>
      </c>
      <c r="N136">
        <v>-457605</v>
      </c>
      <c r="O136">
        <v>3054457</v>
      </c>
      <c r="P136">
        <v>-4505785</v>
      </c>
      <c r="Q136">
        <v>2114</v>
      </c>
      <c r="R136">
        <v>9439</v>
      </c>
      <c r="S136">
        <v>6027</v>
      </c>
      <c r="T136">
        <v>-4488205</v>
      </c>
      <c r="U136">
        <v>-1125009</v>
      </c>
      <c r="V136">
        <v>0</v>
      </c>
      <c r="W136">
        <v>-1125009</v>
      </c>
      <c r="X136">
        <v>0</v>
      </c>
      <c r="Y136">
        <v>-34983</v>
      </c>
      <c r="Z136">
        <v>0</v>
      </c>
      <c r="AA136">
        <v>-34983</v>
      </c>
      <c r="AB136">
        <v>-381744</v>
      </c>
      <c r="AC136">
        <v>-140462</v>
      </c>
      <c r="AD136">
        <v>-193258</v>
      </c>
      <c r="AE136">
        <v>0</v>
      </c>
      <c r="AF136">
        <v>0</v>
      </c>
      <c r="AG136">
        <v>-333720</v>
      </c>
      <c r="AH136">
        <v>-302119</v>
      </c>
      <c r="AI136">
        <v>330583</v>
      </c>
      <c r="AJ136">
        <v>-40388</v>
      </c>
      <c r="AK136">
        <v>126786</v>
      </c>
      <c r="AL136">
        <v>0</v>
      </c>
      <c r="AM136">
        <v>0</v>
      </c>
      <c r="AN136">
        <v>0</v>
      </c>
      <c r="AO136">
        <v>416981</v>
      </c>
      <c r="AP136">
        <v>-82359</v>
      </c>
      <c r="AQ136">
        <v>334622</v>
      </c>
      <c r="AR136">
        <v>309718</v>
      </c>
      <c r="AS136">
        <v>-31459</v>
      </c>
      <c r="AT136">
        <v>-3481</v>
      </c>
      <c r="AU136">
        <v>0</v>
      </c>
      <c r="AV136">
        <v>274778</v>
      </c>
      <c r="AW136">
        <v>-10542</v>
      </c>
      <c r="AX136">
        <v>-313825</v>
      </c>
      <c r="AY136">
        <v>3359</v>
      </c>
      <c r="AZ136">
        <v>-129034</v>
      </c>
      <c r="BA136">
        <v>24692</v>
      </c>
      <c r="BB136">
        <v>-414808</v>
      </c>
      <c r="BC136">
        <v>0</v>
      </c>
      <c r="BD136">
        <v>0</v>
      </c>
      <c r="BE136">
        <v>-13254</v>
      </c>
      <c r="BF136">
        <v>-18000</v>
      </c>
      <c r="BG136">
        <v>0</v>
      </c>
      <c r="BH136">
        <v>-31254</v>
      </c>
      <c r="BI136">
        <v>141438</v>
      </c>
      <c r="BJ136">
        <v>-40388</v>
      </c>
      <c r="BK136">
        <v>0</v>
      </c>
      <c r="BL136">
        <v>0</v>
      </c>
      <c r="BM136">
        <v>0</v>
      </c>
      <c r="BN136">
        <v>0</v>
      </c>
      <c r="BO136">
        <v>1049715</v>
      </c>
      <c r="BP136">
        <v>4048011</v>
      </c>
      <c r="BQ136">
        <v>231000</v>
      </c>
      <c r="BR136">
        <v>12565</v>
      </c>
      <c r="BS136">
        <v>21825</v>
      </c>
      <c r="BT136">
        <v>4313401</v>
      </c>
      <c r="BU136">
        <v>3283136</v>
      </c>
      <c r="BV136">
        <v>5050490</v>
      </c>
      <c r="BW136">
        <v>41734863</v>
      </c>
      <c r="BX136">
        <v>0</v>
      </c>
      <c r="BY136">
        <v>0</v>
      </c>
      <c r="BZ136">
        <v>0</v>
      </c>
      <c r="CA136">
        <v>1774274</v>
      </c>
      <c r="CB136">
        <v>1669872</v>
      </c>
      <c r="CC136">
        <v>53512635</v>
      </c>
      <c r="CD136">
        <v>518954</v>
      </c>
      <c r="CE136">
        <v>59394705</v>
      </c>
      <c r="CF136">
        <v>1895778</v>
      </c>
      <c r="CG136">
        <v>0</v>
      </c>
      <c r="CH136">
        <v>132339</v>
      </c>
      <c r="CI136">
        <v>0</v>
      </c>
      <c r="CJ136">
        <v>132339</v>
      </c>
      <c r="CK136">
        <v>64507</v>
      </c>
      <c r="CL136">
        <v>0</v>
      </c>
      <c r="CM136">
        <v>64507</v>
      </c>
      <c r="CN136">
        <v>0</v>
      </c>
      <c r="CO136">
        <v>1752988</v>
      </c>
      <c r="CP136">
        <v>0</v>
      </c>
      <c r="CQ136">
        <v>276168</v>
      </c>
      <c r="CR136">
        <v>2226002</v>
      </c>
      <c r="CS136">
        <v>0</v>
      </c>
      <c r="CT136">
        <v>37428</v>
      </c>
      <c r="CU136">
        <v>0</v>
      </c>
      <c r="CV136">
        <v>890760</v>
      </c>
      <c r="CW136">
        <v>0</v>
      </c>
      <c r="CX136">
        <v>928188</v>
      </c>
      <c r="CY136">
        <v>626252</v>
      </c>
      <c r="CZ136">
        <v>145287</v>
      </c>
      <c r="DA136">
        <v>771539</v>
      </c>
      <c r="DB136">
        <v>65216212</v>
      </c>
      <c r="DC136">
        <v>5000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441603</v>
      </c>
      <c r="DK136">
        <v>0</v>
      </c>
      <c r="DL136">
        <v>0</v>
      </c>
      <c r="DM136">
        <v>441603</v>
      </c>
      <c r="DN136">
        <v>1820388</v>
      </c>
      <c r="DO136">
        <v>2266991</v>
      </c>
      <c r="DP136">
        <v>150000</v>
      </c>
      <c r="DQ136">
        <v>869000</v>
      </c>
      <c r="DR136">
        <v>39592655</v>
      </c>
      <c r="DS136">
        <v>8483739</v>
      </c>
      <c r="DT136">
        <v>5558550</v>
      </c>
      <c r="DU136">
        <v>53634944</v>
      </c>
      <c r="DV136">
        <v>2379043</v>
      </c>
      <c r="DW136">
        <v>782468</v>
      </c>
      <c r="DX136">
        <v>0</v>
      </c>
      <c r="DY136">
        <v>0</v>
      </c>
      <c r="DZ136">
        <v>1895778</v>
      </c>
      <c r="EA136">
        <v>335764</v>
      </c>
      <c r="EB136">
        <v>59027997</v>
      </c>
      <c r="EC136">
        <v>0</v>
      </c>
      <c r="ED136">
        <v>0</v>
      </c>
      <c r="EE136">
        <v>71904</v>
      </c>
      <c r="EF136">
        <v>0</v>
      </c>
      <c r="EG136">
        <v>71904</v>
      </c>
      <c r="EH136">
        <v>0</v>
      </c>
      <c r="EI136">
        <v>0</v>
      </c>
      <c r="EJ136">
        <v>61043</v>
      </c>
      <c r="EK136">
        <v>0</v>
      </c>
      <c r="EL136">
        <v>0</v>
      </c>
      <c r="EM136">
        <v>0</v>
      </c>
      <c r="EN136">
        <v>0</v>
      </c>
      <c r="EO136">
        <v>18611</v>
      </c>
      <c r="EP136">
        <v>0</v>
      </c>
      <c r="EQ136">
        <v>128187</v>
      </c>
      <c r="ER136">
        <v>0</v>
      </c>
      <c r="ES136">
        <v>2536423</v>
      </c>
      <c r="ET136">
        <v>2744264</v>
      </c>
      <c r="EU136">
        <v>236056</v>
      </c>
      <c r="EV136">
        <v>65216212</v>
      </c>
    </row>
    <row r="137" spans="1:152">
      <c r="A137">
        <v>62548</v>
      </c>
      <c r="B137">
        <v>200912</v>
      </c>
      <c r="C137">
        <v>7080836</v>
      </c>
      <c r="D137">
        <v>-634</v>
      </c>
      <c r="E137">
        <v>7080202</v>
      </c>
      <c r="F137">
        <v>2367877</v>
      </c>
      <c r="G137">
        <v>4918</v>
      </c>
      <c r="H137">
        <v>-45</v>
      </c>
      <c r="I137">
        <v>3601169</v>
      </c>
      <c r="J137">
        <v>-3341921</v>
      </c>
      <c r="K137">
        <v>-399848</v>
      </c>
      <c r="L137">
        <v>-149346</v>
      </c>
      <c r="M137">
        <v>2082804</v>
      </c>
      <c r="N137">
        <v>-266896</v>
      </c>
      <c r="O137">
        <v>1815908</v>
      </c>
      <c r="P137">
        <v>-4514877</v>
      </c>
      <c r="Q137">
        <v>359</v>
      </c>
      <c r="R137">
        <v>-23034</v>
      </c>
      <c r="S137">
        <v>0</v>
      </c>
      <c r="T137">
        <v>-4537552</v>
      </c>
      <c r="U137">
        <v>-2292810</v>
      </c>
      <c r="V137">
        <v>0</v>
      </c>
      <c r="W137">
        <v>-2292810</v>
      </c>
      <c r="X137">
        <v>0</v>
      </c>
      <c r="Y137">
        <v>28104</v>
      </c>
      <c r="Z137">
        <v>0</v>
      </c>
      <c r="AA137">
        <v>28104</v>
      </c>
      <c r="AB137">
        <v>-2338228</v>
      </c>
      <c r="AC137">
        <v>0</v>
      </c>
      <c r="AD137">
        <v>-180681</v>
      </c>
      <c r="AE137">
        <v>0</v>
      </c>
      <c r="AF137">
        <v>0</v>
      </c>
      <c r="AG137">
        <v>-180681</v>
      </c>
      <c r="AH137">
        <v>-66312</v>
      </c>
      <c r="AI137">
        <v>-491369</v>
      </c>
      <c r="AJ137">
        <v>0</v>
      </c>
      <c r="AK137">
        <v>66312</v>
      </c>
      <c r="AL137">
        <v>0</v>
      </c>
      <c r="AM137">
        <v>0</v>
      </c>
      <c r="AN137">
        <v>0</v>
      </c>
      <c r="AO137">
        <v>-425057</v>
      </c>
      <c r="AP137">
        <v>196088</v>
      </c>
      <c r="AQ137">
        <v>-228969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12455668</v>
      </c>
      <c r="BQ137">
        <v>978250</v>
      </c>
      <c r="BR137">
        <v>443475</v>
      </c>
      <c r="BS137">
        <v>0</v>
      </c>
      <c r="BT137">
        <v>13877393</v>
      </c>
      <c r="BU137">
        <v>4249269</v>
      </c>
      <c r="BV137">
        <v>100590</v>
      </c>
      <c r="BW137">
        <v>86204339</v>
      </c>
      <c r="BX137">
        <v>0</v>
      </c>
      <c r="BY137">
        <v>0</v>
      </c>
      <c r="BZ137">
        <v>0</v>
      </c>
      <c r="CA137">
        <v>585527</v>
      </c>
      <c r="CB137">
        <v>5615786</v>
      </c>
      <c r="CC137">
        <v>96755511</v>
      </c>
      <c r="CD137">
        <v>0</v>
      </c>
      <c r="CE137">
        <v>110632904</v>
      </c>
      <c r="CF137">
        <v>14292224</v>
      </c>
      <c r="CG137">
        <v>0</v>
      </c>
      <c r="CH137">
        <v>0</v>
      </c>
      <c r="CI137">
        <v>0</v>
      </c>
      <c r="CJ137">
        <v>0</v>
      </c>
      <c r="CK137">
        <v>109459</v>
      </c>
      <c r="CL137">
        <v>0</v>
      </c>
      <c r="CM137">
        <v>109459</v>
      </c>
      <c r="CN137">
        <v>0</v>
      </c>
      <c r="CO137">
        <v>34639</v>
      </c>
      <c r="CP137">
        <v>0</v>
      </c>
      <c r="CQ137">
        <v>1422662</v>
      </c>
      <c r="CR137">
        <v>1566760</v>
      </c>
      <c r="CS137">
        <v>0</v>
      </c>
      <c r="CT137">
        <v>15550</v>
      </c>
      <c r="CU137">
        <v>483240</v>
      </c>
      <c r="CV137">
        <v>905084</v>
      </c>
      <c r="CW137">
        <v>104973</v>
      </c>
      <c r="CX137">
        <v>1508847</v>
      </c>
      <c r="CY137">
        <v>1683084</v>
      </c>
      <c r="CZ137">
        <v>174789</v>
      </c>
      <c r="DA137">
        <v>1857873</v>
      </c>
      <c r="DB137">
        <v>129858608</v>
      </c>
      <c r="DC137">
        <v>800</v>
      </c>
      <c r="DD137">
        <v>0</v>
      </c>
      <c r="DE137">
        <v>0</v>
      </c>
      <c r="DF137">
        <v>86144</v>
      </c>
      <c r="DG137">
        <v>0</v>
      </c>
      <c r="DH137">
        <v>0</v>
      </c>
      <c r="DI137">
        <v>86144</v>
      </c>
      <c r="DJ137">
        <v>1060500</v>
      </c>
      <c r="DK137">
        <v>0</v>
      </c>
      <c r="DL137">
        <v>0</v>
      </c>
      <c r="DM137">
        <v>1060500</v>
      </c>
      <c r="DN137">
        <v>5164079</v>
      </c>
      <c r="DO137">
        <v>6311523</v>
      </c>
      <c r="DP137">
        <v>40</v>
      </c>
      <c r="DQ137">
        <v>0</v>
      </c>
      <c r="DR137">
        <v>63495926</v>
      </c>
      <c r="DS137">
        <v>14234815</v>
      </c>
      <c r="DT137">
        <v>2755218</v>
      </c>
      <c r="DU137">
        <v>80485959</v>
      </c>
      <c r="DV137">
        <v>273976</v>
      </c>
      <c r="DW137">
        <v>77364</v>
      </c>
      <c r="DX137">
        <v>0</v>
      </c>
      <c r="DY137">
        <v>0</v>
      </c>
      <c r="DZ137">
        <v>14236125</v>
      </c>
      <c r="EA137">
        <v>0</v>
      </c>
      <c r="EB137">
        <v>95073424</v>
      </c>
      <c r="EC137">
        <v>0</v>
      </c>
      <c r="ED137">
        <v>0</v>
      </c>
      <c r="EE137">
        <v>6501</v>
      </c>
      <c r="EF137">
        <v>0</v>
      </c>
      <c r="EG137">
        <v>6501</v>
      </c>
      <c r="EH137">
        <v>0</v>
      </c>
      <c r="EI137">
        <v>0</v>
      </c>
      <c r="EJ137">
        <v>74303</v>
      </c>
      <c r="EK137">
        <v>0</v>
      </c>
      <c r="EL137">
        <v>0</v>
      </c>
      <c r="EM137">
        <v>0</v>
      </c>
      <c r="EN137">
        <v>0</v>
      </c>
      <c r="EO137">
        <v>8916</v>
      </c>
      <c r="EP137">
        <v>0</v>
      </c>
      <c r="EQ137">
        <v>0</v>
      </c>
      <c r="ER137">
        <v>0</v>
      </c>
      <c r="ES137">
        <v>28315410</v>
      </c>
      <c r="ET137">
        <v>28398629</v>
      </c>
      <c r="EU137">
        <v>68531</v>
      </c>
      <c r="EV137">
        <v>129858608</v>
      </c>
    </row>
    <row r="138" spans="1:152">
      <c r="A138">
        <v>62706</v>
      </c>
      <c r="B138">
        <v>200912</v>
      </c>
      <c r="C138">
        <v>710236</v>
      </c>
      <c r="D138">
        <v>-28292</v>
      </c>
      <c r="E138">
        <v>681944</v>
      </c>
      <c r="F138">
        <v>72645</v>
      </c>
      <c r="G138">
        <v>0</v>
      </c>
      <c r="H138">
        <v>7989</v>
      </c>
      <c r="I138">
        <v>488150</v>
      </c>
      <c r="J138">
        <v>448189</v>
      </c>
      <c r="K138">
        <v>-6792</v>
      </c>
      <c r="L138">
        <v>-24410</v>
      </c>
      <c r="M138">
        <v>985771</v>
      </c>
      <c r="N138">
        <v>-141048</v>
      </c>
      <c r="O138">
        <v>844723</v>
      </c>
      <c r="P138">
        <v>-888941</v>
      </c>
      <c r="Q138">
        <v>25955</v>
      </c>
      <c r="R138">
        <v>324</v>
      </c>
      <c r="S138">
        <v>2321</v>
      </c>
      <c r="T138">
        <v>-860341</v>
      </c>
      <c r="U138">
        <v>-233412</v>
      </c>
      <c r="V138">
        <v>1762</v>
      </c>
      <c r="W138">
        <v>-231650</v>
      </c>
      <c r="X138">
        <v>0</v>
      </c>
      <c r="Y138">
        <v>-225067</v>
      </c>
      <c r="Z138">
        <v>0</v>
      </c>
      <c r="AA138">
        <v>-225067</v>
      </c>
      <c r="AB138">
        <v>0</v>
      </c>
      <c r="AC138">
        <v>-29750</v>
      </c>
      <c r="AD138">
        <v>-38765</v>
      </c>
      <c r="AE138">
        <v>1192</v>
      </c>
      <c r="AF138">
        <v>3363</v>
      </c>
      <c r="AG138">
        <v>-63960</v>
      </c>
      <c r="AH138">
        <v>-64602</v>
      </c>
      <c r="AI138">
        <v>81047</v>
      </c>
      <c r="AJ138">
        <v>2175</v>
      </c>
      <c r="AK138">
        <v>57544</v>
      </c>
      <c r="AL138">
        <v>0</v>
      </c>
      <c r="AM138">
        <v>0</v>
      </c>
      <c r="AN138">
        <v>0</v>
      </c>
      <c r="AO138">
        <v>140766</v>
      </c>
      <c r="AP138">
        <v>-26078</v>
      </c>
      <c r="AQ138">
        <v>114688</v>
      </c>
      <c r="AR138">
        <v>82382</v>
      </c>
      <c r="AS138">
        <v>-33489</v>
      </c>
      <c r="AT138">
        <v>1162</v>
      </c>
      <c r="AU138">
        <v>0</v>
      </c>
      <c r="AV138">
        <v>50055</v>
      </c>
      <c r="AW138">
        <v>0</v>
      </c>
      <c r="AX138">
        <v>-36163</v>
      </c>
      <c r="AY138">
        <v>21477</v>
      </c>
      <c r="AZ138">
        <v>-23891</v>
      </c>
      <c r="BA138">
        <v>7631</v>
      </c>
      <c r="BB138">
        <v>-30946</v>
      </c>
      <c r="BC138">
        <v>0</v>
      </c>
      <c r="BD138">
        <v>0</v>
      </c>
      <c r="BE138">
        <v>-4119</v>
      </c>
      <c r="BF138">
        <v>-12563</v>
      </c>
      <c r="BG138">
        <v>3317</v>
      </c>
      <c r="BH138">
        <v>-13365</v>
      </c>
      <c r="BI138">
        <v>-3569</v>
      </c>
      <c r="BJ138">
        <v>2175</v>
      </c>
      <c r="BK138">
        <v>0</v>
      </c>
      <c r="BL138">
        <v>0</v>
      </c>
      <c r="BM138">
        <v>0</v>
      </c>
      <c r="BN138">
        <v>0</v>
      </c>
      <c r="BO138">
        <v>179968</v>
      </c>
      <c r="BP138">
        <v>1199073</v>
      </c>
      <c r="BQ138">
        <v>150000</v>
      </c>
      <c r="BR138">
        <v>0</v>
      </c>
      <c r="BS138">
        <v>0</v>
      </c>
      <c r="BT138">
        <v>1349073</v>
      </c>
      <c r="BU138">
        <v>543672</v>
      </c>
      <c r="BV138">
        <v>539189</v>
      </c>
      <c r="BW138">
        <v>9899997</v>
      </c>
      <c r="BX138">
        <v>0</v>
      </c>
      <c r="BY138">
        <v>0</v>
      </c>
      <c r="BZ138">
        <v>80963</v>
      </c>
      <c r="CA138">
        <v>0</v>
      </c>
      <c r="CB138">
        <v>0</v>
      </c>
      <c r="CC138">
        <v>11063821</v>
      </c>
      <c r="CD138">
        <v>0</v>
      </c>
      <c r="CE138">
        <v>12592862</v>
      </c>
      <c r="CF138">
        <v>0</v>
      </c>
      <c r="CG138">
        <v>26710</v>
      </c>
      <c r="CH138">
        <v>41566</v>
      </c>
      <c r="CI138">
        <v>0</v>
      </c>
      <c r="CJ138">
        <v>68276</v>
      </c>
      <c r="CK138">
        <v>26237</v>
      </c>
      <c r="CL138">
        <v>0</v>
      </c>
      <c r="CM138">
        <v>26237</v>
      </c>
      <c r="CN138">
        <v>15</v>
      </c>
      <c r="CO138">
        <v>0</v>
      </c>
      <c r="CP138">
        <v>0</v>
      </c>
      <c r="CQ138">
        <v>24121</v>
      </c>
      <c r="CR138">
        <v>118649</v>
      </c>
      <c r="CS138">
        <v>0</v>
      </c>
      <c r="CT138">
        <v>0</v>
      </c>
      <c r="CU138">
        <v>0</v>
      </c>
      <c r="CV138">
        <v>223809</v>
      </c>
      <c r="CW138">
        <v>0</v>
      </c>
      <c r="CX138">
        <v>223809</v>
      </c>
      <c r="CY138">
        <v>139129</v>
      </c>
      <c r="CZ138">
        <v>16027</v>
      </c>
      <c r="DA138">
        <v>155156</v>
      </c>
      <c r="DB138">
        <v>13090476</v>
      </c>
      <c r="DC138">
        <v>391800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100883</v>
      </c>
      <c r="DK138">
        <v>0</v>
      </c>
      <c r="DL138">
        <v>0</v>
      </c>
      <c r="DM138">
        <v>100883</v>
      </c>
      <c r="DN138">
        <v>742181</v>
      </c>
      <c r="DO138">
        <v>1234864</v>
      </c>
      <c r="DP138">
        <v>200000</v>
      </c>
      <c r="DQ138">
        <v>120000</v>
      </c>
      <c r="DR138">
        <v>8861554</v>
      </c>
      <c r="DS138">
        <v>1370865</v>
      </c>
      <c r="DT138">
        <v>762058</v>
      </c>
      <c r="DU138">
        <v>10994477</v>
      </c>
      <c r="DV138">
        <v>337361</v>
      </c>
      <c r="DW138">
        <v>225287</v>
      </c>
      <c r="DX138">
        <v>0</v>
      </c>
      <c r="DY138">
        <v>0</v>
      </c>
      <c r="DZ138">
        <v>0</v>
      </c>
      <c r="EA138">
        <v>96147</v>
      </c>
      <c r="EB138">
        <v>11653272</v>
      </c>
      <c r="EC138">
        <v>0</v>
      </c>
      <c r="ED138">
        <v>0</v>
      </c>
      <c r="EE138">
        <v>5739</v>
      </c>
      <c r="EF138">
        <v>0</v>
      </c>
      <c r="EG138">
        <v>5739</v>
      </c>
      <c r="EH138">
        <v>0</v>
      </c>
      <c r="EI138">
        <v>6139</v>
      </c>
      <c r="EJ138">
        <v>6600</v>
      </c>
      <c r="EK138">
        <v>0</v>
      </c>
      <c r="EL138">
        <v>0</v>
      </c>
      <c r="EM138">
        <v>0</v>
      </c>
      <c r="EN138">
        <v>6640</v>
      </c>
      <c r="EO138">
        <v>7984</v>
      </c>
      <c r="EP138">
        <v>0</v>
      </c>
      <c r="EQ138">
        <v>9621</v>
      </c>
      <c r="ER138">
        <v>0</v>
      </c>
      <c r="ES138">
        <v>39430</v>
      </c>
      <c r="ET138">
        <v>76414</v>
      </c>
      <c r="EU138">
        <v>187</v>
      </c>
      <c r="EV138">
        <v>13090476</v>
      </c>
    </row>
    <row r="139" spans="1:152">
      <c r="A139">
        <v>62862</v>
      </c>
      <c r="B139">
        <v>200912</v>
      </c>
      <c r="C139">
        <v>23416</v>
      </c>
      <c r="D139">
        <v>-452</v>
      </c>
      <c r="E139">
        <v>22964</v>
      </c>
      <c r="F139">
        <v>0</v>
      </c>
      <c r="G139">
        <v>0</v>
      </c>
      <c r="H139">
        <v>0</v>
      </c>
      <c r="I139">
        <v>3271</v>
      </c>
      <c r="J139">
        <v>8360</v>
      </c>
      <c r="K139">
        <v>-6</v>
      </c>
      <c r="L139">
        <v>-344</v>
      </c>
      <c r="M139">
        <v>11281</v>
      </c>
      <c r="N139">
        <v>-793</v>
      </c>
      <c r="O139">
        <v>10488</v>
      </c>
      <c r="P139">
        <v>-19471</v>
      </c>
      <c r="Q139">
        <v>0</v>
      </c>
      <c r="R139">
        <v>-542</v>
      </c>
      <c r="S139">
        <v>0</v>
      </c>
      <c r="T139">
        <v>-20013</v>
      </c>
      <c r="U139">
        <v>167</v>
      </c>
      <c r="V139">
        <v>0</v>
      </c>
      <c r="W139">
        <v>167</v>
      </c>
      <c r="X139">
        <v>0</v>
      </c>
      <c r="Y139">
        <v>-6336</v>
      </c>
      <c r="Z139">
        <v>0</v>
      </c>
      <c r="AA139">
        <v>-6336</v>
      </c>
      <c r="AB139">
        <v>0</v>
      </c>
      <c r="AC139">
        <v>0</v>
      </c>
      <c r="AD139">
        <v>-1575</v>
      </c>
      <c r="AE139">
        <v>0</v>
      </c>
      <c r="AF139">
        <v>0</v>
      </c>
      <c r="AG139">
        <v>-1575</v>
      </c>
      <c r="AH139">
        <v>-5695</v>
      </c>
      <c r="AI139">
        <v>0</v>
      </c>
      <c r="AJ139">
        <v>0</v>
      </c>
      <c r="AK139">
        <v>5695</v>
      </c>
      <c r="AL139">
        <v>0</v>
      </c>
      <c r="AM139">
        <v>0</v>
      </c>
      <c r="AN139">
        <v>0</v>
      </c>
      <c r="AO139">
        <v>5695</v>
      </c>
      <c r="AP139">
        <v>0</v>
      </c>
      <c r="AQ139">
        <v>5695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19875</v>
      </c>
      <c r="BW139">
        <v>74758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94633</v>
      </c>
      <c r="CD139">
        <v>0</v>
      </c>
      <c r="CE139">
        <v>94633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1362</v>
      </c>
      <c r="CL139">
        <v>0</v>
      </c>
      <c r="CM139">
        <v>1362</v>
      </c>
      <c r="CN139">
        <v>0</v>
      </c>
      <c r="CO139">
        <v>0</v>
      </c>
      <c r="CP139">
        <v>0</v>
      </c>
      <c r="CQ139">
        <v>0</v>
      </c>
      <c r="CR139">
        <v>1362</v>
      </c>
      <c r="CS139">
        <v>0</v>
      </c>
      <c r="CT139">
        <v>0</v>
      </c>
      <c r="CU139">
        <v>16</v>
      </c>
      <c r="CV139">
        <v>1750</v>
      </c>
      <c r="CW139">
        <v>0</v>
      </c>
      <c r="CX139">
        <v>1766</v>
      </c>
      <c r="CY139">
        <v>2102</v>
      </c>
      <c r="CZ139">
        <v>690</v>
      </c>
      <c r="DA139">
        <v>2792</v>
      </c>
      <c r="DB139">
        <v>100553</v>
      </c>
      <c r="DC139">
        <v>24500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14924</v>
      </c>
      <c r="DO139">
        <v>39424</v>
      </c>
      <c r="DP139">
        <v>0</v>
      </c>
      <c r="DQ139">
        <v>0</v>
      </c>
      <c r="DR139">
        <v>9753</v>
      </c>
      <c r="DS139">
        <v>0</v>
      </c>
      <c r="DT139">
        <v>684</v>
      </c>
      <c r="DU139">
        <v>10437</v>
      </c>
      <c r="DV139">
        <v>1194</v>
      </c>
      <c r="DW139">
        <v>48207</v>
      </c>
      <c r="DX139">
        <v>0</v>
      </c>
      <c r="DY139">
        <v>0</v>
      </c>
      <c r="DZ139">
        <v>0</v>
      </c>
      <c r="EA139">
        <v>0</v>
      </c>
      <c r="EB139">
        <v>59838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1291</v>
      </c>
      <c r="ET139">
        <v>1291</v>
      </c>
      <c r="EU139">
        <v>0</v>
      </c>
      <c r="EV139">
        <v>100553</v>
      </c>
    </row>
    <row r="140" spans="1:152">
      <c r="A140">
        <v>62908</v>
      </c>
      <c r="B140">
        <v>200912</v>
      </c>
      <c r="C140">
        <v>1189282</v>
      </c>
      <c r="D140">
        <v>-23165</v>
      </c>
      <c r="E140">
        <v>1166117</v>
      </c>
      <c r="F140">
        <v>0</v>
      </c>
      <c r="G140">
        <v>0</v>
      </c>
      <c r="H140">
        <v>0</v>
      </c>
      <c r="I140">
        <v>17193</v>
      </c>
      <c r="J140">
        <v>926633</v>
      </c>
      <c r="K140">
        <v>-8697</v>
      </c>
      <c r="L140">
        <v>-19032</v>
      </c>
      <c r="M140">
        <v>916097</v>
      </c>
      <c r="N140">
        <v>-123168</v>
      </c>
      <c r="O140">
        <v>792929</v>
      </c>
      <c r="P140">
        <v>-236963</v>
      </c>
      <c r="Q140">
        <v>16249</v>
      </c>
      <c r="R140">
        <v>-288</v>
      </c>
      <c r="S140">
        <v>612</v>
      </c>
      <c r="T140">
        <v>-220390</v>
      </c>
      <c r="U140">
        <v>-1645374</v>
      </c>
      <c r="V140">
        <v>18632</v>
      </c>
      <c r="W140">
        <v>-1626742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-99123</v>
      </c>
      <c r="AD140">
        <v>-42021</v>
      </c>
      <c r="AE140">
        <v>0</v>
      </c>
      <c r="AF140">
        <v>190</v>
      </c>
      <c r="AG140">
        <v>-140954</v>
      </c>
      <c r="AH140">
        <v>-55338</v>
      </c>
      <c r="AI140">
        <v>-84378</v>
      </c>
      <c r="AJ140">
        <v>-7278</v>
      </c>
      <c r="AK140">
        <v>55501</v>
      </c>
      <c r="AL140">
        <v>0</v>
      </c>
      <c r="AM140">
        <v>0</v>
      </c>
      <c r="AN140">
        <v>0</v>
      </c>
      <c r="AO140">
        <v>-36155</v>
      </c>
      <c r="AP140">
        <v>8606</v>
      </c>
      <c r="AQ140">
        <v>-27549</v>
      </c>
      <c r="AR140">
        <v>11559</v>
      </c>
      <c r="AS140">
        <v>-313</v>
      </c>
      <c r="AT140">
        <v>0</v>
      </c>
      <c r="AU140">
        <v>0</v>
      </c>
      <c r="AV140">
        <v>11246</v>
      </c>
      <c r="AW140">
        <v>-163</v>
      </c>
      <c r="AX140">
        <v>-17730</v>
      </c>
      <c r="AY140">
        <v>715</v>
      </c>
      <c r="AZ140">
        <v>0</v>
      </c>
      <c r="BA140">
        <v>0</v>
      </c>
      <c r="BB140">
        <v>-17015</v>
      </c>
      <c r="BC140">
        <v>0</v>
      </c>
      <c r="BD140">
        <v>0</v>
      </c>
      <c r="BE140">
        <v>-963</v>
      </c>
      <c r="BF140">
        <v>-408</v>
      </c>
      <c r="BG140">
        <v>25</v>
      </c>
      <c r="BH140">
        <v>-1346</v>
      </c>
      <c r="BI140">
        <v>0</v>
      </c>
      <c r="BJ140">
        <v>-7278</v>
      </c>
      <c r="BK140">
        <v>43056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6834313</v>
      </c>
      <c r="BW140">
        <v>0</v>
      </c>
      <c r="BX140">
        <v>0</v>
      </c>
      <c r="BY140">
        <v>0</v>
      </c>
      <c r="BZ140">
        <v>0</v>
      </c>
      <c r="CA140">
        <v>282651</v>
      </c>
      <c r="CB140">
        <v>23727</v>
      </c>
      <c r="CC140">
        <v>7140691</v>
      </c>
      <c r="CD140">
        <v>0</v>
      </c>
      <c r="CE140">
        <v>7140691</v>
      </c>
      <c r="CF140">
        <v>0</v>
      </c>
      <c r="CG140">
        <v>69445</v>
      </c>
      <c r="CH140">
        <v>7041</v>
      </c>
      <c r="CI140">
        <v>0</v>
      </c>
      <c r="CJ140">
        <v>76486</v>
      </c>
      <c r="CK140">
        <v>2218</v>
      </c>
      <c r="CL140">
        <v>0</v>
      </c>
      <c r="CM140">
        <v>2218</v>
      </c>
      <c r="CN140">
        <v>20264</v>
      </c>
      <c r="CO140">
        <v>2393</v>
      </c>
      <c r="CP140">
        <v>0</v>
      </c>
      <c r="CQ140">
        <v>2204</v>
      </c>
      <c r="CR140">
        <v>103565</v>
      </c>
      <c r="CS140">
        <v>0</v>
      </c>
      <c r="CT140">
        <v>0</v>
      </c>
      <c r="CU140">
        <v>122079</v>
      </c>
      <c r="CV140">
        <v>0</v>
      </c>
      <c r="CW140">
        <v>0</v>
      </c>
      <c r="CX140">
        <v>122079</v>
      </c>
      <c r="CY140">
        <v>0</v>
      </c>
      <c r="CZ140">
        <v>10947</v>
      </c>
      <c r="DA140">
        <v>10947</v>
      </c>
      <c r="DB140">
        <v>7420338</v>
      </c>
      <c r="DC140">
        <v>10011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14230</v>
      </c>
      <c r="DK140">
        <v>0</v>
      </c>
      <c r="DL140">
        <v>0</v>
      </c>
      <c r="DM140">
        <v>14230</v>
      </c>
      <c r="DN140">
        <v>396247</v>
      </c>
      <c r="DO140">
        <v>420488</v>
      </c>
      <c r="DP140">
        <v>0</v>
      </c>
      <c r="DQ140">
        <v>70000</v>
      </c>
      <c r="DR140">
        <v>471302</v>
      </c>
      <c r="DS140">
        <v>3704412</v>
      </c>
      <c r="DT140">
        <v>2532388</v>
      </c>
      <c r="DU140">
        <v>6708102</v>
      </c>
      <c r="DV140">
        <v>19812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6727914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37013</v>
      </c>
      <c r="EI140">
        <v>13544</v>
      </c>
      <c r="EJ140">
        <v>5715</v>
      </c>
      <c r="EK140">
        <v>0</v>
      </c>
      <c r="EL140">
        <v>0</v>
      </c>
      <c r="EM140">
        <v>0</v>
      </c>
      <c r="EN140">
        <v>19</v>
      </c>
      <c r="EO140">
        <v>25316</v>
      </c>
      <c r="EP140">
        <v>0</v>
      </c>
      <c r="EQ140">
        <v>0</v>
      </c>
      <c r="ER140">
        <v>0</v>
      </c>
      <c r="ES140">
        <v>119621</v>
      </c>
      <c r="ET140">
        <v>164215</v>
      </c>
      <c r="EU140">
        <v>708</v>
      </c>
      <c r="EV140">
        <v>7420338</v>
      </c>
    </row>
    <row r="141" spans="1:152">
      <c r="A141">
        <v>62965</v>
      </c>
      <c r="B141">
        <v>200912</v>
      </c>
      <c r="C141">
        <v>14212280</v>
      </c>
      <c r="D141">
        <v>-125008</v>
      </c>
      <c r="E141">
        <v>14087272</v>
      </c>
      <c r="F141">
        <v>654435</v>
      </c>
      <c r="G141">
        <v>226145</v>
      </c>
      <c r="H141">
        <v>-1083</v>
      </c>
      <c r="I141">
        <v>8497506</v>
      </c>
      <c r="J141">
        <v>5845556</v>
      </c>
      <c r="K141">
        <v>-75039</v>
      </c>
      <c r="L141">
        <v>-412810</v>
      </c>
      <c r="M141">
        <v>14734710</v>
      </c>
      <c r="N141">
        <v>-2081358</v>
      </c>
      <c r="O141">
        <v>12653352</v>
      </c>
      <c r="P141">
        <v>-11743379</v>
      </c>
      <c r="Q141">
        <v>90735</v>
      </c>
      <c r="R141">
        <v>125353</v>
      </c>
      <c r="S141">
        <v>0</v>
      </c>
      <c r="T141">
        <v>-11527291</v>
      </c>
      <c r="U141">
        <v>-7185072</v>
      </c>
      <c r="V141">
        <v>0</v>
      </c>
      <c r="W141">
        <v>-7185072</v>
      </c>
      <c r="X141">
        <v>0</v>
      </c>
      <c r="Y141">
        <v>-2583531</v>
      </c>
      <c r="Z141">
        <v>-1388815</v>
      </c>
      <c r="AA141">
        <v>-3972346</v>
      </c>
      <c r="AB141">
        <v>-2454807</v>
      </c>
      <c r="AC141">
        <v>-357722</v>
      </c>
      <c r="AD141">
        <v>-505264</v>
      </c>
      <c r="AE141">
        <v>0</v>
      </c>
      <c r="AF141">
        <v>0</v>
      </c>
      <c r="AG141">
        <v>-862986</v>
      </c>
      <c r="AH141">
        <v>-360693</v>
      </c>
      <c r="AI141">
        <v>377429</v>
      </c>
      <c r="AJ141">
        <v>-144500</v>
      </c>
      <c r="AK141">
        <v>278337</v>
      </c>
      <c r="AL141">
        <v>0</v>
      </c>
      <c r="AM141">
        <v>0</v>
      </c>
      <c r="AN141">
        <v>0</v>
      </c>
      <c r="AO141">
        <v>511266</v>
      </c>
      <c r="AP141">
        <v>-158237</v>
      </c>
      <c r="AQ141">
        <v>353029</v>
      </c>
      <c r="AR141">
        <v>590369</v>
      </c>
      <c r="AS141">
        <v>243</v>
      </c>
      <c r="AT141">
        <v>0</v>
      </c>
      <c r="AU141">
        <v>0</v>
      </c>
      <c r="AV141">
        <v>590612</v>
      </c>
      <c r="AW141">
        <v>-55048</v>
      </c>
      <c r="AX141">
        <v>-549714</v>
      </c>
      <c r="AY141">
        <v>0</v>
      </c>
      <c r="AZ141">
        <v>-79286</v>
      </c>
      <c r="BA141">
        <v>-359</v>
      </c>
      <c r="BB141">
        <v>-629359</v>
      </c>
      <c r="BC141">
        <v>-3175</v>
      </c>
      <c r="BD141">
        <v>-1680</v>
      </c>
      <c r="BE141">
        <v>-59336</v>
      </c>
      <c r="BF141">
        <v>-68870</v>
      </c>
      <c r="BG141">
        <v>0</v>
      </c>
      <c r="BH141">
        <v>-128206</v>
      </c>
      <c r="BI141">
        <v>82356</v>
      </c>
      <c r="BJ141">
        <v>-144500</v>
      </c>
      <c r="BK141">
        <v>61375</v>
      </c>
      <c r="BL141">
        <v>55099</v>
      </c>
      <c r="BM141">
        <v>0</v>
      </c>
      <c r="BN141">
        <v>55099</v>
      </c>
      <c r="BO141">
        <v>0</v>
      </c>
      <c r="BP141">
        <v>7640533</v>
      </c>
      <c r="BQ141">
        <v>2296773</v>
      </c>
      <c r="BR141">
        <v>0</v>
      </c>
      <c r="BS141">
        <v>0</v>
      </c>
      <c r="BT141">
        <v>9937306</v>
      </c>
      <c r="BU141">
        <v>22154246</v>
      </c>
      <c r="BV141">
        <v>0</v>
      </c>
      <c r="BW141">
        <v>180210679</v>
      </c>
      <c r="BX141">
        <v>0</v>
      </c>
      <c r="BY141">
        <v>0</v>
      </c>
      <c r="BZ141">
        <v>310100</v>
      </c>
      <c r="CA141">
        <v>0</v>
      </c>
      <c r="CB141">
        <v>7341396</v>
      </c>
      <c r="CC141">
        <v>210016421</v>
      </c>
      <c r="CD141">
        <v>0</v>
      </c>
      <c r="CE141">
        <v>219953727</v>
      </c>
      <c r="CF141">
        <v>8125314</v>
      </c>
      <c r="CG141">
        <v>844</v>
      </c>
      <c r="CH141">
        <v>0</v>
      </c>
      <c r="CI141">
        <v>0</v>
      </c>
      <c r="CJ141">
        <v>844</v>
      </c>
      <c r="CK141">
        <v>423902</v>
      </c>
      <c r="CL141">
        <v>10074</v>
      </c>
      <c r="CM141">
        <v>433976</v>
      </c>
      <c r="CN141">
        <v>0</v>
      </c>
      <c r="CO141">
        <v>2951323</v>
      </c>
      <c r="CP141">
        <v>0</v>
      </c>
      <c r="CQ141">
        <v>32045</v>
      </c>
      <c r="CR141">
        <v>3418188</v>
      </c>
      <c r="CS141">
        <v>0</v>
      </c>
      <c r="CT141">
        <v>9249</v>
      </c>
      <c r="CU141">
        <v>1971439</v>
      </c>
      <c r="CV141">
        <v>6739808</v>
      </c>
      <c r="CW141">
        <v>0</v>
      </c>
      <c r="CX141">
        <v>8720496</v>
      </c>
      <c r="CY141">
        <v>1076122</v>
      </c>
      <c r="CZ141">
        <v>390270</v>
      </c>
      <c r="DA141">
        <v>1466392</v>
      </c>
      <c r="DB141">
        <v>241800591</v>
      </c>
      <c r="DC141">
        <v>100000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1245015</v>
      </c>
      <c r="DK141">
        <v>0</v>
      </c>
      <c r="DL141">
        <v>0</v>
      </c>
      <c r="DM141">
        <v>1245015</v>
      </c>
      <c r="DN141">
        <v>3144212</v>
      </c>
      <c r="DO141">
        <v>4489227</v>
      </c>
      <c r="DP141">
        <v>0</v>
      </c>
      <c r="DQ141">
        <v>900000</v>
      </c>
      <c r="DR141">
        <v>150262282</v>
      </c>
      <c r="DS141">
        <v>33301979</v>
      </c>
      <c r="DT141">
        <v>17507918</v>
      </c>
      <c r="DU141">
        <v>201072179</v>
      </c>
      <c r="DV141">
        <v>2147513</v>
      </c>
      <c r="DW141">
        <v>4207856</v>
      </c>
      <c r="DX141">
        <v>9731</v>
      </c>
      <c r="DY141">
        <v>11463322</v>
      </c>
      <c r="DZ141">
        <v>8125314</v>
      </c>
      <c r="EA141">
        <v>63979</v>
      </c>
      <c r="EB141">
        <v>227089894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51799</v>
      </c>
      <c r="EJ141">
        <v>15012</v>
      </c>
      <c r="EK141">
        <v>0</v>
      </c>
      <c r="EL141">
        <v>0</v>
      </c>
      <c r="EM141">
        <v>0</v>
      </c>
      <c r="EN141">
        <v>0</v>
      </c>
      <c r="EO141">
        <v>144525</v>
      </c>
      <c r="EP141">
        <v>0</v>
      </c>
      <c r="EQ141">
        <v>98997</v>
      </c>
      <c r="ER141">
        <v>0</v>
      </c>
      <c r="ES141">
        <v>8424496</v>
      </c>
      <c r="ET141">
        <v>8734829</v>
      </c>
      <c r="EU141">
        <v>586641</v>
      </c>
      <c r="EV141">
        <v>241800591</v>
      </c>
    </row>
    <row r="142" spans="1:152">
      <c r="A142">
        <v>62969</v>
      </c>
      <c r="B142">
        <v>200912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331589</v>
      </c>
      <c r="J142">
        <v>131859</v>
      </c>
      <c r="K142">
        <v>-379</v>
      </c>
      <c r="L142">
        <v>-3915</v>
      </c>
      <c r="M142">
        <v>459154</v>
      </c>
      <c r="N142">
        <v>-571</v>
      </c>
      <c r="O142">
        <v>458583</v>
      </c>
      <c r="P142">
        <v>-814064</v>
      </c>
      <c r="Q142">
        <v>96</v>
      </c>
      <c r="R142">
        <v>0</v>
      </c>
      <c r="S142">
        <v>0</v>
      </c>
      <c r="T142">
        <v>-813968</v>
      </c>
      <c r="U142">
        <v>481468</v>
      </c>
      <c r="V142">
        <v>-14</v>
      </c>
      <c r="W142">
        <v>481454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-16281</v>
      </c>
      <c r="AE142">
        <v>0</v>
      </c>
      <c r="AF142">
        <v>0</v>
      </c>
      <c r="AG142">
        <v>-16281</v>
      </c>
      <c r="AH142">
        <v>-52233</v>
      </c>
      <c r="AI142">
        <v>57555</v>
      </c>
      <c r="AJ142">
        <v>0</v>
      </c>
      <c r="AK142">
        <v>52233</v>
      </c>
      <c r="AL142">
        <v>0</v>
      </c>
      <c r="AM142">
        <v>0</v>
      </c>
      <c r="AN142">
        <v>0</v>
      </c>
      <c r="AO142">
        <v>109788</v>
      </c>
      <c r="AP142">
        <v>-27273</v>
      </c>
      <c r="AQ142">
        <v>82515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6218667</v>
      </c>
      <c r="BX142">
        <v>0</v>
      </c>
      <c r="BY142">
        <v>0</v>
      </c>
      <c r="BZ142">
        <v>0</v>
      </c>
      <c r="CA142">
        <v>26</v>
      </c>
      <c r="CB142">
        <v>0</v>
      </c>
      <c r="CC142">
        <v>6218693</v>
      </c>
      <c r="CD142">
        <v>0</v>
      </c>
      <c r="CE142">
        <v>6218693</v>
      </c>
      <c r="CF142">
        <v>0</v>
      </c>
      <c r="CG142">
        <v>403</v>
      </c>
      <c r="CH142">
        <v>0</v>
      </c>
      <c r="CI142">
        <v>0</v>
      </c>
      <c r="CJ142">
        <v>403</v>
      </c>
      <c r="CK142">
        <v>195</v>
      </c>
      <c r="CL142">
        <v>0</v>
      </c>
      <c r="CM142">
        <v>195</v>
      </c>
      <c r="CN142">
        <v>0</v>
      </c>
      <c r="CO142">
        <v>4876</v>
      </c>
      <c r="CP142">
        <v>0</v>
      </c>
      <c r="CQ142">
        <v>35</v>
      </c>
      <c r="CR142">
        <v>5509</v>
      </c>
      <c r="CS142">
        <v>0</v>
      </c>
      <c r="CT142">
        <v>8740</v>
      </c>
      <c r="CU142">
        <v>4</v>
      </c>
      <c r="CV142">
        <v>1</v>
      </c>
      <c r="CW142">
        <v>0</v>
      </c>
      <c r="CX142">
        <v>8745</v>
      </c>
      <c r="CY142">
        <v>114391</v>
      </c>
      <c r="CZ142">
        <v>42135</v>
      </c>
      <c r="DA142">
        <v>156526</v>
      </c>
      <c r="DB142">
        <v>6389473</v>
      </c>
      <c r="DC142">
        <v>90000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701960</v>
      </c>
      <c r="DO142">
        <v>791960</v>
      </c>
      <c r="DP142">
        <v>0</v>
      </c>
      <c r="DQ142">
        <v>0</v>
      </c>
      <c r="DR142">
        <v>5597198</v>
      </c>
      <c r="DS142">
        <v>0</v>
      </c>
      <c r="DT142">
        <v>0</v>
      </c>
      <c r="DU142">
        <v>5597198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5597198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315</v>
      </c>
      <c r="ET142">
        <v>315</v>
      </c>
      <c r="EU142">
        <v>0</v>
      </c>
      <c r="EV142">
        <v>6389473</v>
      </c>
    </row>
    <row r="143" spans="1:152">
      <c r="A143">
        <v>62972</v>
      </c>
      <c r="B143">
        <v>200912</v>
      </c>
      <c r="C143">
        <v>4259593</v>
      </c>
      <c r="D143">
        <v>-2154</v>
      </c>
      <c r="E143">
        <v>4257439</v>
      </c>
      <c r="F143">
        <v>1433178</v>
      </c>
      <c r="G143">
        <v>15483</v>
      </c>
      <c r="H143">
        <v>5151</v>
      </c>
      <c r="I143">
        <v>1030657</v>
      </c>
      <c r="J143">
        <v>-1404058</v>
      </c>
      <c r="K143">
        <v>-11693</v>
      </c>
      <c r="L143">
        <v>-86678</v>
      </c>
      <c r="M143">
        <v>982040</v>
      </c>
      <c r="N143">
        <v>-154019</v>
      </c>
      <c r="O143">
        <v>828021</v>
      </c>
      <c r="P143">
        <v>-1243040</v>
      </c>
      <c r="Q143">
        <v>-15603</v>
      </c>
      <c r="R143">
        <v>0</v>
      </c>
      <c r="S143">
        <v>0</v>
      </c>
      <c r="T143">
        <v>-1258643</v>
      </c>
      <c r="U143">
        <v>-2281205</v>
      </c>
      <c r="V143">
        <v>0</v>
      </c>
      <c r="W143">
        <v>-2281205</v>
      </c>
      <c r="X143">
        <v>-630375</v>
      </c>
      <c r="Y143">
        <v>-575933</v>
      </c>
      <c r="Z143">
        <v>-41533</v>
      </c>
      <c r="AA143">
        <v>-1247841</v>
      </c>
      <c r="AB143">
        <v>0</v>
      </c>
      <c r="AC143">
        <v>-1291</v>
      </c>
      <c r="AD143">
        <v>-210130</v>
      </c>
      <c r="AE143">
        <v>0</v>
      </c>
      <c r="AF143">
        <v>0</v>
      </c>
      <c r="AG143">
        <v>-211421</v>
      </c>
      <c r="AH143">
        <v>-45669</v>
      </c>
      <c r="AI143">
        <v>40681</v>
      </c>
      <c r="AJ143">
        <v>0</v>
      </c>
      <c r="AK143">
        <v>45669</v>
      </c>
      <c r="AL143">
        <v>0</v>
      </c>
      <c r="AM143">
        <v>0</v>
      </c>
      <c r="AN143">
        <v>0</v>
      </c>
      <c r="AO143">
        <v>86350</v>
      </c>
      <c r="AP143">
        <v>-37306</v>
      </c>
      <c r="AQ143">
        <v>49044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206196</v>
      </c>
      <c r="BL143">
        <v>21896</v>
      </c>
      <c r="BM143">
        <v>0</v>
      </c>
      <c r="BN143">
        <v>21896</v>
      </c>
      <c r="BO143">
        <v>132893</v>
      </c>
      <c r="BP143">
        <v>9738093</v>
      </c>
      <c r="BQ143">
        <v>0</v>
      </c>
      <c r="BR143">
        <v>177790</v>
      </c>
      <c r="BS143">
        <v>0</v>
      </c>
      <c r="BT143">
        <v>9915883</v>
      </c>
      <c r="BU143">
        <v>2485467</v>
      </c>
      <c r="BV143">
        <v>653630</v>
      </c>
      <c r="BW143">
        <v>26036734</v>
      </c>
      <c r="BX143">
        <v>0</v>
      </c>
      <c r="BY143">
        <v>9544</v>
      </c>
      <c r="BZ143">
        <v>2494</v>
      </c>
      <c r="CA143">
        <v>0</v>
      </c>
      <c r="CB143">
        <v>1472025</v>
      </c>
      <c r="CC143">
        <v>30659894</v>
      </c>
      <c r="CD143">
        <v>0</v>
      </c>
      <c r="CE143">
        <v>40708670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27236</v>
      </c>
      <c r="CR143">
        <v>27236</v>
      </c>
      <c r="CS143">
        <v>0</v>
      </c>
      <c r="CT143">
        <v>15701</v>
      </c>
      <c r="CU143">
        <v>0</v>
      </c>
      <c r="CV143">
        <v>402691</v>
      </c>
      <c r="CW143">
        <v>552126</v>
      </c>
      <c r="CX143">
        <v>970518</v>
      </c>
      <c r="CY143">
        <v>428040</v>
      </c>
      <c r="CZ143">
        <v>61981</v>
      </c>
      <c r="DA143">
        <v>490021</v>
      </c>
      <c r="DB143">
        <v>42424537</v>
      </c>
      <c r="DC143">
        <v>125000</v>
      </c>
      <c r="DD143">
        <v>1162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1465705</v>
      </c>
      <c r="DO143">
        <v>1591867</v>
      </c>
      <c r="DP143">
        <v>3995</v>
      </c>
      <c r="DQ143">
        <v>0</v>
      </c>
      <c r="DR143">
        <v>3208332</v>
      </c>
      <c r="DS143">
        <v>27511930</v>
      </c>
      <c r="DT143">
        <v>6267177</v>
      </c>
      <c r="DU143">
        <v>36987439</v>
      </c>
      <c r="DV143">
        <v>156807</v>
      </c>
      <c r="DW143">
        <v>883356</v>
      </c>
      <c r="DX143">
        <v>0</v>
      </c>
      <c r="DY143">
        <v>1017505</v>
      </c>
      <c r="DZ143">
        <v>0</v>
      </c>
      <c r="EA143">
        <v>0</v>
      </c>
      <c r="EB143">
        <v>39045107</v>
      </c>
      <c r="EC143">
        <v>0</v>
      </c>
      <c r="ED143">
        <v>0</v>
      </c>
      <c r="EE143">
        <v>82789</v>
      </c>
      <c r="EF143">
        <v>5450</v>
      </c>
      <c r="EG143">
        <v>88239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37572</v>
      </c>
      <c r="EP143">
        <v>0</v>
      </c>
      <c r="EQ143">
        <v>0</v>
      </c>
      <c r="ER143">
        <v>0</v>
      </c>
      <c r="ES143">
        <v>1661704</v>
      </c>
      <c r="ET143">
        <v>1699276</v>
      </c>
      <c r="EU143">
        <v>48</v>
      </c>
      <c r="EV143">
        <v>42424537</v>
      </c>
    </row>
    <row r="144" spans="1:152">
      <c r="A144">
        <v>62973</v>
      </c>
      <c r="B144">
        <v>200912</v>
      </c>
      <c r="C144">
        <v>8652991</v>
      </c>
      <c r="D144">
        <v>-23781</v>
      </c>
      <c r="E144">
        <v>8629210</v>
      </c>
      <c r="F144">
        <v>1054899</v>
      </c>
      <c r="G144">
        <v>-20672</v>
      </c>
      <c r="H144">
        <v>90464</v>
      </c>
      <c r="I144">
        <v>7233166</v>
      </c>
      <c r="J144">
        <v>5473921</v>
      </c>
      <c r="K144">
        <v>-311465</v>
      </c>
      <c r="L144">
        <v>-138395</v>
      </c>
      <c r="M144">
        <v>13381918</v>
      </c>
      <c r="N144">
        <v>-1932096</v>
      </c>
      <c r="O144">
        <v>11449822</v>
      </c>
      <c r="P144">
        <v>-14248945</v>
      </c>
      <c r="Q144">
        <v>90824</v>
      </c>
      <c r="R144">
        <v>-23639</v>
      </c>
      <c r="S144">
        <v>0</v>
      </c>
      <c r="T144">
        <v>-14181760</v>
      </c>
      <c r="U144">
        <v>-862176</v>
      </c>
      <c r="V144">
        <v>-32094</v>
      </c>
      <c r="W144">
        <v>-894270</v>
      </c>
      <c r="X144">
        <v>0</v>
      </c>
      <c r="Y144">
        <v>-1291372</v>
      </c>
      <c r="Z144">
        <v>0</v>
      </c>
      <c r="AA144">
        <v>-1291372</v>
      </c>
      <c r="AB144">
        <v>0</v>
      </c>
      <c r="AC144">
        <v>-270531</v>
      </c>
      <c r="AD144">
        <v>-753465</v>
      </c>
      <c r="AE144">
        <v>410663</v>
      </c>
      <c r="AF144">
        <v>0</v>
      </c>
      <c r="AG144">
        <v>-613333</v>
      </c>
      <c r="AH144">
        <v>-1473345</v>
      </c>
      <c r="AI144">
        <v>1624952</v>
      </c>
      <c r="AJ144">
        <v>274862</v>
      </c>
      <c r="AK144">
        <v>946714</v>
      </c>
      <c r="AL144">
        <v>0</v>
      </c>
      <c r="AM144">
        <v>0</v>
      </c>
      <c r="AN144">
        <v>0</v>
      </c>
      <c r="AO144">
        <v>2846528</v>
      </c>
      <c r="AP144">
        <v>-606686</v>
      </c>
      <c r="AQ144">
        <v>2239842</v>
      </c>
      <c r="AR144">
        <v>921874</v>
      </c>
      <c r="AS144">
        <v>-52208</v>
      </c>
      <c r="AT144">
        <v>60286</v>
      </c>
      <c r="AU144">
        <v>0</v>
      </c>
      <c r="AV144">
        <v>929952</v>
      </c>
      <c r="AW144">
        <v>100093</v>
      </c>
      <c r="AX144">
        <v>-839470</v>
      </c>
      <c r="AY144">
        <v>18814</v>
      </c>
      <c r="AZ144">
        <v>-106267</v>
      </c>
      <c r="BA144">
        <v>22761</v>
      </c>
      <c r="BB144">
        <v>-904162</v>
      </c>
      <c r="BC144">
        <v>0</v>
      </c>
      <c r="BD144">
        <v>-44862</v>
      </c>
      <c r="BE144">
        <v>-19624</v>
      </c>
      <c r="BF144">
        <v>-54578</v>
      </c>
      <c r="BG144">
        <v>275</v>
      </c>
      <c r="BH144">
        <v>-73927</v>
      </c>
      <c r="BI144">
        <v>267768</v>
      </c>
      <c r="BJ144">
        <v>274862</v>
      </c>
      <c r="BK144">
        <v>197946</v>
      </c>
      <c r="BL144">
        <v>2123</v>
      </c>
      <c r="BM144">
        <v>0</v>
      </c>
      <c r="BN144">
        <v>2123</v>
      </c>
      <c r="BO144">
        <v>1848336</v>
      </c>
      <c r="BP144">
        <v>20175828</v>
      </c>
      <c r="BQ144">
        <v>72280</v>
      </c>
      <c r="BR144">
        <v>69147</v>
      </c>
      <c r="BS144">
        <v>0</v>
      </c>
      <c r="BT144">
        <v>20317255</v>
      </c>
      <c r="BU144">
        <v>15044975</v>
      </c>
      <c r="BV144">
        <v>25646655</v>
      </c>
      <c r="BW144">
        <v>133066908</v>
      </c>
      <c r="BX144">
        <v>0</v>
      </c>
      <c r="BY144">
        <v>0</v>
      </c>
      <c r="BZ144">
        <v>0</v>
      </c>
      <c r="CA144">
        <v>934788</v>
      </c>
      <c r="CB144">
        <v>2090322</v>
      </c>
      <c r="CC144">
        <v>176783648</v>
      </c>
      <c r="CD144">
        <v>0</v>
      </c>
      <c r="CE144">
        <v>198949239</v>
      </c>
      <c r="CF144">
        <v>0</v>
      </c>
      <c r="CG144">
        <v>1732585</v>
      </c>
      <c r="CH144">
        <v>120065</v>
      </c>
      <c r="CI144">
        <v>1736</v>
      </c>
      <c r="CJ144">
        <v>1854386</v>
      </c>
      <c r="CK144">
        <v>447317</v>
      </c>
      <c r="CL144">
        <v>0</v>
      </c>
      <c r="CM144">
        <v>447317</v>
      </c>
      <c r="CN144">
        <v>942114</v>
      </c>
      <c r="CO144">
        <v>776780</v>
      </c>
      <c r="CP144">
        <v>0</v>
      </c>
      <c r="CQ144">
        <v>387431</v>
      </c>
      <c r="CR144">
        <v>4408028</v>
      </c>
      <c r="CS144">
        <v>0</v>
      </c>
      <c r="CT144">
        <v>14996</v>
      </c>
      <c r="CU144">
        <v>0</v>
      </c>
      <c r="CV144">
        <v>242210</v>
      </c>
      <c r="CW144">
        <v>0</v>
      </c>
      <c r="CX144">
        <v>257206</v>
      </c>
      <c r="CY144">
        <v>2246248</v>
      </c>
      <c r="CZ144">
        <v>364294</v>
      </c>
      <c r="DA144">
        <v>2610542</v>
      </c>
      <c r="DB144">
        <v>206425084</v>
      </c>
      <c r="DC144">
        <v>1100000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1498834</v>
      </c>
      <c r="DK144">
        <v>0</v>
      </c>
      <c r="DL144">
        <v>0</v>
      </c>
      <c r="DM144">
        <v>1498834</v>
      </c>
      <c r="DN144">
        <v>14749195</v>
      </c>
      <c r="DO144">
        <v>17348029</v>
      </c>
      <c r="DP144">
        <v>0</v>
      </c>
      <c r="DQ144">
        <v>3085137</v>
      </c>
      <c r="DR144">
        <v>142632160</v>
      </c>
      <c r="DS144">
        <v>15665255</v>
      </c>
      <c r="DT144">
        <v>14146323</v>
      </c>
      <c r="DU144">
        <v>172443738</v>
      </c>
      <c r="DV144">
        <v>6574326</v>
      </c>
      <c r="DW144">
        <v>2845881</v>
      </c>
      <c r="DX144">
        <v>57016</v>
      </c>
      <c r="DY144">
        <v>0</v>
      </c>
      <c r="DZ144">
        <v>0</v>
      </c>
      <c r="EA144">
        <v>759634</v>
      </c>
      <c r="EB144">
        <v>182680595</v>
      </c>
      <c r="EC144">
        <v>0</v>
      </c>
      <c r="ED144">
        <v>0</v>
      </c>
      <c r="EE144">
        <v>1156469</v>
      </c>
      <c r="EF144">
        <v>0</v>
      </c>
      <c r="EG144">
        <v>1156469</v>
      </c>
      <c r="EH144">
        <v>0</v>
      </c>
      <c r="EI144">
        <v>121269</v>
      </c>
      <c r="EJ144">
        <v>6185</v>
      </c>
      <c r="EK144">
        <v>0</v>
      </c>
      <c r="EL144">
        <v>0</v>
      </c>
      <c r="EM144">
        <v>0</v>
      </c>
      <c r="EN144">
        <v>669724</v>
      </c>
      <c r="EO144">
        <v>40184</v>
      </c>
      <c r="EP144">
        <v>0</v>
      </c>
      <c r="EQ144">
        <v>188342</v>
      </c>
      <c r="ER144">
        <v>0</v>
      </c>
      <c r="ES144">
        <v>944253</v>
      </c>
      <c r="ET144">
        <v>1969957</v>
      </c>
      <c r="EU144">
        <v>184897</v>
      </c>
      <c r="EV144">
        <v>206425084</v>
      </c>
    </row>
    <row r="145" spans="1:152">
      <c r="A145">
        <v>62974</v>
      </c>
      <c r="B145">
        <v>200912</v>
      </c>
      <c r="C145">
        <v>552120</v>
      </c>
      <c r="D145">
        <v>-2332</v>
      </c>
      <c r="E145">
        <v>549788</v>
      </c>
      <c r="F145">
        <v>179237</v>
      </c>
      <c r="G145">
        <v>0</v>
      </c>
      <c r="H145">
        <v>0</v>
      </c>
      <c r="I145">
        <v>94924</v>
      </c>
      <c r="J145">
        <v>-180082</v>
      </c>
      <c r="K145">
        <v>-888</v>
      </c>
      <c r="L145">
        <v>-17847</v>
      </c>
      <c r="M145">
        <v>75344</v>
      </c>
      <c r="N145">
        <v>-10211</v>
      </c>
      <c r="O145">
        <v>65133</v>
      </c>
      <c r="P145">
        <v>-119653</v>
      </c>
      <c r="Q145">
        <v>6305</v>
      </c>
      <c r="R145">
        <v>1627</v>
      </c>
      <c r="S145">
        <v>0</v>
      </c>
      <c r="T145">
        <v>-111721</v>
      </c>
      <c r="U145">
        <v>-470518</v>
      </c>
      <c r="V145">
        <v>-749</v>
      </c>
      <c r="W145">
        <v>-471267</v>
      </c>
      <c r="X145">
        <v>0</v>
      </c>
      <c r="Y145">
        <v>-9028</v>
      </c>
      <c r="Z145">
        <v>-1049</v>
      </c>
      <c r="AA145">
        <v>-10077</v>
      </c>
      <c r="AB145">
        <v>0</v>
      </c>
      <c r="AC145">
        <v>0</v>
      </c>
      <c r="AD145">
        <v>-21856</v>
      </c>
      <c r="AE145">
        <v>0</v>
      </c>
      <c r="AF145">
        <v>0</v>
      </c>
      <c r="AG145">
        <v>-21856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-2301</v>
      </c>
      <c r="AQ145">
        <v>-2301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984385</v>
      </c>
      <c r="BQ145">
        <v>0</v>
      </c>
      <c r="BR145">
        <v>0</v>
      </c>
      <c r="BS145">
        <v>0</v>
      </c>
      <c r="BT145">
        <v>984385</v>
      </c>
      <c r="BU145">
        <v>166971</v>
      </c>
      <c r="BV145">
        <v>79143</v>
      </c>
      <c r="BW145">
        <v>3146659</v>
      </c>
      <c r="BX145">
        <v>0</v>
      </c>
      <c r="BY145">
        <v>0</v>
      </c>
      <c r="BZ145">
        <v>0</v>
      </c>
      <c r="CA145">
        <v>0</v>
      </c>
      <c r="CB145">
        <v>221545</v>
      </c>
      <c r="CC145">
        <v>3614318</v>
      </c>
      <c r="CD145">
        <v>0</v>
      </c>
      <c r="CE145">
        <v>4598703</v>
      </c>
      <c r="CF145">
        <v>0</v>
      </c>
      <c r="CG145">
        <v>1834</v>
      </c>
      <c r="CH145">
        <v>76</v>
      </c>
      <c r="CI145">
        <v>0</v>
      </c>
      <c r="CJ145">
        <v>1910</v>
      </c>
      <c r="CK145">
        <v>0</v>
      </c>
      <c r="CL145">
        <v>0</v>
      </c>
      <c r="CM145">
        <v>0</v>
      </c>
      <c r="CN145">
        <v>26</v>
      </c>
      <c r="CO145">
        <v>11796</v>
      </c>
      <c r="CP145">
        <v>0</v>
      </c>
      <c r="CQ145">
        <v>9</v>
      </c>
      <c r="CR145">
        <v>13741</v>
      </c>
      <c r="CS145">
        <v>0</v>
      </c>
      <c r="CT145">
        <v>1380</v>
      </c>
      <c r="CU145">
        <v>0</v>
      </c>
      <c r="CV145">
        <v>30112</v>
      </c>
      <c r="CW145">
        <v>32128</v>
      </c>
      <c r="CX145">
        <v>63620</v>
      </c>
      <c r="CY145">
        <v>46709</v>
      </c>
      <c r="CZ145">
        <v>1592</v>
      </c>
      <c r="DA145">
        <v>48301</v>
      </c>
      <c r="DB145">
        <v>4724365</v>
      </c>
      <c r="DC145">
        <v>105000</v>
      </c>
      <c r="DD145">
        <v>25595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-4393</v>
      </c>
      <c r="DO145">
        <v>126202</v>
      </c>
      <c r="DP145">
        <v>0</v>
      </c>
      <c r="DQ145">
        <v>0</v>
      </c>
      <c r="DR145">
        <v>645280</v>
      </c>
      <c r="DS145">
        <v>2995886</v>
      </c>
      <c r="DT145">
        <v>542076</v>
      </c>
      <c r="DU145">
        <v>4183242</v>
      </c>
      <c r="DV145">
        <v>520</v>
      </c>
      <c r="DW145">
        <v>22445</v>
      </c>
      <c r="DX145">
        <v>0</v>
      </c>
      <c r="DY145">
        <v>109575</v>
      </c>
      <c r="DZ145">
        <v>0</v>
      </c>
      <c r="EA145">
        <v>0</v>
      </c>
      <c r="EB145">
        <v>4315782</v>
      </c>
      <c r="EC145">
        <v>0</v>
      </c>
      <c r="ED145">
        <v>0</v>
      </c>
      <c r="EE145">
        <v>0</v>
      </c>
      <c r="EF145">
        <v>2223</v>
      </c>
      <c r="EG145">
        <v>2223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280158</v>
      </c>
      <c r="ET145">
        <v>280158</v>
      </c>
      <c r="EU145">
        <v>0</v>
      </c>
      <c r="EV145">
        <v>4724365</v>
      </c>
    </row>
    <row r="146" spans="1:152">
      <c r="A146">
        <v>62981</v>
      </c>
      <c r="B146">
        <v>200912</v>
      </c>
      <c r="C146">
        <v>1135610</v>
      </c>
      <c r="D146">
        <v>-1438</v>
      </c>
      <c r="E146">
        <v>1134172</v>
      </c>
      <c r="F146">
        <v>0</v>
      </c>
      <c r="G146">
        <v>0</v>
      </c>
      <c r="H146">
        <v>0</v>
      </c>
      <c r="I146">
        <v>219675</v>
      </c>
      <c r="J146">
        <v>770594</v>
      </c>
      <c r="K146">
        <v>-13672</v>
      </c>
      <c r="L146">
        <v>-21225</v>
      </c>
      <c r="M146">
        <v>955372</v>
      </c>
      <c r="N146">
        <v>-141926</v>
      </c>
      <c r="O146">
        <v>813446</v>
      </c>
      <c r="P146">
        <v>-380629</v>
      </c>
      <c r="Q146">
        <v>0</v>
      </c>
      <c r="R146">
        <v>771</v>
      </c>
      <c r="S146">
        <v>0</v>
      </c>
      <c r="T146">
        <v>-379858</v>
      </c>
      <c r="U146">
        <v>-365316</v>
      </c>
      <c r="V146">
        <v>0</v>
      </c>
      <c r="W146">
        <v>-365316</v>
      </c>
      <c r="X146">
        <v>-76950</v>
      </c>
      <c r="Y146">
        <v>-262042</v>
      </c>
      <c r="Z146">
        <v>-138429</v>
      </c>
      <c r="AA146">
        <v>-477421</v>
      </c>
      <c r="AB146">
        <v>-653970</v>
      </c>
      <c r="AC146">
        <v>0</v>
      </c>
      <c r="AD146">
        <v>-42837</v>
      </c>
      <c r="AE146">
        <v>0</v>
      </c>
      <c r="AF146">
        <v>177</v>
      </c>
      <c r="AG146">
        <v>-42660</v>
      </c>
      <c r="AH146">
        <v>-8941</v>
      </c>
      <c r="AI146">
        <v>19452</v>
      </c>
      <c r="AJ146">
        <v>0</v>
      </c>
      <c r="AK146">
        <v>8941</v>
      </c>
      <c r="AL146">
        <v>0</v>
      </c>
      <c r="AM146">
        <v>0</v>
      </c>
      <c r="AN146">
        <v>0</v>
      </c>
      <c r="AO146">
        <v>28393</v>
      </c>
      <c r="AP146">
        <v>-6961</v>
      </c>
      <c r="AQ146">
        <v>21432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5959</v>
      </c>
      <c r="BL146">
        <v>583</v>
      </c>
      <c r="BM146">
        <v>0</v>
      </c>
      <c r="BN146">
        <v>583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1726460</v>
      </c>
      <c r="BV146">
        <v>2351623</v>
      </c>
      <c r="BW146">
        <v>3327034</v>
      </c>
      <c r="BX146">
        <v>0</v>
      </c>
      <c r="BY146">
        <v>0</v>
      </c>
      <c r="BZ146">
        <v>0</v>
      </c>
      <c r="CA146">
        <v>0</v>
      </c>
      <c r="CB146">
        <v>445109</v>
      </c>
      <c r="CC146">
        <v>7850226</v>
      </c>
      <c r="CD146">
        <v>0</v>
      </c>
      <c r="CE146">
        <v>7850226</v>
      </c>
      <c r="CF146">
        <v>1575710</v>
      </c>
      <c r="CG146">
        <v>0</v>
      </c>
      <c r="CH146">
        <v>0</v>
      </c>
      <c r="CI146">
        <v>0</v>
      </c>
      <c r="CJ146">
        <v>0</v>
      </c>
      <c r="CK146">
        <v>36030</v>
      </c>
      <c r="CL146">
        <v>0</v>
      </c>
      <c r="CM146">
        <v>36030</v>
      </c>
      <c r="CN146">
        <v>440</v>
      </c>
      <c r="CO146">
        <v>0</v>
      </c>
      <c r="CP146">
        <v>0</v>
      </c>
      <c r="CQ146">
        <v>2665</v>
      </c>
      <c r="CR146">
        <v>39135</v>
      </c>
      <c r="CS146">
        <v>0</v>
      </c>
      <c r="CT146">
        <v>34886</v>
      </c>
      <c r="CU146">
        <v>0</v>
      </c>
      <c r="CV146">
        <v>82589</v>
      </c>
      <c r="CW146">
        <v>0</v>
      </c>
      <c r="CX146">
        <v>117475</v>
      </c>
      <c r="CY146">
        <v>36286</v>
      </c>
      <c r="CZ146">
        <v>1158</v>
      </c>
      <c r="DA146">
        <v>37444</v>
      </c>
      <c r="DB146">
        <v>9626532</v>
      </c>
      <c r="DC146">
        <v>95000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18683</v>
      </c>
      <c r="DO146">
        <v>113683</v>
      </c>
      <c r="DP146">
        <v>0</v>
      </c>
      <c r="DQ146">
        <v>250000</v>
      </c>
      <c r="DR146">
        <v>2455220</v>
      </c>
      <c r="DS146">
        <v>2567363</v>
      </c>
      <c r="DT146">
        <v>1604320</v>
      </c>
      <c r="DU146">
        <v>6626903</v>
      </c>
      <c r="DV146">
        <v>5669</v>
      </c>
      <c r="DW146">
        <v>299679</v>
      </c>
      <c r="DX146">
        <v>0</v>
      </c>
      <c r="DY146">
        <v>628183</v>
      </c>
      <c r="DZ146">
        <v>1561023</v>
      </c>
      <c r="EA146">
        <v>88576</v>
      </c>
      <c r="EB146">
        <v>9210033</v>
      </c>
      <c r="EC146">
        <v>0</v>
      </c>
      <c r="ED146">
        <v>0</v>
      </c>
      <c r="EE146">
        <v>5031</v>
      </c>
      <c r="EF146">
        <v>0</v>
      </c>
      <c r="EG146">
        <v>5031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938</v>
      </c>
      <c r="EP146">
        <v>0</v>
      </c>
      <c r="EQ146">
        <v>0</v>
      </c>
      <c r="ER146">
        <v>0</v>
      </c>
      <c r="ES146">
        <v>46847</v>
      </c>
      <c r="ET146">
        <v>47785</v>
      </c>
      <c r="EU146">
        <v>0</v>
      </c>
      <c r="EV146">
        <v>9626532</v>
      </c>
    </row>
    <row r="147" spans="1:152">
      <c r="A147">
        <v>62983</v>
      </c>
      <c r="B147">
        <v>200912</v>
      </c>
      <c r="C147">
        <v>8895100</v>
      </c>
      <c r="D147">
        <v>-39825</v>
      </c>
      <c r="E147">
        <v>8855275</v>
      </c>
      <c r="F147">
        <v>407431</v>
      </c>
      <c r="G147">
        <v>137904</v>
      </c>
      <c r="H147">
        <v>152857</v>
      </c>
      <c r="I147">
        <v>5510689</v>
      </c>
      <c r="J147">
        <v>4360019</v>
      </c>
      <c r="K147">
        <v>-1714321</v>
      </c>
      <c r="L147">
        <v>-233506</v>
      </c>
      <c r="M147">
        <v>8621073</v>
      </c>
      <c r="N147">
        <v>-976395</v>
      </c>
      <c r="O147">
        <v>7644678</v>
      </c>
      <c r="P147">
        <v>-8067983</v>
      </c>
      <c r="Q147">
        <v>125531</v>
      </c>
      <c r="R147">
        <v>-5219</v>
      </c>
      <c r="S147">
        <v>0</v>
      </c>
      <c r="T147">
        <v>-7947671</v>
      </c>
      <c r="U147">
        <v>-1870931</v>
      </c>
      <c r="V147">
        <v>-8141</v>
      </c>
      <c r="W147">
        <v>-1879072</v>
      </c>
      <c r="X147">
        <v>0</v>
      </c>
      <c r="Y147">
        <v>-2164906</v>
      </c>
      <c r="Z147">
        <v>0</v>
      </c>
      <c r="AA147">
        <v>-2164906</v>
      </c>
      <c r="AB147">
        <v>-2089012</v>
      </c>
      <c r="AC147">
        <v>-286000</v>
      </c>
      <c r="AD147">
        <v>-402526</v>
      </c>
      <c r="AE147">
        <v>14184</v>
      </c>
      <c r="AF147">
        <v>-487</v>
      </c>
      <c r="AG147">
        <v>-674829</v>
      </c>
      <c r="AH147">
        <v>-531834</v>
      </c>
      <c r="AI147">
        <v>1212629</v>
      </c>
      <c r="AJ147">
        <v>34459</v>
      </c>
      <c r="AK147">
        <v>446371</v>
      </c>
      <c r="AL147">
        <v>42222</v>
      </c>
      <c r="AM147">
        <v>-58663</v>
      </c>
      <c r="AN147">
        <v>0</v>
      </c>
      <c r="AO147">
        <v>1677018</v>
      </c>
      <c r="AP147">
        <v>-417034</v>
      </c>
      <c r="AQ147">
        <v>1259984</v>
      </c>
      <c r="AR147">
        <v>158378</v>
      </c>
      <c r="AS147">
        <v>0</v>
      </c>
      <c r="AT147">
        <v>600</v>
      </c>
      <c r="AU147">
        <v>0</v>
      </c>
      <c r="AV147">
        <v>158978</v>
      </c>
      <c r="AW147">
        <v>0</v>
      </c>
      <c r="AX147">
        <v>-146838</v>
      </c>
      <c r="AY147">
        <v>331</v>
      </c>
      <c r="AZ147">
        <v>-16577</v>
      </c>
      <c r="BA147">
        <v>-661</v>
      </c>
      <c r="BB147">
        <v>-163745</v>
      </c>
      <c r="BC147">
        <v>3822</v>
      </c>
      <c r="BD147">
        <v>1041</v>
      </c>
      <c r="BE147">
        <v>-26880</v>
      </c>
      <c r="BF147">
        <v>0</v>
      </c>
      <c r="BG147">
        <v>0</v>
      </c>
      <c r="BH147">
        <v>-26880</v>
      </c>
      <c r="BI147">
        <v>61243</v>
      </c>
      <c r="BJ147">
        <v>34459</v>
      </c>
      <c r="BK147">
        <v>0</v>
      </c>
      <c r="BL147">
        <v>12082</v>
      </c>
      <c r="BM147">
        <v>0</v>
      </c>
      <c r="BN147">
        <v>12082</v>
      </c>
      <c r="BO147">
        <v>1778961</v>
      </c>
      <c r="BP147">
        <v>8559182</v>
      </c>
      <c r="BQ147">
        <v>437926</v>
      </c>
      <c r="BR147">
        <v>1845398</v>
      </c>
      <c r="BS147">
        <v>0</v>
      </c>
      <c r="BT147">
        <v>10842506</v>
      </c>
      <c r="BU147">
        <v>15622587</v>
      </c>
      <c r="BV147">
        <v>12406114</v>
      </c>
      <c r="BW147">
        <v>81035885</v>
      </c>
      <c r="BX147">
        <v>0</v>
      </c>
      <c r="BY147">
        <v>0</v>
      </c>
      <c r="BZ147">
        <v>300000</v>
      </c>
      <c r="CA147">
        <v>0</v>
      </c>
      <c r="CB147">
        <v>51</v>
      </c>
      <c r="CC147">
        <v>109364637</v>
      </c>
      <c r="CD147">
        <v>0</v>
      </c>
      <c r="CE147">
        <v>121986104</v>
      </c>
      <c r="CF147">
        <v>9898980</v>
      </c>
      <c r="CG147">
        <v>19068</v>
      </c>
      <c r="CH147">
        <v>2782</v>
      </c>
      <c r="CI147">
        <v>0</v>
      </c>
      <c r="CJ147">
        <v>21850</v>
      </c>
      <c r="CK147">
        <v>791457</v>
      </c>
      <c r="CL147">
        <v>0</v>
      </c>
      <c r="CM147">
        <v>791457</v>
      </c>
      <c r="CN147">
        <v>767857</v>
      </c>
      <c r="CO147">
        <v>3831</v>
      </c>
      <c r="CP147">
        <v>0</v>
      </c>
      <c r="CQ147">
        <v>385167</v>
      </c>
      <c r="CR147">
        <v>1970162</v>
      </c>
      <c r="CS147">
        <v>0</v>
      </c>
      <c r="CT147">
        <v>0</v>
      </c>
      <c r="CU147">
        <v>0</v>
      </c>
      <c r="CV147">
        <v>2178498</v>
      </c>
      <c r="CW147">
        <v>0</v>
      </c>
      <c r="CX147">
        <v>2178498</v>
      </c>
      <c r="CY147">
        <v>1125019</v>
      </c>
      <c r="CZ147">
        <v>292195</v>
      </c>
      <c r="DA147">
        <v>1417214</v>
      </c>
      <c r="DB147">
        <v>137463040</v>
      </c>
      <c r="DC147">
        <v>600000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546501</v>
      </c>
      <c r="DK147">
        <v>0</v>
      </c>
      <c r="DL147">
        <v>1782</v>
      </c>
      <c r="DM147">
        <v>548283</v>
      </c>
      <c r="DN147">
        <v>4657404</v>
      </c>
      <c r="DO147">
        <v>5805687</v>
      </c>
      <c r="DP147">
        <v>821000</v>
      </c>
      <c r="DQ147">
        <v>800000</v>
      </c>
      <c r="DR147">
        <v>71280559</v>
      </c>
      <c r="DS147">
        <v>15613801</v>
      </c>
      <c r="DT147">
        <v>11268690</v>
      </c>
      <c r="DU147">
        <v>98163050</v>
      </c>
      <c r="DV147">
        <v>1398531</v>
      </c>
      <c r="DW147">
        <v>3321713</v>
      </c>
      <c r="DX147">
        <v>4306</v>
      </c>
      <c r="DY147">
        <v>0</v>
      </c>
      <c r="DZ147">
        <v>9997606</v>
      </c>
      <c r="EA147">
        <v>141177</v>
      </c>
      <c r="EB147">
        <v>113026383</v>
      </c>
      <c r="EC147">
        <v>0</v>
      </c>
      <c r="ED147">
        <v>0</v>
      </c>
      <c r="EE147">
        <v>447948</v>
      </c>
      <c r="EF147">
        <v>0</v>
      </c>
      <c r="EG147">
        <v>447948</v>
      </c>
      <c r="EH147">
        <v>0</v>
      </c>
      <c r="EI147">
        <v>-3431</v>
      </c>
      <c r="EJ147">
        <v>27618</v>
      </c>
      <c r="EK147">
        <v>0</v>
      </c>
      <c r="EL147">
        <v>0</v>
      </c>
      <c r="EM147">
        <v>0</v>
      </c>
      <c r="EN147">
        <v>13943730</v>
      </c>
      <c r="EO147">
        <v>27021</v>
      </c>
      <c r="EP147">
        <v>0</v>
      </c>
      <c r="EQ147">
        <v>419941</v>
      </c>
      <c r="ER147">
        <v>961407</v>
      </c>
      <c r="ES147">
        <v>1255162</v>
      </c>
      <c r="ET147">
        <v>16631448</v>
      </c>
      <c r="EU147">
        <v>751574</v>
      </c>
      <c r="EV147">
        <v>137463040</v>
      </c>
    </row>
    <row r="148" spans="1:152">
      <c r="A148">
        <v>62990</v>
      </c>
      <c r="B148">
        <v>200912</v>
      </c>
      <c r="C148">
        <v>587643</v>
      </c>
      <c r="D148">
        <v>-4562</v>
      </c>
      <c r="E148">
        <v>583081</v>
      </c>
      <c r="F148">
        <v>11858</v>
      </c>
      <c r="G148">
        <v>0</v>
      </c>
      <c r="H148">
        <v>0</v>
      </c>
      <c r="I148">
        <v>64955</v>
      </c>
      <c r="J148">
        <v>152519</v>
      </c>
      <c r="K148">
        <v>-4685</v>
      </c>
      <c r="L148">
        <v>-1529</v>
      </c>
      <c r="M148">
        <v>223118</v>
      </c>
      <c r="N148">
        <v>-18145</v>
      </c>
      <c r="O148">
        <v>204973</v>
      </c>
      <c r="P148">
        <v>-517221</v>
      </c>
      <c r="Q148">
        <v>5500</v>
      </c>
      <c r="R148">
        <v>581</v>
      </c>
      <c r="S148">
        <v>0</v>
      </c>
      <c r="T148">
        <v>-511140</v>
      </c>
      <c r="U148">
        <v>-84669</v>
      </c>
      <c r="V148">
        <v>0</v>
      </c>
      <c r="W148">
        <v>-84669</v>
      </c>
      <c r="X148">
        <v>0</v>
      </c>
      <c r="Y148">
        <v>-32600</v>
      </c>
      <c r="Z148">
        <v>0</v>
      </c>
      <c r="AA148">
        <v>-32600</v>
      </c>
      <c r="AB148">
        <v>-1046</v>
      </c>
      <c r="AC148">
        <v>-1436</v>
      </c>
      <c r="AD148">
        <v>-12931</v>
      </c>
      <c r="AE148">
        <v>3962</v>
      </c>
      <c r="AF148">
        <v>0</v>
      </c>
      <c r="AG148">
        <v>-10405</v>
      </c>
      <c r="AH148">
        <v>-35169</v>
      </c>
      <c r="AI148">
        <v>113025</v>
      </c>
      <c r="AJ148">
        <v>0</v>
      </c>
      <c r="AK148">
        <v>35169</v>
      </c>
      <c r="AL148">
        <v>122</v>
      </c>
      <c r="AM148">
        <v>0</v>
      </c>
      <c r="AN148">
        <v>0</v>
      </c>
      <c r="AO148">
        <v>148316</v>
      </c>
      <c r="AP148">
        <v>-33712</v>
      </c>
      <c r="AQ148">
        <v>114604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132878</v>
      </c>
      <c r="BQ148">
        <v>0</v>
      </c>
      <c r="BR148">
        <v>0</v>
      </c>
      <c r="BS148">
        <v>0</v>
      </c>
      <c r="BT148">
        <v>132878</v>
      </c>
      <c r="BU148">
        <v>67930</v>
      </c>
      <c r="BV148">
        <v>436473</v>
      </c>
      <c r="BW148">
        <v>1493840</v>
      </c>
      <c r="BX148">
        <v>22425</v>
      </c>
      <c r="BY148">
        <v>0</v>
      </c>
      <c r="BZ148">
        <v>0</v>
      </c>
      <c r="CA148">
        <v>0</v>
      </c>
      <c r="CB148">
        <v>1453</v>
      </c>
      <c r="CC148">
        <v>2022121</v>
      </c>
      <c r="CD148">
        <v>0</v>
      </c>
      <c r="CE148">
        <v>2154999</v>
      </c>
      <c r="CF148">
        <v>4057</v>
      </c>
      <c r="CG148">
        <v>4522</v>
      </c>
      <c r="CH148">
        <v>0</v>
      </c>
      <c r="CI148">
        <v>0</v>
      </c>
      <c r="CJ148">
        <v>4522</v>
      </c>
      <c r="CK148">
        <v>11596</v>
      </c>
      <c r="CL148">
        <v>0</v>
      </c>
      <c r="CM148">
        <v>11596</v>
      </c>
      <c r="CN148">
        <v>0</v>
      </c>
      <c r="CO148">
        <v>26724</v>
      </c>
      <c r="CP148">
        <v>0</v>
      </c>
      <c r="CQ148">
        <v>4766</v>
      </c>
      <c r="CR148">
        <v>47608</v>
      </c>
      <c r="CS148">
        <v>0</v>
      </c>
      <c r="CT148">
        <v>0</v>
      </c>
      <c r="CU148">
        <v>0</v>
      </c>
      <c r="CV148">
        <v>82481</v>
      </c>
      <c r="CW148">
        <v>0</v>
      </c>
      <c r="CX148">
        <v>82481</v>
      </c>
      <c r="CY148">
        <v>28435</v>
      </c>
      <c r="CZ148">
        <v>1683</v>
      </c>
      <c r="DA148">
        <v>30118</v>
      </c>
      <c r="DB148">
        <v>2319263</v>
      </c>
      <c r="DC148">
        <v>58000</v>
      </c>
      <c r="DD148">
        <v>205000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150595</v>
      </c>
      <c r="DO148">
        <v>413595</v>
      </c>
      <c r="DP148">
        <v>0</v>
      </c>
      <c r="DQ148">
        <v>65000</v>
      </c>
      <c r="DR148">
        <v>1539349</v>
      </c>
      <c r="DS148">
        <v>65191</v>
      </c>
      <c r="DT148">
        <v>120948</v>
      </c>
      <c r="DU148">
        <v>1725488</v>
      </c>
      <c r="DV148">
        <v>25232</v>
      </c>
      <c r="DW148">
        <v>32600</v>
      </c>
      <c r="DX148">
        <v>0</v>
      </c>
      <c r="DY148">
        <v>0</v>
      </c>
      <c r="DZ148">
        <v>4056</v>
      </c>
      <c r="EA148">
        <v>0</v>
      </c>
      <c r="EB148">
        <v>1787376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23303</v>
      </c>
      <c r="ET148">
        <v>23303</v>
      </c>
      <c r="EU148">
        <v>29989</v>
      </c>
      <c r="EV148">
        <v>2319263</v>
      </c>
    </row>
    <row r="149" spans="1:152">
      <c r="A149">
        <v>62992</v>
      </c>
      <c r="B149">
        <v>200912</v>
      </c>
      <c r="C149">
        <v>5962904</v>
      </c>
      <c r="D149">
        <v>-1430</v>
      </c>
      <c r="E149">
        <v>5961474</v>
      </c>
      <c r="F149">
        <v>47876</v>
      </c>
      <c r="G149">
        <v>0</v>
      </c>
      <c r="H149">
        <v>0</v>
      </c>
      <c r="I149">
        <v>2010690</v>
      </c>
      <c r="J149">
        <v>6198621</v>
      </c>
      <c r="K149">
        <v>-8017</v>
      </c>
      <c r="L149">
        <v>-174066</v>
      </c>
      <c r="M149">
        <v>8075104</v>
      </c>
      <c r="N149">
        <v>-1197374</v>
      </c>
      <c r="O149">
        <v>6877730</v>
      </c>
      <c r="P149">
        <v>-2024307</v>
      </c>
      <c r="Q149">
        <v>0</v>
      </c>
      <c r="R149">
        <v>-37415</v>
      </c>
      <c r="S149">
        <v>-165094</v>
      </c>
      <c r="T149">
        <v>-2226816</v>
      </c>
      <c r="U149">
        <v>-5683692</v>
      </c>
      <c r="V149">
        <v>0</v>
      </c>
      <c r="W149">
        <v>-5683692</v>
      </c>
      <c r="X149">
        <v>-76998</v>
      </c>
      <c r="Y149">
        <v>-3633501</v>
      </c>
      <c r="Z149">
        <v>-420878</v>
      </c>
      <c r="AA149">
        <v>-4131377</v>
      </c>
      <c r="AB149">
        <v>-4563</v>
      </c>
      <c r="AC149">
        <v>0</v>
      </c>
      <c r="AD149">
        <v>-161556</v>
      </c>
      <c r="AE149">
        <v>0</v>
      </c>
      <c r="AF149">
        <v>0</v>
      </c>
      <c r="AG149">
        <v>-161556</v>
      </c>
      <c r="AH149">
        <v>-652496</v>
      </c>
      <c r="AI149">
        <v>-21296</v>
      </c>
      <c r="AJ149">
        <v>61595</v>
      </c>
      <c r="AK149">
        <v>393426</v>
      </c>
      <c r="AL149">
        <v>0</v>
      </c>
      <c r="AM149">
        <v>0</v>
      </c>
      <c r="AN149">
        <v>0</v>
      </c>
      <c r="AO149">
        <v>433725</v>
      </c>
      <c r="AP149">
        <v>-58150</v>
      </c>
      <c r="AQ149">
        <v>375575</v>
      </c>
      <c r="AR149">
        <v>676989</v>
      </c>
      <c r="AS149">
        <v>-1502</v>
      </c>
      <c r="AT149">
        <v>6570</v>
      </c>
      <c r="AU149">
        <v>0</v>
      </c>
      <c r="AV149">
        <v>682057</v>
      </c>
      <c r="AW149">
        <v>48700</v>
      </c>
      <c r="AX149">
        <v>-254706</v>
      </c>
      <c r="AY149">
        <v>0</v>
      </c>
      <c r="AZ149">
        <v>-365263</v>
      </c>
      <c r="BA149">
        <v>0</v>
      </c>
      <c r="BB149">
        <v>-619969</v>
      </c>
      <c r="BC149">
        <v>0</v>
      </c>
      <c r="BD149">
        <v>-280017</v>
      </c>
      <c r="BE149">
        <v>0</v>
      </c>
      <c r="BF149">
        <v>-20496</v>
      </c>
      <c r="BG149">
        <v>0</v>
      </c>
      <c r="BH149">
        <v>-20496</v>
      </c>
      <c r="BI149">
        <v>251320</v>
      </c>
      <c r="BJ149">
        <v>61595</v>
      </c>
      <c r="BK149">
        <v>0</v>
      </c>
      <c r="BL149">
        <v>738</v>
      </c>
      <c r="BM149">
        <v>68237</v>
      </c>
      <c r="BN149">
        <v>68975</v>
      </c>
      <c r="BO149">
        <v>0</v>
      </c>
      <c r="BP149">
        <v>2540510</v>
      </c>
      <c r="BQ149">
        <v>50000</v>
      </c>
      <c r="BR149">
        <v>0</v>
      </c>
      <c r="BS149">
        <v>0</v>
      </c>
      <c r="BT149">
        <v>2590510</v>
      </c>
      <c r="BU149">
        <v>24262675</v>
      </c>
      <c r="BV149">
        <v>9579054</v>
      </c>
      <c r="BW149">
        <v>29348485</v>
      </c>
      <c r="BX149">
        <v>0</v>
      </c>
      <c r="BY149">
        <v>0</v>
      </c>
      <c r="BZ149">
        <v>0</v>
      </c>
      <c r="CA149">
        <v>7652161</v>
      </c>
      <c r="CB149">
        <v>601401</v>
      </c>
      <c r="CC149">
        <v>71443776</v>
      </c>
      <c r="CD149">
        <v>0</v>
      </c>
      <c r="CE149">
        <v>74034286</v>
      </c>
      <c r="CF149">
        <v>53011</v>
      </c>
      <c r="CG149">
        <v>0</v>
      </c>
      <c r="CH149">
        <v>0</v>
      </c>
      <c r="CI149">
        <v>0</v>
      </c>
      <c r="CJ149">
        <v>0</v>
      </c>
      <c r="CK149">
        <v>509448</v>
      </c>
      <c r="CL149">
        <v>0</v>
      </c>
      <c r="CM149">
        <v>509448</v>
      </c>
      <c r="CN149">
        <v>0</v>
      </c>
      <c r="CO149">
        <v>0</v>
      </c>
      <c r="CP149">
        <v>0</v>
      </c>
      <c r="CQ149">
        <v>49172</v>
      </c>
      <c r="CR149">
        <v>558620</v>
      </c>
      <c r="CS149">
        <v>0</v>
      </c>
      <c r="CT149">
        <v>329056</v>
      </c>
      <c r="CU149">
        <v>0</v>
      </c>
      <c r="CV149">
        <v>13034</v>
      </c>
      <c r="CW149">
        <v>0</v>
      </c>
      <c r="CX149">
        <v>342090</v>
      </c>
      <c r="CY149">
        <v>395009</v>
      </c>
      <c r="CZ149">
        <v>0</v>
      </c>
      <c r="DA149">
        <v>395009</v>
      </c>
      <c r="DB149">
        <v>75451991</v>
      </c>
      <c r="DC149">
        <v>110000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3552342</v>
      </c>
      <c r="DO149">
        <v>3662342</v>
      </c>
      <c r="DP149">
        <v>0</v>
      </c>
      <c r="DQ149">
        <v>0</v>
      </c>
      <c r="DR149">
        <v>7804356</v>
      </c>
      <c r="DS149">
        <v>29044311</v>
      </c>
      <c r="DT149">
        <v>15428476</v>
      </c>
      <c r="DU149">
        <v>52277143</v>
      </c>
      <c r="DV149">
        <v>3395834</v>
      </c>
      <c r="DW149">
        <v>8038402</v>
      </c>
      <c r="DX149">
        <v>575366</v>
      </c>
      <c r="DY149">
        <v>2516826</v>
      </c>
      <c r="DZ149">
        <v>52147</v>
      </c>
      <c r="EA149">
        <v>630817</v>
      </c>
      <c r="EB149">
        <v>67486535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5444</v>
      </c>
      <c r="EJ149">
        <v>312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4297358</v>
      </c>
      <c r="ET149">
        <v>4303114</v>
      </c>
      <c r="EU149">
        <v>0</v>
      </c>
      <c r="EV149">
        <v>75451991</v>
      </c>
    </row>
    <row r="150" spans="1:152">
      <c r="A150">
        <v>62997</v>
      </c>
      <c r="B150">
        <v>200912</v>
      </c>
      <c r="C150">
        <v>10309374</v>
      </c>
      <c r="D150">
        <v>0</v>
      </c>
      <c r="E150">
        <v>10309374</v>
      </c>
      <c r="F150">
        <v>9680740</v>
      </c>
      <c r="G150">
        <v>-11041</v>
      </c>
      <c r="H150">
        <v>0</v>
      </c>
      <c r="I150">
        <v>119842</v>
      </c>
      <c r="J150">
        <v>720373</v>
      </c>
      <c r="K150">
        <v>-3655</v>
      </c>
      <c r="L150">
        <v>-52469</v>
      </c>
      <c r="M150">
        <v>10453790</v>
      </c>
      <c r="N150">
        <v>-1539925</v>
      </c>
      <c r="O150">
        <v>8913865</v>
      </c>
      <c r="P150">
        <v>-2558017</v>
      </c>
      <c r="Q150">
        <v>0</v>
      </c>
      <c r="R150">
        <v>57111</v>
      </c>
      <c r="S150">
        <v>0</v>
      </c>
      <c r="T150">
        <v>-2500906</v>
      </c>
      <c r="U150">
        <v>-4348104</v>
      </c>
      <c r="V150">
        <v>0</v>
      </c>
      <c r="W150">
        <v>-4348104</v>
      </c>
      <c r="X150">
        <v>-1566789</v>
      </c>
      <c r="Y150">
        <v>-689</v>
      </c>
      <c r="Z150">
        <v>1371587</v>
      </c>
      <c r="AA150">
        <v>-195891</v>
      </c>
      <c r="AB150">
        <v>-13126447</v>
      </c>
      <c r="AC150">
        <v>0</v>
      </c>
      <c r="AD150">
        <v>-221644</v>
      </c>
      <c r="AE150">
        <v>0</v>
      </c>
      <c r="AF150">
        <v>0</v>
      </c>
      <c r="AG150">
        <v>-221644</v>
      </c>
      <c r="AH150">
        <v>-356689</v>
      </c>
      <c r="AI150">
        <v>-1526442</v>
      </c>
      <c r="AJ150">
        <v>0</v>
      </c>
      <c r="AK150">
        <v>413470</v>
      </c>
      <c r="AL150">
        <v>21124</v>
      </c>
      <c r="AM150">
        <v>-19270</v>
      </c>
      <c r="AN150">
        <v>0</v>
      </c>
      <c r="AO150">
        <v>-1111118</v>
      </c>
      <c r="AP150">
        <v>-56781</v>
      </c>
      <c r="AQ150">
        <v>-1167899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892</v>
      </c>
      <c r="BM150">
        <v>0</v>
      </c>
      <c r="BN150">
        <v>892</v>
      </c>
      <c r="BO150">
        <v>110196</v>
      </c>
      <c r="BP150">
        <v>8707194</v>
      </c>
      <c r="BQ150">
        <v>11569</v>
      </c>
      <c r="BR150">
        <v>39254</v>
      </c>
      <c r="BS150">
        <v>2835</v>
      </c>
      <c r="BT150">
        <v>8760852</v>
      </c>
      <c r="BU150">
        <v>227029</v>
      </c>
      <c r="BV150">
        <v>67478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294507</v>
      </c>
      <c r="CD150">
        <v>0</v>
      </c>
      <c r="CE150">
        <v>9165555</v>
      </c>
      <c r="CF150">
        <v>77563838</v>
      </c>
      <c r="CG150">
        <v>0</v>
      </c>
      <c r="CH150">
        <v>0</v>
      </c>
      <c r="CI150">
        <v>0</v>
      </c>
      <c r="CJ150">
        <v>0</v>
      </c>
      <c r="CK150">
        <v>800582</v>
      </c>
      <c r="CL150">
        <v>0</v>
      </c>
      <c r="CM150">
        <v>800582</v>
      </c>
      <c r="CN150">
        <v>0</v>
      </c>
      <c r="CO150">
        <v>14611</v>
      </c>
      <c r="CP150">
        <v>0</v>
      </c>
      <c r="CQ150">
        <v>1161</v>
      </c>
      <c r="CR150">
        <v>816354</v>
      </c>
      <c r="CS150">
        <v>0</v>
      </c>
      <c r="CT150">
        <v>0</v>
      </c>
      <c r="CU150">
        <v>0</v>
      </c>
      <c r="CV150">
        <v>575670</v>
      </c>
      <c r="CW150">
        <v>0</v>
      </c>
      <c r="CX150">
        <v>575670</v>
      </c>
      <c r="CY150">
        <v>0</v>
      </c>
      <c r="CZ150">
        <v>221011</v>
      </c>
      <c r="DA150">
        <v>221011</v>
      </c>
      <c r="DB150">
        <v>88343320</v>
      </c>
      <c r="DC150">
        <v>46649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2740718</v>
      </c>
      <c r="DO150">
        <v>2787367</v>
      </c>
      <c r="DP150">
        <v>0</v>
      </c>
      <c r="DQ150">
        <v>0</v>
      </c>
      <c r="DR150">
        <v>5363928</v>
      </c>
      <c r="DS150">
        <v>0</v>
      </c>
      <c r="DT150">
        <v>365813</v>
      </c>
      <c r="DU150">
        <v>5729741</v>
      </c>
      <c r="DV150">
        <v>1002930</v>
      </c>
      <c r="DW150">
        <v>106566</v>
      </c>
      <c r="DX150">
        <v>0</v>
      </c>
      <c r="DY150">
        <v>0</v>
      </c>
      <c r="DZ150">
        <v>78364416</v>
      </c>
      <c r="EA150">
        <v>0</v>
      </c>
      <c r="EB150">
        <v>85203653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198750</v>
      </c>
      <c r="ER150">
        <v>0</v>
      </c>
      <c r="ES150">
        <v>153550</v>
      </c>
      <c r="ET150">
        <v>352300</v>
      </c>
      <c r="EU150">
        <v>0</v>
      </c>
      <c r="EV150">
        <v>88343320</v>
      </c>
    </row>
    <row r="151" spans="1:152">
      <c r="A151">
        <v>63000</v>
      </c>
      <c r="B151">
        <v>200912</v>
      </c>
      <c r="C151">
        <v>3704150</v>
      </c>
      <c r="D151">
        <v>0</v>
      </c>
      <c r="E151">
        <v>3704150</v>
      </c>
      <c r="F151">
        <v>46145</v>
      </c>
      <c r="G151">
        <v>-3263</v>
      </c>
      <c r="H151">
        <v>0</v>
      </c>
      <c r="I151">
        <v>867062</v>
      </c>
      <c r="J151">
        <v>2854893</v>
      </c>
      <c r="K151">
        <v>-21452</v>
      </c>
      <c r="L151">
        <v>-49746</v>
      </c>
      <c r="M151">
        <v>3693639</v>
      </c>
      <c r="N151">
        <v>-537971</v>
      </c>
      <c r="O151">
        <v>3155668</v>
      </c>
      <c r="P151">
        <v>-412780</v>
      </c>
      <c r="Q151">
        <v>0</v>
      </c>
      <c r="R151">
        <v>-1900</v>
      </c>
      <c r="S151">
        <v>0</v>
      </c>
      <c r="T151">
        <v>-414680</v>
      </c>
      <c r="U151">
        <v>-5401727</v>
      </c>
      <c r="V151">
        <v>0</v>
      </c>
      <c r="W151">
        <v>-5401727</v>
      </c>
      <c r="X151">
        <v>0</v>
      </c>
      <c r="Y151">
        <v>-321216</v>
      </c>
      <c r="Z151">
        <v>-581252</v>
      </c>
      <c r="AA151">
        <v>-902468</v>
      </c>
      <c r="AB151">
        <v>0</v>
      </c>
      <c r="AC151">
        <v>0</v>
      </c>
      <c r="AD151">
        <v>-70786</v>
      </c>
      <c r="AE151">
        <v>0</v>
      </c>
      <c r="AF151">
        <v>0</v>
      </c>
      <c r="AG151">
        <v>-70786</v>
      </c>
      <c r="AH151">
        <v>-45171</v>
      </c>
      <c r="AI151">
        <v>24986</v>
      </c>
      <c r="AJ151">
        <v>0</v>
      </c>
      <c r="AK151">
        <v>45171</v>
      </c>
      <c r="AL151">
        <v>0</v>
      </c>
      <c r="AM151">
        <v>0</v>
      </c>
      <c r="AN151">
        <v>0</v>
      </c>
      <c r="AO151">
        <v>70157</v>
      </c>
      <c r="AP151">
        <v>-21490</v>
      </c>
      <c r="AQ151">
        <v>48667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1037</v>
      </c>
      <c r="BM151">
        <v>0</v>
      </c>
      <c r="BN151">
        <v>1037</v>
      </c>
      <c r="BO151">
        <v>0</v>
      </c>
      <c r="BP151">
        <v>539415</v>
      </c>
      <c r="BQ151">
        <v>0</v>
      </c>
      <c r="BR151">
        <v>216751</v>
      </c>
      <c r="BS151">
        <v>0</v>
      </c>
      <c r="BT151">
        <v>756166</v>
      </c>
      <c r="BU151">
        <v>4673231</v>
      </c>
      <c r="BV151">
        <v>12003007</v>
      </c>
      <c r="BW151">
        <v>18790880</v>
      </c>
      <c r="BX151">
        <v>0</v>
      </c>
      <c r="BY151">
        <v>0</v>
      </c>
      <c r="BZ151">
        <v>0</v>
      </c>
      <c r="CA151">
        <v>0</v>
      </c>
      <c r="CB151">
        <v>975</v>
      </c>
      <c r="CC151">
        <v>35468093</v>
      </c>
      <c r="CD151">
        <v>0</v>
      </c>
      <c r="CE151">
        <v>36224259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35133</v>
      </c>
      <c r="CL151">
        <v>0</v>
      </c>
      <c r="CM151">
        <v>35133</v>
      </c>
      <c r="CN151">
        <v>0</v>
      </c>
      <c r="CO151">
        <v>74641</v>
      </c>
      <c r="CP151">
        <v>0</v>
      </c>
      <c r="CQ151">
        <v>3857</v>
      </c>
      <c r="CR151">
        <v>113631</v>
      </c>
      <c r="CS151">
        <v>0</v>
      </c>
      <c r="CT151">
        <v>44472</v>
      </c>
      <c r="CU151">
        <v>0</v>
      </c>
      <c r="CV151">
        <v>703669</v>
      </c>
      <c r="CW151">
        <v>1203</v>
      </c>
      <c r="CX151">
        <v>749344</v>
      </c>
      <c r="CY151">
        <v>226918</v>
      </c>
      <c r="CZ151">
        <v>19222</v>
      </c>
      <c r="DA151">
        <v>246140</v>
      </c>
      <c r="DB151">
        <v>37334411</v>
      </c>
      <c r="DC151">
        <v>49000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398300</v>
      </c>
      <c r="DO151">
        <v>447300</v>
      </c>
      <c r="DP151">
        <v>0</v>
      </c>
      <c r="DQ151">
        <v>0</v>
      </c>
      <c r="DR151">
        <v>-16791500</v>
      </c>
      <c r="DS151">
        <v>32606400</v>
      </c>
      <c r="DT151">
        <v>14911200</v>
      </c>
      <c r="DU151">
        <v>30726100</v>
      </c>
      <c r="DV151">
        <v>6100</v>
      </c>
      <c r="DW151">
        <v>321216</v>
      </c>
      <c r="DX151">
        <v>0</v>
      </c>
      <c r="DY151">
        <v>1869328</v>
      </c>
      <c r="DZ151">
        <v>0</v>
      </c>
      <c r="EA151">
        <v>0</v>
      </c>
      <c r="EB151">
        <v>32922744</v>
      </c>
      <c r="EC151">
        <v>0</v>
      </c>
      <c r="ED151">
        <v>0</v>
      </c>
      <c r="EE151">
        <v>1849</v>
      </c>
      <c r="EF151">
        <v>0</v>
      </c>
      <c r="EG151">
        <v>1849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3844410</v>
      </c>
      <c r="EO151">
        <v>0</v>
      </c>
      <c r="EP151">
        <v>0</v>
      </c>
      <c r="EQ151">
        <v>27341</v>
      </c>
      <c r="ER151">
        <v>0</v>
      </c>
      <c r="ES151">
        <v>41529</v>
      </c>
      <c r="ET151">
        <v>3913280</v>
      </c>
      <c r="EU151">
        <v>49238</v>
      </c>
      <c r="EV151">
        <v>37334411</v>
      </c>
    </row>
    <row r="152" spans="1:152">
      <c r="A152">
        <v>63001</v>
      </c>
      <c r="B152">
        <v>200912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153315</v>
      </c>
      <c r="J152">
        <v>103931</v>
      </c>
      <c r="K152">
        <v>-5970</v>
      </c>
      <c r="L152">
        <v>-6693</v>
      </c>
      <c r="M152">
        <v>244583</v>
      </c>
      <c r="N152">
        <v>-10643</v>
      </c>
      <c r="O152">
        <v>233940</v>
      </c>
      <c r="P152">
        <v>-271110</v>
      </c>
      <c r="Q152">
        <v>0</v>
      </c>
      <c r="R152">
        <v>10</v>
      </c>
      <c r="S152">
        <v>0</v>
      </c>
      <c r="T152">
        <v>-271100</v>
      </c>
      <c r="U152">
        <v>74927</v>
      </c>
      <c r="V152">
        <v>0</v>
      </c>
      <c r="W152">
        <v>74927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-11568</v>
      </c>
      <c r="AE152">
        <v>0</v>
      </c>
      <c r="AF152">
        <v>0</v>
      </c>
      <c r="AG152">
        <v>-11568</v>
      </c>
      <c r="AH152">
        <v>-96654</v>
      </c>
      <c r="AI152">
        <v>-70455</v>
      </c>
      <c r="AJ152">
        <v>0</v>
      </c>
      <c r="AK152">
        <v>96654</v>
      </c>
      <c r="AL152">
        <v>0</v>
      </c>
      <c r="AM152">
        <v>0</v>
      </c>
      <c r="AN152">
        <v>0</v>
      </c>
      <c r="AO152">
        <v>26199</v>
      </c>
      <c r="AP152">
        <v>-6524</v>
      </c>
      <c r="AQ152">
        <v>19675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3225398</v>
      </c>
      <c r="BX152">
        <v>0</v>
      </c>
      <c r="BY152">
        <v>0</v>
      </c>
      <c r="BZ152">
        <v>0</v>
      </c>
      <c r="CA152">
        <v>0</v>
      </c>
      <c r="CB152">
        <v>51614</v>
      </c>
      <c r="CC152">
        <v>3277012</v>
      </c>
      <c r="CD152">
        <v>0</v>
      </c>
      <c r="CE152">
        <v>3277012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133</v>
      </c>
      <c r="CR152">
        <v>133</v>
      </c>
      <c r="CS152">
        <v>0</v>
      </c>
      <c r="CT152">
        <v>1205</v>
      </c>
      <c r="CU152">
        <v>512</v>
      </c>
      <c r="CV152">
        <v>3107</v>
      </c>
      <c r="CW152">
        <v>0</v>
      </c>
      <c r="CX152">
        <v>4824</v>
      </c>
      <c r="CY152">
        <v>79160</v>
      </c>
      <c r="CZ152">
        <v>5328</v>
      </c>
      <c r="DA152">
        <v>84488</v>
      </c>
      <c r="DB152">
        <v>3366457</v>
      </c>
      <c r="DC152">
        <v>50000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1334801</v>
      </c>
      <c r="DO152">
        <v>1384801</v>
      </c>
      <c r="DP152">
        <v>0</v>
      </c>
      <c r="DQ152">
        <v>0</v>
      </c>
      <c r="DR152">
        <v>1931121</v>
      </c>
      <c r="DS152">
        <v>0</v>
      </c>
      <c r="DT152">
        <v>0</v>
      </c>
      <c r="DU152">
        <v>1931121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1931121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25765</v>
      </c>
      <c r="EP152">
        <v>0</v>
      </c>
      <c r="EQ152">
        <v>11786</v>
      </c>
      <c r="ER152">
        <v>0</v>
      </c>
      <c r="ES152">
        <v>12984</v>
      </c>
      <c r="ET152">
        <v>50535</v>
      </c>
      <c r="EU152">
        <v>0</v>
      </c>
      <c r="EV152">
        <v>3366457</v>
      </c>
    </row>
    <row r="153" spans="1:152">
      <c r="A153">
        <v>63010</v>
      </c>
      <c r="B153">
        <v>200912</v>
      </c>
      <c r="C153">
        <v>3495356</v>
      </c>
      <c r="D153">
        <v>-1050</v>
      </c>
      <c r="E153">
        <v>3494306</v>
      </c>
      <c r="F153">
        <v>435245</v>
      </c>
      <c r="G153">
        <v>-414</v>
      </c>
      <c r="H153">
        <v>12377</v>
      </c>
      <c r="I153">
        <v>978035</v>
      </c>
      <c r="J153">
        <v>1644580</v>
      </c>
      <c r="K153">
        <v>-17048</v>
      </c>
      <c r="L153">
        <v>-31628</v>
      </c>
      <c r="M153">
        <v>3021147</v>
      </c>
      <c r="N153">
        <v>-425202</v>
      </c>
      <c r="O153">
        <v>2595945</v>
      </c>
      <c r="P153">
        <v>-1478050</v>
      </c>
      <c r="Q153">
        <v>1779</v>
      </c>
      <c r="R153">
        <v>0</v>
      </c>
      <c r="S153">
        <v>0</v>
      </c>
      <c r="T153">
        <v>-1476271</v>
      </c>
      <c r="U153">
        <v>-1721212</v>
      </c>
      <c r="V153">
        <v>0</v>
      </c>
      <c r="W153">
        <v>-1721212</v>
      </c>
      <c r="X153">
        <v>0</v>
      </c>
      <c r="Y153">
        <v>-773022</v>
      </c>
      <c r="Z153">
        <v>0</v>
      </c>
      <c r="AA153">
        <v>-773022</v>
      </c>
      <c r="AB153">
        <v>-1699705</v>
      </c>
      <c r="AC153">
        <v>-36489</v>
      </c>
      <c r="AD153">
        <v>-150041</v>
      </c>
      <c r="AE153">
        <v>62768</v>
      </c>
      <c r="AF153">
        <v>-7722</v>
      </c>
      <c r="AG153">
        <v>-131484</v>
      </c>
      <c r="AH153">
        <v>-139466</v>
      </c>
      <c r="AI153">
        <v>149091</v>
      </c>
      <c r="AJ153">
        <v>-48345</v>
      </c>
      <c r="AK153">
        <v>96215</v>
      </c>
      <c r="AL153">
        <v>0</v>
      </c>
      <c r="AM153">
        <v>0</v>
      </c>
      <c r="AN153">
        <v>0</v>
      </c>
      <c r="AO153">
        <v>196961</v>
      </c>
      <c r="AP153">
        <v>-52870</v>
      </c>
      <c r="AQ153">
        <v>144091</v>
      </c>
      <c r="AR153">
        <v>204103</v>
      </c>
      <c r="AS153">
        <v>-42900</v>
      </c>
      <c r="AT153">
        <v>0</v>
      </c>
      <c r="AU153">
        <v>0</v>
      </c>
      <c r="AV153">
        <v>161203</v>
      </c>
      <c r="AW153">
        <v>-17180</v>
      </c>
      <c r="AX153">
        <v>-87222</v>
      </c>
      <c r="AY153">
        <v>23918</v>
      </c>
      <c r="AZ153">
        <v>-154849</v>
      </c>
      <c r="BA153">
        <v>29259</v>
      </c>
      <c r="BB153">
        <v>-188894</v>
      </c>
      <c r="BC153">
        <v>0</v>
      </c>
      <c r="BD153">
        <v>-6329</v>
      </c>
      <c r="BE153">
        <v>-12926</v>
      </c>
      <c r="BF153">
        <v>-26132</v>
      </c>
      <c r="BG153">
        <v>10134</v>
      </c>
      <c r="BH153">
        <v>-28924</v>
      </c>
      <c r="BI153">
        <v>31779</v>
      </c>
      <c r="BJ153">
        <v>-48345</v>
      </c>
      <c r="BK153">
        <v>0</v>
      </c>
      <c r="BL153">
        <v>3544</v>
      </c>
      <c r="BM153">
        <v>0</v>
      </c>
      <c r="BN153">
        <v>3544</v>
      </c>
      <c r="BO153">
        <v>427315</v>
      </c>
      <c r="BP153">
        <v>7442753</v>
      </c>
      <c r="BQ153">
        <v>0</v>
      </c>
      <c r="BR153">
        <v>3881</v>
      </c>
      <c r="BS153">
        <v>0</v>
      </c>
      <c r="BT153">
        <v>7446634</v>
      </c>
      <c r="BU153">
        <v>1663166</v>
      </c>
      <c r="BV153">
        <v>647058</v>
      </c>
      <c r="BW153">
        <v>18482084</v>
      </c>
      <c r="BX153">
        <v>0</v>
      </c>
      <c r="BY153">
        <v>15871</v>
      </c>
      <c r="BZ153">
        <v>262663</v>
      </c>
      <c r="CA153">
        <v>0</v>
      </c>
      <c r="CB153">
        <v>675484</v>
      </c>
      <c r="CC153">
        <v>21746326</v>
      </c>
      <c r="CD153">
        <v>0</v>
      </c>
      <c r="CE153">
        <v>29620275</v>
      </c>
      <c r="CF153">
        <v>2646786</v>
      </c>
      <c r="CG153">
        <v>0</v>
      </c>
      <c r="CH153">
        <v>31023</v>
      </c>
      <c r="CI153">
        <v>0</v>
      </c>
      <c r="CJ153">
        <v>31023</v>
      </c>
      <c r="CK153">
        <v>80928</v>
      </c>
      <c r="CL153">
        <v>0</v>
      </c>
      <c r="CM153">
        <v>80928</v>
      </c>
      <c r="CN153">
        <v>15182</v>
      </c>
      <c r="CO153">
        <v>370666</v>
      </c>
      <c r="CP153">
        <v>0</v>
      </c>
      <c r="CQ153">
        <v>29601</v>
      </c>
      <c r="CR153">
        <v>527400</v>
      </c>
      <c r="CS153">
        <v>0</v>
      </c>
      <c r="CT153">
        <v>745</v>
      </c>
      <c r="CU153">
        <v>0</v>
      </c>
      <c r="CV153">
        <v>932851</v>
      </c>
      <c r="CW153">
        <v>82041</v>
      </c>
      <c r="CX153">
        <v>1015637</v>
      </c>
      <c r="CY153">
        <v>258550</v>
      </c>
      <c r="CZ153">
        <v>39758</v>
      </c>
      <c r="DA153">
        <v>298308</v>
      </c>
      <c r="DB153">
        <v>34111950</v>
      </c>
      <c r="DC153">
        <v>1000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273849</v>
      </c>
      <c r="DK153">
        <v>0</v>
      </c>
      <c r="DL153">
        <v>0</v>
      </c>
      <c r="DM153">
        <v>273849</v>
      </c>
      <c r="DN153">
        <v>1103708</v>
      </c>
      <c r="DO153">
        <v>1378557</v>
      </c>
      <c r="DP153">
        <v>1000</v>
      </c>
      <c r="DQ153">
        <v>0</v>
      </c>
      <c r="DR153">
        <v>22682883</v>
      </c>
      <c r="DS153">
        <v>1090494</v>
      </c>
      <c r="DT153">
        <v>2180710</v>
      </c>
      <c r="DU153">
        <v>25954087</v>
      </c>
      <c r="DV153">
        <v>676559</v>
      </c>
      <c r="DW153">
        <v>1509600</v>
      </c>
      <c r="DX153">
        <v>39279</v>
      </c>
      <c r="DY153">
        <v>0</v>
      </c>
      <c r="DZ153">
        <v>4124062</v>
      </c>
      <c r="EA153">
        <v>0</v>
      </c>
      <c r="EB153">
        <v>32303587</v>
      </c>
      <c r="EC153">
        <v>0</v>
      </c>
      <c r="ED153">
        <v>5151</v>
      </c>
      <c r="EE153">
        <v>68688</v>
      </c>
      <c r="EF153">
        <v>0</v>
      </c>
      <c r="EG153">
        <v>73839</v>
      </c>
      <c r="EH153">
        <v>0</v>
      </c>
      <c r="EI153">
        <v>151508</v>
      </c>
      <c r="EJ153">
        <v>0</v>
      </c>
      <c r="EK153">
        <v>0</v>
      </c>
      <c r="EL153">
        <v>0</v>
      </c>
      <c r="EM153">
        <v>0</v>
      </c>
      <c r="EN153">
        <v>6616</v>
      </c>
      <c r="EO153">
        <v>2547</v>
      </c>
      <c r="EP153">
        <v>0</v>
      </c>
      <c r="EQ153">
        <v>144</v>
      </c>
      <c r="ER153">
        <v>0</v>
      </c>
      <c r="ES153">
        <v>97076</v>
      </c>
      <c r="ET153">
        <v>257891</v>
      </c>
      <c r="EU153">
        <v>98076</v>
      </c>
      <c r="EV153">
        <v>34111950</v>
      </c>
    </row>
    <row r="154" spans="1:152">
      <c r="A154">
        <v>63011</v>
      </c>
      <c r="B154">
        <v>200912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41298</v>
      </c>
      <c r="J154">
        <v>428026</v>
      </c>
      <c r="K154">
        <v>-1802</v>
      </c>
      <c r="L154">
        <v>-23</v>
      </c>
      <c r="M154">
        <v>467499</v>
      </c>
      <c r="N154">
        <v>0</v>
      </c>
      <c r="O154">
        <v>467499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-433563</v>
      </c>
      <c r="AC154">
        <v>-15317</v>
      </c>
      <c r="AD154">
        <v>-29507</v>
      </c>
      <c r="AE154">
        <v>0</v>
      </c>
      <c r="AF154">
        <v>0</v>
      </c>
      <c r="AG154">
        <v>-44824</v>
      </c>
      <c r="AH154">
        <v>-3077</v>
      </c>
      <c r="AI154">
        <v>-13965</v>
      </c>
      <c r="AJ154">
        <v>0</v>
      </c>
      <c r="AK154">
        <v>3077</v>
      </c>
      <c r="AL154">
        <v>0</v>
      </c>
      <c r="AM154">
        <v>0</v>
      </c>
      <c r="AN154">
        <v>0</v>
      </c>
      <c r="AO154">
        <v>-10888</v>
      </c>
      <c r="AP154">
        <v>1021</v>
      </c>
      <c r="AQ154">
        <v>-9867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73</v>
      </c>
      <c r="BM154">
        <v>0</v>
      </c>
      <c r="BN154">
        <v>73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2493</v>
      </c>
      <c r="BW154">
        <v>30223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32716</v>
      </c>
      <c r="CD154">
        <v>0</v>
      </c>
      <c r="CE154">
        <v>32716</v>
      </c>
      <c r="CF154">
        <v>2398658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6134</v>
      </c>
      <c r="CR154">
        <v>6134</v>
      </c>
      <c r="CS154">
        <v>0</v>
      </c>
      <c r="CT154">
        <v>0</v>
      </c>
      <c r="CU154">
        <v>0</v>
      </c>
      <c r="CV154">
        <v>50855</v>
      </c>
      <c r="CW154">
        <v>0</v>
      </c>
      <c r="CX154">
        <v>50855</v>
      </c>
      <c r="CY154">
        <v>1379</v>
      </c>
      <c r="CZ154">
        <v>59</v>
      </c>
      <c r="DA154">
        <v>1438</v>
      </c>
      <c r="DB154">
        <v>2489874</v>
      </c>
      <c r="DC154">
        <v>25400</v>
      </c>
      <c r="DD154">
        <v>44800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-23856</v>
      </c>
      <c r="DO154">
        <v>46344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2398589</v>
      </c>
      <c r="EA154">
        <v>0</v>
      </c>
      <c r="EB154">
        <v>2398589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6795</v>
      </c>
      <c r="EP154">
        <v>0</v>
      </c>
      <c r="EQ154">
        <v>567</v>
      </c>
      <c r="ER154">
        <v>0</v>
      </c>
      <c r="ES154">
        <v>35488</v>
      </c>
      <c r="ET154">
        <v>42850</v>
      </c>
      <c r="EU154">
        <v>2091</v>
      </c>
      <c r="EV154">
        <v>2489874</v>
      </c>
    </row>
    <row r="155" spans="1:152">
      <c r="A155">
        <v>63013</v>
      </c>
      <c r="B155">
        <v>200912</v>
      </c>
      <c r="C155">
        <v>22683</v>
      </c>
      <c r="D155">
        <v>-7528</v>
      </c>
      <c r="E155">
        <v>15155</v>
      </c>
      <c r="F155">
        <v>0</v>
      </c>
      <c r="G155">
        <v>0</v>
      </c>
      <c r="H155">
        <v>0</v>
      </c>
      <c r="I155">
        <v>55886</v>
      </c>
      <c r="J155">
        <v>1214242</v>
      </c>
      <c r="K155">
        <v>-25508</v>
      </c>
      <c r="L155">
        <v>-3680</v>
      </c>
      <c r="M155">
        <v>1240940</v>
      </c>
      <c r="N155">
        <v>-186033</v>
      </c>
      <c r="O155">
        <v>1054907</v>
      </c>
      <c r="P155">
        <v>-2624</v>
      </c>
      <c r="Q155">
        <v>4210</v>
      </c>
      <c r="R155">
        <v>0</v>
      </c>
      <c r="S155">
        <v>0</v>
      </c>
      <c r="T155">
        <v>1586</v>
      </c>
      <c r="U155">
        <v>-11290</v>
      </c>
      <c r="V155">
        <v>0</v>
      </c>
      <c r="W155">
        <v>-11290</v>
      </c>
      <c r="X155">
        <v>0</v>
      </c>
      <c r="Y155">
        <v>0</v>
      </c>
      <c r="Z155">
        <v>0</v>
      </c>
      <c r="AA155">
        <v>0</v>
      </c>
      <c r="AB155">
        <v>-1007465</v>
      </c>
      <c r="AC155">
        <v>-53808</v>
      </c>
      <c r="AD155">
        <v>-32835</v>
      </c>
      <c r="AE155">
        <v>0</v>
      </c>
      <c r="AF155">
        <v>0</v>
      </c>
      <c r="AG155">
        <v>-86643</v>
      </c>
      <c r="AH155">
        <v>-549</v>
      </c>
      <c r="AI155">
        <v>-34299</v>
      </c>
      <c r="AJ155">
        <v>0</v>
      </c>
      <c r="AK155">
        <v>549</v>
      </c>
      <c r="AL155">
        <v>40275</v>
      </c>
      <c r="AM155">
        <v>0</v>
      </c>
      <c r="AN155">
        <v>0</v>
      </c>
      <c r="AO155">
        <v>6525</v>
      </c>
      <c r="AP155">
        <v>-1567</v>
      </c>
      <c r="AQ155">
        <v>4958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6958</v>
      </c>
      <c r="BM155">
        <v>0</v>
      </c>
      <c r="BN155">
        <v>6958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849</v>
      </c>
      <c r="BV155">
        <v>3554</v>
      </c>
      <c r="BW155">
        <v>182542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186945</v>
      </c>
      <c r="CD155">
        <v>0</v>
      </c>
      <c r="CE155">
        <v>186945</v>
      </c>
      <c r="CF155">
        <v>7509025</v>
      </c>
      <c r="CG155">
        <v>0</v>
      </c>
      <c r="CH155">
        <v>0</v>
      </c>
      <c r="CI155">
        <v>0</v>
      </c>
      <c r="CJ155">
        <v>0</v>
      </c>
      <c r="CK155">
        <v>92230</v>
      </c>
      <c r="CL155">
        <v>0</v>
      </c>
      <c r="CM155">
        <v>92230</v>
      </c>
      <c r="CN155">
        <v>0</v>
      </c>
      <c r="CO155">
        <v>0</v>
      </c>
      <c r="CP155">
        <v>0</v>
      </c>
      <c r="CQ155">
        <v>53993</v>
      </c>
      <c r="CR155">
        <v>146223</v>
      </c>
      <c r="CS155">
        <v>0</v>
      </c>
      <c r="CT155">
        <v>40608</v>
      </c>
      <c r="CU155">
        <v>0</v>
      </c>
      <c r="CV155">
        <v>22554</v>
      </c>
      <c r="CW155">
        <v>135661</v>
      </c>
      <c r="CX155">
        <v>198823</v>
      </c>
      <c r="CY155">
        <v>4519</v>
      </c>
      <c r="CZ155">
        <v>203</v>
      </c>
      <c r="DA155">
        <v>4722</v>
      </c>
      <c r="DB155">
        <v>8052696</v>
      </c>
      <c r="DC155">
        <v>69000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100677</v>
      </c>
      <c r="DO155">
        <v>169677</v>
      </c>
      <c r="DP155">
        <v>0</v>
      </c>
      <c r="DQ155">
        <v>0</v>
      </c>
      <c r="DR155">
        <v>38486</v>
      </c>
      <c r="DS155">
        <v>0</v>
      </c>
      <c r="DT155">
        <v>0</v>
      </c>
      <c r="DU155">
        <v>38486</v>
      </c>
      <c r="DV155">
        <v>71</v>
      </c>
      <c r="DW155">
        <v>0</v>
      </c>
      <c r="DX155">
        <v>0</v>
      </c>
      <c r="DY155">
        <v>0</v>
      </c>
      <c r="DZ155">
        <v>7660500</v>
      </c>
      <c r="EA155">
        <v>0</v>
      </c>
      <c r="EB155">
        <v>7699057</v>
      </c>
      <c r="EC155">
        <v>0</v>
      </c>
      <c r="ED155">
        <v>0</v>
      </c>
      <c r="EE155">
        <v>21726</v>
      </c>
      <c r="EF155">
        <v>0</v>
      </c>
      <c r="EG155">
        <v>21726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35029</v>
      </c>
      <c r="EP155">
        <v>0</v>
      </c>
      <c r="EQ155">
        <v>0</v>
      </c>
      <c r="ER155">
        <v>0</v>
      </c>
      <c r="ES155">
        <v>73475</v>
      </c>
      <c r="ET155">
        <v>108504</v>
      </c>
      <c r="EU155">
        <v>53732</v>
      </c>
      <c r="EV155">
        <v>8052696</v>
      </c>
    </row>
    <row r="156" spans="1:152">
      <c r="A156">
        <v>63014</v>
      </c>
      <c r="B156">
        <v>200912</v>
      </c>
      <c r="C156">
        <v>134425</v>
      </c>
      <c r="D156">
        <v>-21404</v>
      </c>
      <c r="E156">
        <v>113021</v>
      </c>
      <c r="F156">
        <v>0</v>
      </c>
      <c r="G156">
        <v>0</v>
      </c>
      <c r="H156">
        <v>0</v>
      </c>
      <c r="I156">
        <v>19346</v>
      </c>
      <c r="J156">
        <v>1114452</v>
      </c>
      <c r="K156">
        <v>-5953</v>
      </c>
      <c r="L156">
        <v>-2932</v>
      </c>
      <c r="M156">
        <v>1124913</v>
      </c>
      <c r="N156">
        <v>-166958</v>
      </c>
      <c r="O156">
        <v>957955</v>
      </c>
      <c r="P156">
        <v>-82700</v>
      </c>
      <c r="Q156">
        <v>37347</v>
      </c>
      <c r="R156">
        <v>-5504</v>
      </c>
      <c r="S156">
        <v>1628</v>
      </c>
      <c r="T156">
        <v>-49229</v>
      </c>
      <c r="U156">
        <v>-46637</v>
      </c>
      <c r="V156">
        <v>-6961</v>
      </c>
      <c r="W156">
        <v>-53598</v>
      </c>
      <c r="X156">
        <v>0</v>
      </c>
      <c r="Y156">
        <v>0</v>
      </c>
      <c r="Z156">
        <v>0</v>
      </c>
      <c r="AA156">
        <v>0</v>
      </c>
      <c r="AB156">
        <v>-910057</v>
      </c>
      <c r="AC156">
        <v>-58836</v>
      </c>
      <c r="AD156">
        <v>-5210</v>
      </c>
      <c r="AE156">
        <v>0</v>
      </c>
      <c r="AF156">
        <v>217</v>
      </c>
      <c r="AG156">
        <v>-63829</v>
      </c>
      <c r="AH156">
        <v>0</v>
      </c>
      <c r="AI156">
        <v>-5737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-5737</v>
      </c>
      <c r="AP156">
        <v>774</v>
      </c>
      <c r="AQ156">
        <v>-4963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486</v>
      </c>
      <c r="BV156">
        <v>96221</v>
      </c>
      <c r="BW156">
        <v>0</v>
      </c>
      <c r="BX156">
        <v>0</v>
      </c>
      <c r="BY156">
        <v>0</v>
      </c>
      <c r="BZ156">
        <v>0</v>
      </c>
      <c r="CA156">
        <v>238745</v>
      </c>
      <c r="CB156">
        <v>0</v>
      </c>
      <c r="CC156">
        <v>335452</v>
      </c>
      <c r="CD156">
        <v>0</v>
      </c>
      <c r="CE156">
        <v>335452</v>
      </c>
      <c r="CF156">
        <v>4862004</v>
      </c>
      <c r="CG156">
        <v>46933</v>
      </c>
      <c r="CH156">
        <v>7698</v>
      </c>
      <c r="CI156">
        <v>0</v>
      </c>
      <c r="CJ156">
        <v>54631</v>
      </c>
      <c r="CK156">
        <v>157</v>
      </c>
      <c r="CL156">
        <v>0</v>
      </c>
      <c r="CM156">
        <v>157</v>
      </c>
      <c r="CN156">
        <v>43773</v>
      </c>
      <c r="CO156">
        <v>39228</v>
      </c>
      <c r="CP156">
        <v>0</v>
      </c>
      <c r="CQ156">
        <v>11817</v>
      </c>
      <c r="CR156">
        <v>149606</v>
      </c>
      <c r="CS156">
        <v>0</v>
      </c>
      <c r="CT156">
        <v>0</v>
      </c>
      <c r="CU156">
        <v>18579</v>
      </c>
      <c r="CV156">
        <v>0</v>
      </c>
      <c r="CW156">
        <v>55489</v>
      </c>
      <c r="CX156">
        <v>74068</v>
      </c>
      <c r="CY156">
        <v>0</v>
      </c>
      <c r="CZ156">
        <v>166932</v>
      </c>
      <c r="DA156">
        <v>166932</v>
      </c>
      <c r="DB156">
        <v>5588062</v>
      </c>
      <c r="DC156">
        <v>7469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161138</v>
      </c>
      <c r="DO156">
        <v>168607</v>
      </c>
      <c r="DP156">
        <v>0</v>
      </c>
      <c r="DQ156">
        <v>0</v>
      </c>
      <c r="DR156">
        <v>253492</v>
      </c>
      <c r="DS156">
        <v>0</v>
      </c>
      <c r="DT156">
        <v>0</v>
      </c>
      <c r="DU156">
        <v>253492</v>
      </c>
      <c r="DV156">
        <v>32017</v>
      </c>
      <c r="DW156">
        <v>0</v>
      </c>
      <c r="DX156">
        <v>0</v>
      </c>
      <c r="DY156">
        <v>0</v>
      </c>
      <c r="DZ156">
        <v>4975594</v>
      </c>
      <c r="EA156">
        <v>0</v>
      </c>
      <c r="EB156">
        <v>5261103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8136</v>
      </c>
      <c r="EI156">
        <v>11825</v>
      </c>
      <c r="EJ156">
        <v>12315</v>
      </c>
      <c r="EK156">
        <v>0</v>
      </c>
      <c r="EL156">
        <v>0</v>
      </c>
      <c r="EM156">
        <v>0</v>
      </c>
      <c r="EN156">
        <v>17241</v>
      </c>
      <c r="EO156">
        <v>807</v>
      </c>
      <c r="EP156">
        <v>0</v>
      </c>
      <c r="EQ156">
        <v>0</v>
      </c>
      <c r="ER156">
        <v>0</v>
      </c>
      <c r="ES156">
        <v>6388</v>
      </c>
      <c r="ET156">
        <v>48576</v>
      </c>
      <c r="EU156">
        <v>101640</v>
      </c>
      <c r="EV156">
        <v>5588062</v>
      </c>
    </row>
    <row r="157" spans="1:152">
      <c r="A157">
        <v>63016</v>
      </c>
      <c r="B157">
        <v>200912</v>
      </c>
      <c r="C157">
        <v>2029131</v>
      </c>
      <c r="D157">
        <v>-8227</v>
      </c>
      <c r="E157">
        <v>2020904</v>
      </c>
      <c r="F157">
        <v>224848</v>
      </c>
      <c r="G157">
        <v>8595</v>
      </c>
      <c r="H157">
        <v>0</v>
      </c>
      <c r="I157">
        <v>656627</v>
      </c>
      <c r="J157">
        <v>1045618</v>
      </c>
      <c r="K157">
        <v>-154732</v>
      </c>
      <c r="L157">
        <v>-48223</v>
      </c>
      <c r="M157">
        <v>1732733</v>
      </c>
      <c r="N157">
        <v>-224520</v>
      </c>
      <c r="O157">
        <v>1508213</v>
      </c>
      <c r="P157">
        <v>-483922</v>
      </c>
      <c r="Q157">
        <v>4248</v>
      </c>
      <c r="R157">
        <v>922</v>
      </c>
      <c r="S157">
        <v>0</v>
      </c>
      <c r="T157">
        <v>-478752</v>
      </c>
      <c r="U157">
        <v>-2779685</v>
      </c>
      <c r="V157">
        <v>1937</v>
      </c>
      <c r="W157">
        <v>-2777748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-92801</v>
      </c>
      <c r="AD157">
        <v>-183174</v>
      </c>
      <c r="AE157">
        <v>102332</v>
      </c>
      <c r="AF157">
        <v>842</v>
      </c>
      <c r="AG157">
        <v>-172801</v>
      </c>
      <c r="AH157">
        <v>-196725</v>
      </c>
      <c r="AI157">
        <v>-96909</v>
      </c>
      <c r="AJ157">
        <v>160213</v>
      </c>
      <c r="AK157">
        <v>87236</v>
      </c>
      <c r="AL157">
        <v>16125</v>
      </c>
      <c r="AM157">
        <v>0</v>
      </c>
      <c r="AN157">
        <v>0</v>
      </c>
      <c r="AO157">
        <v>166665</v>
      </c>
      <c r="AP157">
        <v>18921</v>
      </c>
      <c r="AQ157">
        <v>185586</v>
      </c>
      <c r="AR157">
        <v>522582</v>
      </c>
      <c r="AS157">
        <v>-33622</v>
      </c>
      <c r="AT157">
        <v>-3140</v>
      </c>
      <c r="AU157">
        <v>0</v>
      </c>
      <c r="AV157">
        <v>485820</v>
      </c>
      <c r="AW157">
        <v>2825</v>
      </c>
      <c r="AX157">
        <v>-311619</v>
      </c>
      <c r="AY157">
        <v>11178</v>
      </c>
      <c r="AZ157">
        <v>-40097</v>
      </c>
      <c r="BA157">
        <v>19661</v>
      </c>
      <c r="BB157">
        <v>-320877</v>
      </c>
      <c r="BC157">
        <v>0</v>
      </c>
      <c r="BD157">
        <v>-24533</v>
      </c>
      <c r="BE157">
        <v>-16057</v>
      </c>
      <c r="BF157">
        <v>-8890</v>
      </c>
      <c r="BG157">
        <v>-2</v>
      </c>
      <c r="BH157">
        <v>-24949</v>
      </c>
      <c r="BI157">
        <v>41927</v>
      </c>
      <c r="BJ157">
        <v>160213</v>
      </c>
      <c r="BK157">
        <v>0</v>
      </c>
      <c r="BL157">
        <v>3642</v>
      </c>
      <c r="BM157">
        <v>0</v>
      </c>
      <c r="BN157">
        <v>3642</v>
      </c>
      <c r="BO157">
        <v>0</v>
      </c>
      <c r="BP157">
        <v>5199020</v>
      </c>
      <c r="BQ157">
        <v>0</v>
      </c>
      <c r="BR157">
        <v>157974</v>
      </c>
      <c r="BS157">
        <v>386031</v>
      </c>
      <c r="BT157">
        <v>5743025</v>
      </c>
      <c r="BU157">
        <v>3325015</v>
      </c>
      <c r="BV157">
        <v>0</v>
      </c>
      <c r="BW157">
        <v>10592660</v>
      </c>
      <c r="BX157">
        <v>0</v>
      </c>
      <c r="BY157">
        <v>0</v>
      </c>
      <c r="BZ157">
        <v>2263</v>
      </c>
      <c r="CA157">
        <v>3088273</v>
      </c>
      <c r="CB157">
        <v>11214</v>
      </c>
      <c r="CC157">
        <v>17019425</v>
      </c>
      <c r="CD157">
        <v>0</v>
      </c>
      <c r="CE157">
        <v>22762450</v>
      </c>
      <c r="CF157">
        <v>0</v>
      </c>
      <c r="CG157">
        <v>28848</v>
      </c>
      <c r="CH157">
        <v>69821</v>
      </c>
      <c r="CI157">
        <v>0</v>
      </c>
      <c r="CJ157">
        <v>98669</v>
      </c>
      <c r="CK157">
        <v>169311</v>
      </c>
      <c r="CL157">
        <v>0</v>
      </c>
      <c r="CM157">
        <v>169311</v>
      </c>
      <c r="CN157">
        <v>788</v>
      </c>
      <c r="CO157">
        <v>3074721</v>
      </c>
      <c r="CP157">
        <v>0</v>
      </c>
      <c r="CQ157">
        <v>5085</v>
      </c>
      <c r="CR157">
        <v>3348574</v>
      </c>
      <c r="CS157">
        <v>0</v>
      </c>
      <c r="CT157">
        <v>0</v>
      </c>
      <c r="CU157">
        <v>39384</v>
      </c>
      <c r="CV157">
        <v>31730</v>
      </c>
      <c r="CW157">
        <v>100947</v>
      </c>
      <c r="CX157">
        <v>172061</v>
      </c>
      <c r="CY157">
        <v>127019</v>
      </c>
      <c r="CZ157">
        <v>31942</v>
      </c>
      <c r="DA157">
        <v>158961</v>
      </c>
      <c r="DB157">
        <v>26445688</v>
      </c>
      <c r="DC157">
        <v>11000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903305</v>
      </c>
      <c r="DO157">
        <v>914305</v>
      </c>
      <c r="DP157">
        <v>0</v>
      </c>
      <c r="DQ157">
        <v>120000</v>
      </c>
      <c r="DR157">
        <v>4786407</v>
      </c>
      <c r="DS157">
        <v>7015138</v>
      </c>
      <c r="DT157">
        <v>4522814</v>
      </c>
      <c r="DU157">
        <v>16324359</v>
      </c>
      <c r="DV157">
        <v>1368074</v>
      </c>
      <c r="DW157">
        <v>0</v>
      </c>
      <c r="DX157">
        <v>27218</v>
      </c>
      <c r="DY157">
        <v>0</v>
      </c>
      <c r="DZ157">
        <v>0</v>
      </c>
      <c r="EA157">
        <v>22684</v>
      </c>
      <c r="EB157">
        <v>17742335</v>
      </c>
      <c r="EC157">
        <v>0</v>
      </c>
      <c r="ED157">
        <v>2381</v>
      </c>
      <c r="EE157">
        <v>0</v>
      </c>
      <c r="EF157">
        <v>0</v>
      </c>
      <c r="EG157">
        <v>2381</v>
      </c>
      <c r="EH157">
        <v>65228</v>
      </c>
      <c r="EI157">
        <v>75842</v>
      </c>
      <c r="EJ157">
        <v>0</v>
      </c>
      <c r="EK157">
        <v>0</v>
      </c>
      <c r="EL157">
        <v>0</v>
      </c>
      <c r="EM157">
        <v>0</v>
      </c>
      <c r="EN157">
        <v>1894202</v>
      </c>
      <c r="EO157">
        <v>5482882</v>
      </c>
      <c r="EP157">
        <v>0</v>
      </c>
      <c r="EQ157">
        <v>0</v>
      </c>
      <c r="ER157">
        <v>0</v>
      </c>
      <c r="ES157">
        <v>125843</v>
      </c>
      <c r="ET157">
        <v>7578769</v>
      </c>
      <c r="EU157">
        <v>22670</v>
      </c>
      <c r="EV157">
        <v>26445688</v>
      </c>
    </row>
    <row r="158" spans="1:152">
      <c r="A158">
        <v>63017</v>
      </c>
      <c r="B158">
        <v>200912</v>
      </c>
      <c r="C158">
        <v>465235</v>
      </c>
      <c r="D158">
        <v>-1362</v>
      </c>
      <c r="E158">
        <v>463873</v>
      </c>
      <c r="F158">
        <v>0</v>
      </c>
      <c r="G158">
        <v>0</v>
      </c>
      <c r="H158">
        <v>0</v>
      </c>
      <c r="I158">
        <v>48206</v>
      </c>
      <c r="J158">
        <v>-468</v>
      </c>
      <c r="K158">
        <v>-8372</v>
      </c>
      <c r="L158">
        <v>-2332</v>
      </c>
      <c r="M158">
        <v>37034</v>
      </c>
      <c r="N158">
        <v>-1365</v>
      </c>
      <c r="O158">
        <v>35669</v>
      </c>
      <c r="P158">
        <v>-424271</v>
      </c>
      <c r="Q158">
        <v>15782</v>
      </c>
      <c r="R158">
        <v>29603</v>
      </c>
      <c r="S158">
        <v>-15428</v>
      </c>
      <c r="T158">
        <v>-394314</v>
      </c>
      <c r="U158">
        <v>-71053</v>
      </c>
      <c r="V158">
        <v>0</v>
      </c>
      <c r="W158">
        <v>-71053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-6068</v>
      </c>
      <c r="AD158">
        <v>-10339</v>
      </c>
      <c r="AE158">
        <v>0</v>
      </c>
      <c r="AF158">
        <v>124</v>
      </c>
      <c r="AG158">
        <v>-16283</v>
      </c>
      <c r="AH158">
        <v>-20259</v>
      </c>
      <c r="AI158">
        <v>-2367</v>
      </c>
      <c r="AJ158">
        <v>0</v>
      </c>
      <c r="AK158">
        <v>20259</v>
      </c>
      <c r="AL158">
        <v>0</v>
      </c>
      <c r="AM158">
        <v>0</v>
      </c>
      <c r="AN158">
        <v>0</v>
      </c>
      <c r="AO158">
        <v>17892</v>
      </c>
      <c r="AP158">
        <v>-4465</v>
      </c>
      <c r="AQ158">
        <v>13427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809953</v>
      </c>
      <c r="BX158">
        <v>0</v>
      </c>
      <c r="BY158">
        <v>0</v>
      </c>
      <c r="BZ158">
        <v>0</v>
      </c>
      <c r="CA158">
        <v>30000</v>
      </c>
      <c r="CB158">
        <v>0</v>
      </c>
      <c r="CC158">
        <v>839953</v>
      </c>
      <c r="CD158">
        <v>0</v>
      </c>
      <c r="CE158">
        <v>839953</v>
      </c>
      <c r="CF158">
        <v>0</v>
      </c>
      <c r="CG158">
        <v>0</v>
      </c>
      <c r="CH158">
        <v>255</v>
      </c>
      <c r="CI158">
        <v>0</v>
      </c>
      <c r="CJ158">
        <v>255</v>
      </c>
      <c r="CK158">
        <v>422</v>
      </c>
      <c r="CL158">
        <v>0</v>
      </c>
      <c r="CM158">
        <v>422</v>
      </c>
      <c r="CN158">
        <v>0</v>
      </c>
      <c r="CO158">
        <v>0</v>
      </c>
      <c r="CP158">
        <v>0</v>
      </c>
      <c r="CQ158">
        <v>847</v>
      </c>
      <c r="CR158">
        <v>1524</v>
      </c>
      <c r="CS158">
        <v>0</v>
      </c>
      <c r="CT158">
        <v>0</v>
      </c>
      <c r="CU158">
        <v>17</v>
      </c>
      <c r="CV158">
        <v>26296</v>
      </c>
      <c r="CW158">
        <v>0</v>
      </c>
      <c r="CX158">
        <v>26313</v>
      </c>
      <c r="CY158">
        <v>11103</v>
      </c>
      <c r="CZ158">
        <v>604</v>
      </c>
      <c r="DA158">
        <v>11707</v>
      </c>
      <c r="DB158">
        <v>879497</v>
      </c>
      <c r="DC158">
        <v>15000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154145</v>
      </c>
      <c r="DO158">
        <v>169145</v>
      </c>
      <c r="DP158">
        <v>0</v>
      </c>
      <c r="DQ158">
        <v>0</v>
      </c>
      <c r="DR158">
        <v>662492</v>
      </c>
      <c r="DS158">
        <v>0</v>
      </c>
      <c r="DT158">
        <v>0</v>
      </c>
      <c r="DU158">
        <v>662492</v>
      </c>
      <c r="DV158">
        <v>33870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696362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255</v>
      </c>
      <c r="EI158">
        <v>3618</v>
      </c>
      <c r="EJ158">
        <v>22</v>
      </c>
      <c r="EK158">
        <v>0</v>
      </c>
      <c r="EL158">
        <v>0</v>
      </c>
      <c r="EM158">
        <v>0</v>
      </c>
      <c r="EN158">
        <v>0</v>
      </c>
      <c r="EO158">
        <v>6248</v>
      </c>
      <c r="EP158">
        <v>0</v>
      </c>
      <c r="EQ158">
        <v>456</v>
      </c>
      <c r="ER158">
        <v>0</v>
      </c>
      <c r="ES158">
        <v>3391</v>
      </c>
      <c r="ET158">
        <v>13735</v>
      </c>
      <c r="EU158">
        <v>0</v>
      </c>
      <c r="EV158">
        <v>879497</v>
      </c>
    </row>
    <row r="159" spans="1:152">
      <c r="A159">
        <v>63018</v>
      </c>
      <c r="B159">
        <v>200912</v>
      </c>
      <c r="C159">
        <v>0</v>
      </c>
      <c r="D159">
        <v>0</v>
      </c>
      <c r="E159">
        <v>0</v>
      </c>
      <c r="F159">
        <v>257718</v>
      </c>
      <c r="G159">
        <v>-24826</v>
      </c>
      <c r="H159">
        <v>0</v>
      </c>
      <c r="I159">
        <v>52646</v>
      </c>
      <c r="J159">
        <v>51171</v>
      </c>
      <c r="K159">
        <v>-39414</v>
      </c>
      <c r="L159">
        <v>-1069</v>
      </c>
      <c r="M159">
        <v>296226</v>
      </c>
      <c r="N159">
        <v>-8947</v>
      </c>
      <c r="O159">
        <v>287279</v>
      </c>
      <c r="P159">
        <v>-63024</v>
      </c>
      <c r="Q159">
        <v>0</v>
      </c>
      <c r="R159">
        <v>0</v>
      </c>
      <c r="S159">
        <v>0</v>
      </c>
      <c r="T159">
        <v>-63024</v>
      </c>
      <c r="U159">
        <v>37859</v>
      </c>
      <c r="V159">
        <v>0</v>
      </c>
      <c r="W159">
        <v>37859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-3260</v>
      </c>
      <c r="AE159">
        <v>0</v>
      </c>
      <c r="AF159">
        <v>0</v>
      </c>
      <c r="AG159">
        <v>-3260</v>
      </c>
      <c r="AH159">
        <v>-63269</v>
      </c>
      <c r="AI159">
        <v>195585</v>
      </c>
      <c r="AJ159">
        <v>0</v>
      </c>
      <c r="AK159">
        <v>63269</v>
      </c>
      <c r="AL159">
        <v>421</v>
      </c>
      <c r="AM159">
        <v>0</v>
      </c>
      <c r="AN159">
        <v>0</v>
      </c>
      <c r="AO159">
        <v>259275</v>
      </c>
      <c r="AP159">
        <v>-66907</v>
      </c>
      <c r="AQ159">
        <v>192368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545354</v>
      </c>
      <c r="BQ159">
        <v>0</v>
      </c>
      <c r="BR159">
        <v>124606</v>
      </c>
      <c r="BS159">
        <v>0</v>
      </c>
      <c r="BT159">
        <v>669960</v>
      </c>
      <c r="BU159">
        <v>0</v>
      </c>
      <c r="BV159">
        <v>0</v>
      </c>
      <c r="BW159">
        <v>12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12</v>
      </c>
      <c r="CD159">
        <v>0</v>
      </c>
      <c r="CE159">
        <v>669972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29338</v>
      </c>
      <c r="CP159">
        <v>0</v>
      </c>
      <c r="CQ159">
        <v>0</v>
      </c>
      <c r="CR159">
        <v>29338</v>
      </c>
      <c r="CS159">
        <v>0</v>
      </c>
      <c r="CT159">
        <v>0</v>
      </c>
      <c r="CU159">
        <v>0</v>
      </c>
      <c r="CV159">
        <v>278</v>
      </c>
      <c r="CW159">
        <v>6300</v>
      </c>
      <c r="CX159">
        <v>6578</v>
      </c>
      <c r="CY159">
        <v>31</v>
      </c>
      <c r="CZ159">
        <v>0</v>
      </c>
      <c r="DA159">
        <v>31</v>
      </c>
      <c r="DB159">
        <v>705919</v>
      </c>
      <c r="DC159">
        <v>40000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60232</v>
      </c>
      <c r="DO159">
        <v>100232</v>
      </c>
      <c r="DP159">
        <v>0</v>
      </c>
      <c r="DQ159">
        <v>0</v>
      </c>
      <c r="DR159">
        <v>561886</v>
      </c>
      <c r="DS159">
        <v>0</v>
      </c>
      <c r="DT159">
        <v>0</v>
      </c>
      <c r="DU159">
        <v>561886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561886</v>
      </c>
      <c r="EC159">
        <v>0</v>
      </c>
      <c r="ED159">
        <v>0</v>
      </c>
      <c r="EE159">
        <v>32893</v>
      </c>
      <c r="EF159">
        <v>0</v>
      </c>
      <c r="EG159">
        <v>32893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10368</v>
      </c>
      <c r="EP159">
        <v>0</v>
      </c>
      <c r="EQ159">
        <v>0</v>
      </c>
      <c r="ER159">
        <v>0</v>
      </c>
      <c r="ES159">
        <v>540</v>
      </c>
      <c r="ET159">
        <v>10908</v>
      </c>
      <c r="EU159">
        <v>0</v>
      </c>
      <c r="EV159">
        <v>705919</v>
      </c>
    </row>
    <row r="160" spans="1:152">
      <c r="A160">
        <v>63020</v>
      </c>
      <c r="B160">
        <v>200912</v>
      </c>
      <c r="C160">
        <v>304017</v>
      </c>
      <c r="D160">
        <v>-416</v>
      </c>
      <c r="E160">
        <v>303601</v>
      </c>
      <c r="F160">
        <v>0</v>
      </c>
      <c r="G160">
        <v>0</v>
      </c>
      <c r="H160">
        <v>0</v>
      </c>
      <c r="I160">
        <v>115034</v>
      </c>
      <c r="J160">
        <v>8438</v>
      </c>
      <c r="K160">
        <v>-804</v>
      </c>
      <c r="L160">
        <v>-1216</v>
      </c>
      <c r="M160">
        <v>121452</v>
      </c>
      <c r="N160">
        <v>-3815</v>
      </c>
      <c r="O160">
        <v>117637</v>
      </c>
      <c r="P160">
        <v>-215368</v>
      </c>
      <c r="Q160">
        <v>0</v>
      </c>
      <c r="R160">
        <v>5607</v>
      </c>
      <c r="S160">
        <v>0</v>
      </c>
      <c r="T160">
        <v>-209761</v>
      </c>
      <c r="U160">
        <v>-73492</v>
      </c>
      <c r="V160">
        <v>0</v>
      </c>
      <c r="W160">
        <v>-73492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-15070</v>
      </c>
      <c r="AD160">
        <v>-25657</v>
      </c>
      <c r="AE160">
        <v>0</v>
      </c>
      <c r="AF160">
        <v>0</v>
      </c>
      <c r="AG160">
        <v>-40727</v>
      </c>
      <c r="AH160">
        <v>-120529</v>
      </c>
      <c r="AI160">
        <v>-23271</v>
      </c>
      <c r="AJ160">
        <v>7346</v>
      </c>
      <c r="AK160">
        <v>119662</v>
      </c>
      <c r="AL160">
        <v>502</v>
      </c>
      <c r="AM160">
        <v>0</v>
      </c>
      <c r="AN160">
        <v>0</v>
      </c>
      <c r="AO160">
        <v>104239</v>
      </c>
      <c r="AP160">
        <v>-26198</v>
      </c>
      <c r="AQ160">
        <v>78041</v>
      </c>
      <c r="AR160">
        <v>76968</v>
      </c>
      <c r="AS160">
        <v>-419</v>
      </c>
      <c r="AT160">
        <v>-8</v>
      </c>
      <c r="AU160">
        <v>0</v>
      </c>
      <c r="AV160">
        <v>76541</v>
      </c>
      <c r="AW160">
        <v>914</v>
      </c>
      <c r="AX160">
        <v>-59382</v>
      </c>
      <c r="AY160">
        <v>448</v>
      </c>
      <c r="AZ160">
        <v>227</v>
      </c>
      <c r="BA160">
        <v>0</v>
      </c>
      <c r="BB160">
        <v>-58707</v>
      </c>
      <c r="BC160">
        <v>0</v>
      </c>
      <c r="BD160">
        <v>-4101</v>
      </c>
      <c r="BE160">
        <v>-3082</v>
      </c>
      <c r="BF160">
        <v>-4194</v>
      </c>
      <c r="BG160">
        <v>22</v>
      </c>
      <c r="BH160">
        <v>-7254</v>
      </c>
      <c r="BI160">
        <v>-47</v>
      </c>
      <c r="BJ160">
        <v>7346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318701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318701</v>
      </c>
      <c r="CD160">
        <v>0</v>
      </c>
      <c r="CE160">
        <v>318701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4733721</v>
      </c>
      <c r="CP160">
        <v>0</v>
      </c>
      <c r="CQ160">
        <v>0</v>
      </c>
      <c r="CR160">
        <v>4733721</v>
      </c>
      <c r="CS160">
        <v>0</v>
      </c>
      <c r="CT160">
        <v>0</v>
      </c>
      <c r="CU160">
        <v>0</v>
      </c>
      <c r="CV160">
        <v>91102</v>
      </c>
      <c r="CW160">
        <v>7604</v>
      </c>
      <c r="CX160">
        <v>98706</v>
      </c>
      <c r="CY160">
        <v>4513</v>
      </c>
      <c r="CZ160">
        <v>0</v>
      </c>
      <c r="DA160">
        <v>4513</v>
      </c>
      <c r="DB160">
        <v>5155641</v>
      </c>
      <c r="DC160">
        <v>13500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4927031</v>
      </c>
      <c r="DO160">
        <v>4940531</v>
      </c>
      <c r="DP160">
        <v>0</v>
      </c>
      <c r="DQ160">
        <v>0</v>
      </c>
      <c r="DR160">
        <v>114705</v>
      </c>
      <c r="DS160">
        <v>0</v>
      </c>
      <c r="DT160">
        <v>0</v>
      </c>
      <c r="DU160">
        <v>114705</v>
      </c>
      <c r="DV160">
        <v>82959</v>
      </c>
      <c r="DW160">
        <v>0</v>
      </c>
      <c r="DX160">
        <v>3619</v>
      </c>
      <c r="DY160">
        <v>0</v>
      </c>
      <c r="DZ160">
        <v>0</v>
      </c>
      <c r="EA160">
        <v>71</v>
      </c>
      <c r="EB160">
        <v>201354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10874</v>
      </c>
      <c r="EP160">
        <v>0</v>
      </c>
      <c r="EQ160">
        <v>0</v>
      </c>
      <c r="ER160">
        <v>0</v>
      </c>
      <c r="ES160">
        <v>2882</v>
      </c>
      <c r="ET160">
        <v>13756</v>
      </c>
      <c r="EU160">
        <v>0</v>
      </c>
      <c r="EV160">
        <v>5155641</v>
      </c>
    </row>
    <row r="161" spans="1:152">
      <c r="A161">
        <v>63021</v>
      </c>
      <c r="B161">
        <v>200912</v>
      </c>
      <c r="C161">
        <v>62789</v>
      </c>
      <c r="D161">
        <v>-1390</v>
      </c>
      <c r="E161">
        <v>61399</v>
      </c>
      <c r="F161">
        <v>0</v>
      </c>
      <c r="G161">
        <v>0</v>
      </c>
      <c r="H161">
        <v>0</v>
      </c>
      <c r="I161">
        <v>11778</v>
      </c>
      <c r="J161">
        <v>25048</v>
      </c>
      <c r="K161">
        <v>0</v>
      </c>
      <c r="L161">
        <v>-1931</v>
      </c>
      <c r="M161">
        <v>34895</v>
      </c>
      <c r="N161">
        <v>0</v>
      </c>
      <c r="O161">
        <v>34895</v>
      </c>
      <c r="P161">
        <v>-5931</v>
      </c>
      <c r="Q161">
        <v>473</v>
      </c>
      <c r="R161">
        <v>1130</v>
      </c>
      <c r="S161">
        <v>0</v>
      </c>
      <c r="T161">
        <v>-4328</v>
      </c>
      <c r="U161">
        <v>-76841</v>
      </c>
      <c r="V161">
        <v>0</v>
      </c>
      <c r="W161">
        <v>-76841</v>
      </c>
      <c r="X161">
        <v>0</v>
      </c>
      <c r="Y161">
        <v>-3572</v>
      </c>
      <c r="Z161">
        <v>0</v>
      </c>
      <c r="AA161">
        <v>-3572</v>
      </c>
      <c r="AB161">
        <v>0</v>
      </c>
      <c r="AC161">
        <v>0</v>
      </c>
      <c r="AD161">
        <v>-4895</v>
      </c>
      <c r="AE161">
        <v>0</v>
      </c>
      <c r="AF161">
        <v>0</v>
      </c>
      <c r="AG161">
        <v>-4895</v>
      </c>
      <c r="AH161">
        <v>-2831</v>
      </c>
      <c r="AI161">
        <v>3827</v>
      </c>
      <c r="AJ161">
        <v>0</v>
      </c>
      <c r="AK161">
        <v>2831</v>
      </c>
      <c r="AL161">
        <v>0</v>
      </c>
      <c r="AM161">
        <v>0</v>
      </c>
      <c r="AN161">
        <v>0</v>
      </c>
      <c r="AO161">
        <v>6658</v>
      </c>
      <c r="AP161">
        <v>-468</v>
      </c>
      <c r="AQ161">
        <v>6190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35687</v>
      </c>
      <c r="BV161">
        <v>0</v>
      </c>
      <c r="BW161">
        <v>321442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357129</v>
      </c>
      <c r="CD161">
        <v>0</v>
      </c>
      <c r="CE161">
        <v>357129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2482</v>
      </c>
      <c r="CL161">
        <v>0</v>
      </c>
      <c r="CM161">
        <v>2482</v>
      </c>
      <c r="CN161">
        <v>0</v>
      </c>
      <c r="CO161">
        <v>1543</v>
      </c>
      <c r="CP161">
        <v>0</v>
      </c>
      <c r="CQ161">
        <v>693</v>
      </c>
      <c r="CR161">
        <v>4718</v>
      </c>
      <c r="CS161">
        <v>0</v>
      </c>
      <c r="CT161">
        <v>0</v>
      </c>
      <c r="CU161">
        <v>0</v>
      </c>
      <c r="CV161">
        <v>5408</v>
      </c>
      <c r="CW161">
        <v>0</v>
      </c>
      <c r="CX161">
        <v>5408</v>
      </c>
      <c r="CY161">
        <v>1471</v>
      </c>
      <c r="CZ161">
        <v>0</v>
      </c>
      <c r="DA161">
        <v>1471</v>
      </c>
      <c r="DB161">
        <v>368726</v>
      </c>
      <c r="DC161">
        <v>14010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9721</v>
      </c>
      <c r="DK161">
        <v>0</v>
      </c>
      <c r="DL161">
        <v>0</v>
      </c>
      <c r="DM161">
        <v>9721</v>
      </c>
      <c r="DN161">
        <v>7401</v>
      </c>
      <c r="DO161">
        <v>31132</v>
      </c>
      <c r="DP161">
        <v>0</v>
      </c>
      <c r="DQ161">
        <v>0</v>
      </c>
      <c r="DR161">
        <v>34056</v>
      </c>
      <c r="DS161">
        <v>209829</v>
      </c>
      <c r="DT161">
        <v>87699</v>
      </c>
      <c r="DU161">
        <v>331584</v>
      </c>
      <c r="DV161">
        <v>28</v>
      </c>
      <c r="DW161">
        <v>3571</v>
      </c>
      <c r="DX161">
        <v>0</v>
      </c>
      <c r="DY161">
        <v>0</v>
      </c>
      <c r="DZ161">
        <v>0</v>
      </c>
      <c r="EA161">
        <v>0</v>
      </c>
      <c r="EB161">
        <v>335183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160</v>
      </c>
      <c r="ET161">
        <v>160</v>
      </c>
      <c r="EU161">
        <v>2251</v>
      </c>
      <c r="EV161">
        <v>368726</v>
      </c>
    </row>
    <row r="162" spans="1:152">
      <c r="A162">
        <v>63022</v>
      </c>
      <c r="B162">
        <v>200912</v>
      </c>
      <c r="C162">
        <v>94195</v>
      </c>
      <c r="D162">
        <v>-942</v>
      </c>
      <c r="E162">
        <v>93253</v>
      </c>
      <c r="F162">
        <v>0</v>
      </c>
      <c r="G162">
        <v>0</v>
      </c>
      <c r="H162">
        <v>0</v>
      </c>
      <c r="I162">
        <v>9625</v>
      </c>
      <c r="J162">
        <v>1492</v>
      </c>
      <c r="K162">
        <v>-912</v>
      </c>
      <c r="L162">
        <v>-316</v>
      </c>
      <c r="M162">
        <v>9889</v>
      </c>
      <c r="N162">
        <v>-907</v>
      </c>
      <c r="O162">
        <v>8982</v>
      </c>
      <c r="P162">
        <v>-57223</v>
      </c>
      <c r="Q162">
        <v>0</v>
      </c>
      <c r="R162">
        <v>-3193</v>
      </c>
      <c r="S162">
        <v>0</v>
      </c>
      <c r="T162">
        <v>-60416</v>
      </c>
      <c r="U162">
        <v>-21052</v>
      </c>
      <c r="V162">
        <v>0</v>
      </c>
      <c r="W162">
        <v>-21052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-14368</v>
      </c>
      <c r="AD162">
        <v>-2638</v>
      </c>
      <c r="AE162">
        <v>0</v>
      </c>
      <c r="AF162">
        <v>0</v>
      </c>
      <c r="AG162">
        <v>-17006</v>
      </c>
      <c r="AH162">
        <v>-3851</v>
      </c>
      <c r="AI162">
        <v>-90</v>
      </c>
      <c r="AJ162">
        <v>0</v>
      </c>
      <c r="AK162">
        <v>3851</v>
      </c>
      <c r="AL162">
        <v>181</v>
      </c>
      <c r="AM162">
        <v>0</v>
      </c>
      <c r="AN162">
        <v>0</v>
      </c>
      <c r="AO162">
        <v>3942</v>
      </c>
      <c r="AP162">
        <v>-990</v>
      </c>
      <c r="AQ162">
        <v>2952</v>
      </c>
      <c r="AR162">
        <v>53286</v>
      </c>
      <c r="AS162">
        <v>-48781</v>
      </c>
      <c r="AT162">
        <v>-1584</v>
      </c>
      <c r="AU162">
        <v>1410</v>
      </c>
      <c r="AV162">
        <v>4331</v>
      </c>
      <c r="AW162">
        <v>0</v>
      </c>
      <c r="AX162">
        <v>-21470</v>
      </c>
      <c r="AY162">
        <v>21470</v>
      </c>
      <c r="AZ162">
        <v>108</v>
      </c>
      <c r="BA162">
        <v>-108</v>
      </c>
      <c r="BB162">
        <v>0</v>
      </c>
      <c r="BC162">
        <v>0</v>
      </c>
      <c r="BD162">
        <v>0</v>
      </c>
      <c r="BE162">
        <v>-3283</v>
      </c>
      <c r="BF162">
        <v>-1048</v>
      </c>
      <c r="BG162">
        <v>0</v>
      </c>
      <c r="BH162">
        <v>-4331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192688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192688</v>
      </c>
      <c r="CD162">
        <v>0</v>
      </c>
      <c r="CE162">
        <v>192688</v>
      </c>
      <c r="CF162">
        <v>0</v>
      </c>
      <c r="CG162">
        <v>0</v>
      </c>
      <c r="CH162">
        <v>53420</v>
      </c>
      <c r="CI162">
        <v>6798</v>
      </c>
      <c r="CJ162">
        <v>60218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196</v>
      </c>
      <c r="CR162">
        <v>60414</v>
      </c>
      <c r="CS162">
        <v>0</v>
      </c>
      <c r="CT162">
        <v>0</v>
      </c>
      <c r="CU162">
        <v>0</v>
      </c>
      <c r="CV162">
        <v>62</v>
      </c>
      <c r="CW162">
        <v>1112</v>
      </c>
      <c r="CX162">
        <v>1174</v>
      </c>
      <c r="CY162">
        <v>3020</v>
      </c>
      <c r="CZ162">
        <v>0</v>
      </c>
      <c r="DA162">
        <v>3020</v>
      </c>
      <c r="DB162">
        <v>257296</v>
      </c>
      <c r="DC162">
        <v>2250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85538</v>
      </c>
      <c r="DO162">
        <v>87788</v>
      </c>
      <c r="DP162">
        <v>0</v>
      </c>
      <c r="DQ162">
        <v>0</v>
      </c>
      <c r="DR162">
        <v>65430</v>
      </c>
      <c r="DS162">
        <v>0</v>
      </c>
      <c r="DT162">
        <v>0</v>
      </c>
      <c r="DU162">
        <v>65430</v>
      </c>
      <c r="DV162">
        <v>71194</v>
      </c>
      <c r="DW162">
        <v>0</v>
      </c>
      <c r="DX162">
        <v>0</v>
      </c>
      <c r="DY162">
        <v>0</v>
      </c>
      <c r="DZ162">
        <v>0</v>
      </c>
      <c r="EA162">
        <v>7638</v>
      </c>
      <c r="EB162">
        <v>144262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24331</v>
      </c>
      <c r="EP162">
        <v>0</v>
      </c>
      <c r="EQ162">
        <v>0</v>
      </c>
      <c r="ER162">
        <v>0</v>
      </c>
      <c r="ES162">
        <v>915</v>
      </c>
      <c r="ET162">
        <v>25246</v>
      </c>
      <c r="EU162">
        <v>0</v>
      </c>
      <c r="EV162">
        <v>257296</v>
      </c>
    </row>
    <row r="163" spans="1:152">
      <c r="A163">
        <v>63023</v>
      </c>
      <c r="B163">
        <v>200912</v>
      </c>
      <c r="C163">
        <v>6717346</v>
      </c>
      <c r="D163">
        <v>-33439</v>
      </c>
      <c r="E163">
        <v>6683907</v>
      </c>
      <c r="F163">
        <v>0</v>
      </c>
      <c r="G163">
        <v>0</v>
      </c>
      <c r="H163">
        <v>0</v>
      </c>
      <c r="I163">
        <v>329279</v>
      </c>
      <c r="J163">
        <v>5721498</v>
      </c>
      <c r="K163">
        <v>-1115</v>
      </c>
      <c r="L163">
        <v>-13844</v>
      </c>
      <c r="M163">
        <v>6035818</v>
      </c>
      <c r="N163">
        <v>-893358</v>
      </c>
      <c r="O163">
        <v>5142460</v>
      </c>
      <c r="P163">
        <v>-599458</v>
      </c>
      <c r="Q163">
        <v>12213</v>
      </c>
      <c r="R163">
        <v>0</v>
      </c>
      <c r="S163">
        <v>0</v>
      </c>
      <c r="T163">
        <v>-587245</v>
      </c>
      <c r="U163">
        <v>-42959</v>
      </c>
      <c r="V163">
        <v>0</v>
      </c>
      <c r="W163">
        <v>-42959</v>
      </c>
      <c r="X163">
        <v>0</v>
      </c>
      <c r="Y163">
        <v>0</v>
      </c>
      <c r="Z163">
        <v>0</v>
      </c>
      <c r="AA163">
        <v>0</v>
      </c>
      <c r="AB163">
        <v>-10806050</v>
      </c>
      <c r="AC163">
        <v>-107348</v>
      </c>
      <c r="AD163">
        <v>-176089</v>
      </c>
      <c r="AE163">
        <v>0</v>
      </c>
      <c r="AF163">
        <v>0</v>
      </c>
      <c r="AG163">
        <v>-283437</v>
      </c>
      <c r="AH163">
        <v>-163908</v>
      </c>
      <c r="AI163">
        <v>-57232</v>
      </c>
      <c r="AJ163">
        <v>22887</v>
      </c>
      <c r="AK163">
        <v>108643</v>
      </c>
      <c r="AL163">
        <v>180305</v>
      </c>
      <c r="AM163">
        <v>0</v>
      </c>
      <c r="AN163">
        <v>0</v>
      </c>
      <c r="AO163">
        <v>254603</v>
      </c>
      <c r="AP163">
        <v>-60967</v>
      </c>
      <c r="AQ163">
        <v>193636</v>
      </c>
      <c r="AR163">
        <v>331976</v>
      </c>
      <c r="AS163">
        <v>-253563</v>
      </c>
      <c r="AT163">
        <v>-21207</v>
      </c>
      <c r="AU163">
        <v>18</v>
      </c>
      <c r="AV163">
        <v>57224</v>
      </c>
      <c r="AW163">
        <v>5816</v>
      </c>
      <c r="AX163">
        <v>-87801</v>
      </c>
      <c r="AY163">
        <v>125630</v>
      </c>
      <c r="AZ163">
        <v>-212556</v>
      </c>
      <c r="BA163">
        <v>182427</v>
      </c>
      <c r="BB163">
        <v>7700</v>
      </c>
      <c r="BC163">
        <v>0</v>
      </c>
      <c r="BD163">
        <v>-30640</v>
      </c>
      <c r="BE163">
        <v>-25606</v>
      </c>
      <c r="BF163">
        <v>-31863</v>
      </c>
      <c r="BG163">
        <v>0</v>
      </c>
      <c r="BH163">
        <v>-57469</v>
      </c>
      <c r="BI163">
        <v>40256</v>
      </c>
      <c r="BJ163">
        <v>22887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491915</v>
      </c>
      <c r="BW163">
        <v>1902494</v>
      </c>
      <c r="BX163">
        <v>0</v>
      </c>
      <c r="BY163">
        <v>0</v>
      </c>
      <c r="BZ163">
        <v>0</v>
      </c>
      <c r="CA163">
        <v>477761</v>
      </c>
      <c r="CB163">
        <v>0</v>
      </c>
      <c r="CC163">
        <v>2872170</v>
      </c>
      <c r="CD163">
        <v>0</v>
      </c>
      <c r="CE163">
        <v>2872170</v>
      </c>
      <c r="CF163">
        <v>32970236</v>
      </c>
      <c r="CG163">
        <v>0</v>
      </c>
      <c r="CH163">
        <v>773242</v>
      </c>
      <c r="CI163">
        <v>86770</v>
      </c>
      <c r="CJ163">
        <v>860012</v>
      </c>
      <c r="CK163">
        <v>80853</v>
      </c>
      <c r="CL163">
        <v>0</v>
      </c>
      <c r="CM163">
        <v>80853</v>
      </c>
      <c r="CN163">
        <v>28943</v>
      </c>
      <c r="CO163">
        <v>0</v>
      </c>
      <c r="CP163">
        <v>0</v>
      </c>
      <c r="CQ163">
        <v>14789</v>
      </c>
      <c r="CR163">
        <v>984597</v>
      </c>
      <c r="CS163">
        <v>0</v>
      </c>
      <c r="CT163">
        <v>0</v>
      </c>
      <c r="CU163">
        <v>0</v>
      </c>
      <c r="CV163">
        <v>15366</v>
      </c>
      <c r="CW163">
        <v>0</v>
      </c>
      <c r="CX163">
        <v>15366</v>
      </c>
      <c r="CY163">
        <v>32036</v>
      </c>
      <c r="CZ163">
        <v>5658</v>
      </c>
      <c r="DA163">
        <v>37694</v>
      </c>
      <c r="DB163">
        <v>36880063</v>
      </c>
      <c r="DC163">
        <v>262500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618572</v>
      </c>
      <c r="DO163">
        <v>881072</v>
      </c>
      <c r="DP163">
        <v>0</v>
      </c>
      <c r="DQ163">
        <v>0</v>
      </c>
      <c r="DR163">
        <v>145545</v>
      </c>
      <c r="DS163">
        <v>0</v>
      </c>
      <c r="DT163">
        <v>13330</v>
      </c>
      <c r="DU163">
        <v>158875</v>
      </c>
      <c r="DV163">
        <v>1121968</v>
      </c>
      <c r="DW163">
        <v>0</v>
      </c>
      <c r="DX163">
        <v>47835</v>
      </c>
      <c r="DY163">
        <v>0</v>
      </c>
      <c r="DZ163">
        <v>34111930</v>
      </c>
      <c r="EA163">
        <v>62187</v>
      </c>
      <c r="EB163">
        <v>35502795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18852</v>
      </c>
      <c r="EJ163">
        <v>481</v>
      </c>
      <c r="EK163">
        <v>0</v>
      </c>
      <c r="EL163">
        <v>0</v>
      </c>
      <c r="EM163">
        <v>0</v>
      </c>
      <c r="EN163">
        <v>176</v>
      </c>
      <c r="EO163">
        <v>209174</v>
      </c>
      <c r="EP163">
        <v>0</v>
      </c>
      <c r="EQ163">
        <v>42654</v>
      </c>
      <c r="ER163">
        <v>0</v>
      </c>
      <c r="ES163">
        <v>71899</v>
      </c>
      <c r="ET163">
        <v>343236</v>
      </c>
      <c r="EU163">
        <v>152960</v>
      </c>
      <c r="EV163">
        <v>36880063</v>
      </c>
    </row>
    <row r="164" spans="1:152">
      <c r="A164">
        <v>63025</v>
      </c>
      <c r="B164">
        <v>200912</v>
      </c>
      <c r="C164">
        <v>569584</v>
      </c>
      <c r="D164">
        <v>0</v>
      </c>
      <c r="E164">
        <v>569584</v>
      </c>
      <c r="F164">
        <v>0</v>
      </c>
      <c r="G164">
        <v>0</v>
      </c>
      <c r="H164">
        <v>0</v>
      </c>
      <c r="I164">
        <v>75036</v>
      </c>
      <c r="J164">
        <v>456458</v>
      </c>
      <c r="K164">
        <v>-672</v>
      </c>
      <c r="L164">
        <v>-7734</v>
      </c>
      <c r="M164">
        <v>523088</v>
      </c>
      <c r="N164">
        <v>-78422</v>
      </c>
      <c r="O164">
        <v>444666</v>
      </c>
      <c r="P164">
        <v>-69792</v>
      </c>
      <c r="Q164">
        <v>0</v>
      </c>
      <c r="R164">
        <v>0</v>
      </c>
      <c r="S164">
        <v>0</v>
      </c>
      <c r="T164">
        <v>-69792</v>
      </c>
      <c r="U164">
        <v>-8913</v>
      </c>
      <c r="V164">
        <v>0</v>
      </c>
      <c r="W164">
        <v>-8913</v>
      </c>
      <c r="X164">
        <v>0</v>
      </c>
      <c r="Y164">
        <v>0</v>
      </c>
      <c r="Z164">
        <v>0</v>
      </c>
      <c r="AA164">
        <v>0</v>
      </c>
      <c r="AB164">
        <v>-868849</v>
      </c>
      <c r="AC164">
        <v>-15936</v>
      </c>
      <c r="AD164">
        <v>-17277</v>
      </c>
      <c r="AE164">
        <v>0</v>
      </c>
      <c r="AF164">
        <v>0</v>
      </c>
      <c r="AG164">
        <v>-33213</v>
      </c>
      <c r="AH164">
        <v>-29781</v>
      </c>
      <c r="AI164">
        <v>3702</v>
      </c>
      <c r="AJ164">
        <v>0</v>
      </c>
      <c r="AK164">
        <v>29781</v>
      </c>
      <c r="AL164">
        <v>4376</v>
      </c>
      <c r="AM164">
        <v>0</v>
      </c>
      <c r="AN164">
        <v>0</v>
      </c>
      <c r="AO164">
        <v>37859</v>
      </c>
      <c r="AP164">
        <v>-9426</v>
      </c>
      <c r="AQ164">
        <v>28433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16870</v>
      </c>
      <c r="BV164">
        <v>0</v>
      </c>
      <c r="BW164">
        <v>379124</v>
      </c>
      <c r="BX164">
        <v>0</v>
      </c>
      <c r="BY164">
        <v>0</v>
      </c>
      <c r="BZ164">
        <v>0</v>
      </c>
      <c r="CA164">
        <v>0</v>
      </c>
      <c r="CB164">
        <v>7</v>
      </c>
      <c r="CC164">
        <v>396001</v>
      </c>
      <c r="CD164">
        <v>0</v>
      </c>
      <c r="CE164">
        <v>396001</v>
      </c>
      <c r="CF164">
        <v>2485641</v>
      </c>
      <c r="CG164">
        <v>0</v>
      </c>
      <c r="CH164">
        <v>0</v>
      </c>
      <c r="CI164">
        <v>3972</v>
      </c>
      <c r="CJ164">
        <v>3972</v>
      </c>
      <c r="CK164">
        <v>0</v>
      </c>
      <c r="CL164">
        <v>0</v>
      </c>
      <c r="CM164">
        <v>0</v>
      </c>
      <c r="CN164">
        <v>0</v>
      </c>
      <c r="CO164">
        <v>40830</v>
      </c>
      <c r="CP164">
        <v>0</v>
      </c>
      <c r="CQ164">
        <v>1105</v>
      </c>
      <c r="CR164">
        <v>45907</v>
      </c>
      <c r="CS164">
        <v>0</v>
      </c>
      <c r="CT164">
        <v>0</v>
      </c>
      <c r="CU164">
        <v>0</v>
      </c>
      <c r="CV164">
        <v>8983</v>
      </c>
      <c r="CW164">
        <v>25690</v>
      </c>
      <c r="CX164">
        <v>34673</v>
      </c>
      <c r="CY164">
        <v>15372</v>
      </c>
      <c r="CZ164">
        <v>0</v>
      </c>
      <c r="DA164">
        <v>15372</v>
      </c>
      <c r="DB164">
        <v>2977594</v>
      </c>
      <c r="DC164">
        <v>1500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109059</v>
      </c>
      <c r="DO164">
        <v>110559</v>
      </c>
      <c r="DP164">
        <v>0</v>
      </c>
      <c r="DQ164">
        <v>0</v>
      </c>
      <c r="DR164">
        <v>26775</v>
      </c>
      <c r="DS164">
        <v>0</v>
      </c>
      <c r="DT164">
        <v>0</v>
      </c>
      <c r="DU164">
        <v>26775</v>
      </c>
      <c r="DV164">
        <v>0</v>
      </c>
      <c r="DW164">
        <v>0</v>
      </c>
      <c r="DX164">
        <v>0</v>
      </c>
      <c r="DY164">
        <v>0</v>
      </c>
      <c r="DZ164">
        <v>2820878</v>
      </c>
      <c r="EA164">
        <v>0</v>
      </c>
      <c r="EB164">
        <v>2847653</v>
      </c>
      <c r="EC164">
        <v>0</v>
      </c>
      <c r="ED164">
        <v>0</v>
      </c>
      <c r="EE164">
        <v>3455</v>
      </c>
      <c r="EF164">
        <v>0</v>
      </c>
      <c r="EG164">
        <v>3455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1230</v>
      </c>
      <c r="EP164">
        <v>0</v>
      </c>
      <c r="EQ164">
        <v>0</v>
      </c>
      <c r="ER164">
        <v>0</v>
      </c>
      <c r="ES164">
        <v>14697</v>
      </c>
      <c r="ET164">
        <v>15927</v>
      </c>
      <c r="EU164">
        <v>0</v>
      </c>
      <c r="EV164">
        <v>2977594</v>
      </c>
    </row>
    <row r="165" spans="1:152">
      <c r="A165">
        <v>63026</v>
      </c>
      <c r="B165">
        <v>200912</v>
      </c>
      <c r="C165">
        <v>211914</v>
      </c>
      <c r="D165">
        <v>-1216</v>
      </c>
      <c r="E165">
        <v>210698</v>
      </c>
      <c r="F165">
        <v>76947</v>
      </c>
      <c r="G165">
        <v>0</v>
      </c>
      <c r="H165">
        <v>0</v>
      </c>
      <c r="I165">
        <v>580088</v>
      </c>
      <c r="J165">
        <v>159356</v>
      </c>
      <c r="K165">
        <v>-63284</v>
      </c>
      <c r="L165">
        <v>-36198</v>
      </c>
      <c r="M165">
        <v>716909</v>
      </c>
      <c r="N165">
        <v>-78139</v>
      </c>
      <c r="O165">
        <v>638770</v>
      </c>
      <c r="P165">
        <v>-538911</v>
      </c>
      <c r="Q165">
        <v>1888</v>
      </c>
      <c r="R165">
        <v>1218</v>
      </c>
      <c r="S165">
        <v>0</v>
      </c>
      <c r="T165">
        <v>-535805</v>
      </c>
      <c r="U165">
        <v>33907</v>
      </c>
      <c r="V165">
        <v>-887</v>
      </c>
      <c r="W165">
        <v>33020</v>
      </c>
      <c r="X165">
        <v>0</v>
      </c>
      <c r="Y165">
        <v>-118050</v>
      </c>
      <c r="Z165">
        <v>0</v>
      </c>
      <c r="AA165">
        <v>-118050</v>
      </c>
      <c r="AB165">
        <v>0</v>
      </c>
      <c r="AC165">
        <v>-7319</v>
      </c>
      <c r="AD165">
        <v>-35641</v>
      </c>
      <c r="AE165">
        <v>0</v>
      </c>
      <c r="AF165">
        <v>-1</v>
      </c>
      <c r="AG165">
        <v>-42961</v>
      </c>
      <c r="AH165">
        <v>-59930</v>
      </c>
      <c r="AI165">
        <v>125742</v>
      </c>
      <c r="AJ165">
        <v>0</v>
      </c>
      <c r="AK165">
        <v>59930</v>
      </c>
      <c r="AL165">
        <v>13248</v>
      </c>
      <c r="AM165">
        <v>0</v>
      </c>
      <c r="AN165">
        <v>0</v>
      </c>
      <c r="AO165">
        <v>198920</v>
      </c>
      <c r="AP165">
        <v>-30310</v>
      </c>
      <c r="AQ165">
        <v>168610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40093</v>
      </c>
      <c r="BQ165">
        <v>0</v>
      </c>
      <c r="BR165">
        <v>0</v>
      </c>
      <c r="BS165">
        <v>74125</v>
      </c>
      <c r="BT165">
        <v>114218</v>
      </c>
      <c r="BU165">
        <v>969691</v>
      </c>
      <c r="BV165">
        <v>0</v>
      </c>
      <c r="BW165">
        <v>8293453</v>
      </c>
      <c r="BX165">
        <v>0</v>
      </c>
      <c r="BY165">
        <v>0</v>
      </c>
      <c r="BZ165">
        <v>0</v>
      </c>
      <c r="CA165">
        <v>1408377</v>
      </c>
      <c r="CB165">
        <v>595331</v>
      </c>
      <c r="CC165">
        <v>11266852</v>
      </c>
      <c r="CD165">
        <v>0</v>
      </c>
      <c r="CE165">
        <v>11381070</v>
      </c>
      <c r="CF165">
        <v>0</v>
      </c>
      <c r="CG165">
        <v>3794</v>
      </c>
      <c r="CH165">
        <v>0</v>
      </c>
      <c r="CI165">
        <v>0</v>
      </c>
      <c r="CJ165">
        <v>3794</v>
      </c>
      <c r="CK165">
        <v>0</v>
      </c>
      <c r="CL165">
        <v>0</v>
      </c>
      <c r="CM165">
        <v>0</v>
      </c>
      <c r="CN165">
        <v>0</v>
      </c>
      <c r="CO165">
        <v>695454</v>
      </c>
      <c r="CP165">
        <v>0</v>
      </c>
      <c r="CQ165">
        <v>918</v>
      </c>
      <c r="CR165">
        <v>700166</v>
      </c>
      <c r="CS165">
        <v>0</v>
      </c>
      <c r="CT165">
        <v>0</v>
      </c>
      <c r="CU165">
        <v>0</v>
      </c>
      <c r="CV165">
        <v>7648</v>
      </c>
      <c r="CW165">
        <v>54324</v>
      </c>
      <c r="CX165">
        <v>61972</v>
      </c>
      <c r="CY165">
        <v>96124</v>
      </c>
      <c r="CZ165">
        <v>0</v>
      </c>
      <c r="DA165">
        <v>96124</v>
      </c>
      <c r="DB165">
        <v>12239332</v>
      </c>
      <c r="DC165">
        <v>12000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787449</v>
      </c>
      <c r="DO165">
        <v>799449</v>
      </c>
      <c r="DP165">
        <v>0</v>
      </c>
      <c r="DQ165">
        <v>180000</v>
      </c>
      <c r="DR165">
        <v>8245738</v>
      </c>
      <c r="DS165">
        <v>283406</v>
      </c>
      <c r="DT165">
        <v>172843</v>
      </c>
      <c r="DU165">
        <v>8701987</v>
      </c>
      <c r="DV165">
        <v>788</v>
      </c>
      <c r="DW165">
        <v>184556</v>
      </c>
      <c r="DX165">
        <v>0</v>
      </c>
      <c r="DY165">
        <v>0</v>
      </c>
      <c r="DZ165">
        <v>0</v>
      </c>
      <c r="EA165">
        <v>0</v>
      </c>
      <c r="EB165">
        <v>8887331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3089</v>
      </c>
      <c r="EI165">
        <v>0</v>
      </c>
      <c r="EJ165">
        <v>139</v>
      </c>
      <c r="EK165">
        <v>0</v>
      </c>
      <c r="EL165">
        <v>0</v>
      </c>
      <c r="EM165">
        <v>0</v>
      </c>
      <c r="EN165">
        <v>1702564</v>
      </c>
      <c r="EO165">
        <v>643665</v>
      </c>
      <c r="EP165">
        <v>0</v>
      </c>
      <c r="EQ165">
        <v>0</v>
      </c>
      <c r="ER165">
        <v>0</v>
      </c>
      <c r="ES165">
        <v>23095</v>
      </c>
      <c r="ET165">
        <v>2369463</v>
      </c>
      <c r="EU165">
        <v>0</v>
      </c>
      <c r="EV165">
        <v>12239332</v>
      </c>
    </row>
    <row r="166" spans="1:152">
      <c r="A166">
        <v>63028</v>
      </c>
      <c r="B166">
        <v>200912</v>
      </c>
      <c r="C166">
        <v>87105</v>
      </c>
      <c r="D166">
        <v>-8476</v>
      </c>
      <c r="E166">
        <v>78629</v>
      </c>
      <c r="F166">
        <v>0</v>
      </c>
      <c r="G166">
        <v>0</v>
      </c>
      <c r="H166">
        <v>0</v>
      </c>
      <c r="I166">
        <v>5408</v>
      </c>
      <c r="J166">
        <v>299555</v>
      </c>
      <c r="K166">
        <v>-4452</v>
      </c>
      <c r="L166">
        <v>-9850</v>
      </c>
      <c r="M166">
        <v>290661</v>
      </c>
      <c r="N166">
        <v>-40080</v>
      </c>
      <c r="O166">
        <v>250581</v>
      </c>
      <c r="P166">
        <v>-276928</v>
      </c>
      <c r="Q166">
        <v>48329</v>
      </c>
      <c r="R166">
        <v>607</v>
      </c>
      <c r="S166">
        <v>-294</v>
      </c>
      <c r="T166">
        <v>-228286</v>
      </c>
      <c r="U166">
        <v>13230</v>
      </c>
      <c r="V166">
        <v>-18472</v>
      </c>
      <c r="W166">
        <v>-5242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-550</v>
      </c>
      <c r="AD166">
        <v>-28256</v>
      </c>
      <c r="AE166">
        <v>0</v>
      </c>
      <c r="AF166">
        <v>0</v>
      </c>
      <c r="AG166">
        <v>-28806</v>
      </c>
      <c r="AH166">
        <v>-23753</v>
      </c>
      <c r="AI166">
        <v>43123</v>
      </c>
      <c r="AJ166">
        <v>0</v>
      </c>
      <c r="AK166">
        <v>23753</v>
      </c>
      <c r="AL166">
        <v>0</v>
      </c>
      <c r="AM166">
        <v>0</v>
      </c>
      <c r="AN166">
        <v>0</v>
      </c>
      <c r="AO166">
        <v>66876</v>
      </c>
      <c r="AP166">
        <v>-16333</v>
      </c>
      <c r="AQ166">
        <v>50543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3818992</v>
      </c>
      <c r="BW166">
        <v>0</v>
      </c>
      <c r="BX166">
        <v>0</v>
      </c>
      <c r="BY166">
        <v>0</v>
      </c>
      <c r="BZ166">
        <v>0</v>
      </c>
      <c r="CA166">
        <v>33474</v>
      </c>
      <c r="CB166">
        <v>96710</v>
      </c>
      <c r="CC166">
        <v>3949176</v>
      </c>
      <c r="CD166">
        <v>0</v>
      </c>
      <c r="CE166">
        <v>3949176</v>
      </c>
      <c r="CF166">
        <v>0</v>
      </c>
      <c r="CG166">
        <v>9835</v>
      </c>
      <c r="CH166">
        <v>2209</v>
      </c>
      <c r="CI166">
        <v>0</v>
      </c>
      <c r="CJ166">
        <v>12044</v>
      </c>
      <c r="CK166">
        <v>549</v>
      </c>
      <c r="CL166">
        <v>0</v>
      </c>
      <c r="CM166">
        <v>549</v>
      </c>
      <c r="CN166">
        <v>71850</v>
      </c>
      <c r="CO166">
        <v>30</v>
      </c>
      <c r="CP166">
        <v>0</v>
      </c>
      <c r="CQ166">
        <v>161</v>
      </c>
      <c r="CR166">
        <v>84634</v>
      </c>
      <c r="CS166">
        <v>0</v>
      </c>
      <c r="CT166">
        <v>0</v>
      </c>
      <c r="CU166">
        <v>23128</v>
      </c>
      <c r="CV166">
        <v>0</v>
      </c>
      <c r="CW166">
        <v>0</v>
      </c>
      <c r="CX166">
        <v>23128</v>
      </c>
      <c r="CY166">
        <v>146</v>
      </c>
      <c r="CZ166">
        <v>0</v>
      </c>
      <c r="DA166">
        <v>146</v>
      </c>
      <c r="DB166">
        <v>4057084</v>
      </c>
      <c r="DC166">
        <v>90005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269016</v>
      </c>
      <c r="DO166">
        <v>359021</v>
      </c>
      <c r="DP166">
        <v>0</v>
      </c>
      <c r="DQ166">
        <v>60000</v>
      </c>
      <c r="DR166">
        <v>3345144</v>
      </c>
      <c r="DS166">
        <v>116860</v>
      </c>
      <c r="DT166">
        <v>102754</v>
      </c>
      <c r="DU166">
        <v>3564758</v>
      </c>
      <c r="DV166">
        <v>10907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3575665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25031</v>
      </c>
      <c r="EJ166">
        <v>1788</v>
      </c>
      <c r="EK166">
        <v>0</v>
      </c>
      <c r="EL166">
        <v>0</v>
      </c>
      <c r="EM166">
        <v>0</v>
      </c>
      <c r="EN166">
        <v>0</v>
      </c>
      <c r="EO166">
        <v>20617</v>
      </c>
      <c r="EP166">
        <v>0</v>
      </c>
      <c r="EQ166">
        <v>0</v>
      </c>
      <c r="ER166">
        <v>0</v>
      </c>
      <c r="ES166">
        <v>13809</v>
      </c>
      <c r="ET166">
        <v>61245</v>
      </c>
      <c r="EU166">
        <v>1153</v>
      </c>
      <c r="EV166">
        <v>4057084</v>
      </c>
    </row>
    <row r="167" spans="1:152">
      <c r="A167">
        <v>63029</v>
      </c>
      <c r="B167">
        <v>200912</v>
      </c>
      <c r="C167">
        <v>39391</v>
      </c>
      <c r="D167">
        <v>-20</v>
      </c>
      <c r="E167">
        <v>39371</v>
      </c>
      <c r="F167">
        <v>0</v>
      </c>
      <c r="G167">
        <v>0</v>
      </c>
      <c r="H167">
        <v>0</v>
      </c>
      <c r="I167">
        <v>5890</v>
      </c>
      <c r="J167">
        <v>6532</v>
      </c>
      <c r="K167">
        <v>0</v>
      </c>
      <c r="L167">
        <v>0</v>
      </c>
      <c r="M167">
        <v>12422</v>
      </c>
      <c r="N167">
        <v>0</v>
      </c>
      <c r="O167">
        <v>12422</v>
      </c>
      <c r="P167">
        <v>402</v>
      </c>
      <c r="Q167">
        <v>0</v>
      </c>
      <c r="R167">
        <v>0</v>
      </c>
      <c r="S167">
        <v>0</v>
      </c>
      <c r="T167">
        <v>402</v>
      </c>
      <c r="U167">
        <v>-4</v>
      </c>
      <c r="V167">
        <v>0</v>
      </c>
      <c r="W167">
        <v>-4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15493</v>
      </c>
      <c r="AD167">
        <v>131243</v>
      </c>
      <c r="AE167">
        <v>-22623</v>
      </c>
      <c r="AF167">
        <v>-7</v>
      </c>
      <c r="AG167">
        <v>124106</v>
      </c>
      <c r="AH167">
        <v>0</v>
      </c>
      <c r="AI167">
        <v>176297</v>
      </c>
      <c r="AJ167">
        <v>-32507</v>
      </c>
      <c r="AK167">
        <v>0</v>
      </c>
      <c r="AL167">
        <v>0</v>
      </c>
      <c r="AM167">
        <v>0</v>
      </c>
      <c r="AN167">
        <v>0</v>
      </c>
      <c r="AO167">
        <v>143790</v>
      </c>
      <c r="AP167">
        <v>0</v>
      </c>
      <c r="AQ167">
        <v>143790</v>
      </c>
      <c r="AR167">
        <v>1575</v>
      </c>
      <c r="AS167">
        <v>-26</v>
      </c>
      <c r="AT167">
        <v>0</v>
      </c>
      <c r="AU167">
        <v>0</v>
      </c>
      <c r="AV167">
        <v>1549</v>
      </c>
      <c r="AW167">
        <v>0</v>
      </c>
      <c r="AX167">
        <v>0</v>
      </c>
      <c r="AY167">
        <v>0</v>
      </c>
      <c r="AZ167">
        <v>-3227</v>
      </c>
      <c r="BA167">
        <v>340</v>
      </c>
      <c r="BB167">
        <v>-2887</v>
      </c>
      <c r="BC167">
        <v>0</v>
      </c>
      <c r="BD167">
        <v>0</v>
      </c>
      <c r="BE167">
        <v>-131</v>
      </c>
      <c r="BF167">
        <v>-31038</v>
      </c>
      <c r="BG167">
        <v>0</v>
      </c>
      <c r="BH167">
        <v>-31169</v>
      </c>
      <c r="BI167">
        <v>0</v>
      </c>
      <c r="BJ167">
        <v>-32507</v>
      </c>
      <c r="BK167">
        <v>77</v>
      </c>
      <c r="BL167">
        <v>650</v>
      </c>
      <c r="BM167">
        <v>0</v>
      </c>
      <c r="BN167">
        <v>650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29762</v>
      </c>
      <c r="BV167">
        <v>0</v>
      </c>
      <c r="BW167">
        <v>65404</v>
      </c>
      <c r="BX167">
        <v>0</v>
      </c>
      <c r="BY167">
        <v>0</v>
      </c>
      <c r="BZ167">
        <v>0</v>
      </c>
      <c r="CA167">
        <v>2876</v>
      </c>
      <c r="CB167">
        <v>0</v>
      </c>
      <c r="CC167">
        <v>98042</v>
      </c>
      <c r="CD167">
        <v>0</v>
      </c>
      <c r="CE167">
        <v>98042</v>
      </c>
      <c r="CF167">
        <v>39542</v>
      </c>
      <c r="CG167">
        <v>0</v>
      </c>
      <c r="CH167">
        <v>341</v>
      </c>
      <c r="CI167">
        <v>0</v>
      </c>
      <c r="CJ167">
        <v>341</v>
      </c>
      <c r="CK167">
        <v>73</v>
      </c>
      <c r="CL167">
        <v>0</v>
      </c>
      <c r="CM167">
        <v>73</v>
      </c>
      <c r="CN167">
        <v>0</v>
      </c>
      <c r="CO167">
        <v>2182</v>
      </c>
      <c r="CP167">
        <v>0</v>
      </c>
      <c r="CQ167">
        <v>20064</v>
      </c>
      <c r="CR167">
        <v>22660</v>
      </c>
      <c r="CS167">
        <v>0</v>
      </c>
      <c r="CT167">
        <v>18</v>
      </c>
      <c r="CU167">
        <v>0</v>
      </c>
      <c r="CV167">
        <v>169258</v>
      </c>
      <c r="CW167">
        <v>0</v>
      </c>
      <c r="CX167">
        <v>169276</v>
      </c>
      <c r="CY167">
        <v>1338</v>
      </c>
      <c r="CZ167">
        <v>3206</v>
      </c>
      <c r="DA167">
        <v>4544</v>
      </c>
      <c r="DB167">
        <v>334791</v>
      </c>
      <c r="DC167">
        <v>85000</v>
      </c>
      <c r="DD167">
        <v>405000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-230423</v>
      </c>
      <c r="DO167">
        <v>259577</v>
      </c>
      <c r="DP167">
        <v>0</v>
      </c>
      <c r="DQ167">
        <v>0</v>
      </c>
      <c r="DR167">
        <v>4</v>
      </c>
      <c r="DS167">
        <v>0</v>
      </c>
      <c r="DT167">
        <v>0</v>
      </c>
      <c r="DU167">
        <v>4</v>
      </c>
      <c r="DV167">
        <v>3243</v>
      </c>
      <c r="DW167">
        <v>0</v>
      </c>
      <c r="DX167">
        <v>0</v>
      </c>
      <c r="DY167">
        <v>0</v>
      </c>
      <c r="DZ167">
        <v>39542</v>
      </c>
      <c r="EA167">
        <v>0</v>
      </c>
      <c r="EB167">
        <v>42789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1995</v>
      </c>
      <c r="EJ167">
        <v>45</v>
      </c>
      <c r="EK167">
        <v>0</v>
      </c>
      <c r="EL167">
        <v>0</v>
      </c>
      <c r="EM167">
        <v>0</v>
      </c>
      <c r="EN167">
        <v>0</v>
      </c>
      <c r="EO167">
        <v>16229</v>
      </c>
      <c r="EP167">
        <v>0</v>
      </c>
      <c r="EQ167">
        <v>66</v>
      </c>
      <c r="ER167">
        <v>0</v>
      </c>
      <c r="ES167">
        <v>14090</v>
      </c>
      <c r="ET167">
        <v>32425</v>
      </c>
      <c r="EU167">
        <v>0</v>
      </c>
      <c r="EV167">
        <v>334791</v>
      </c>
    </row>
    <row r="168" spans="1:152">
      <c r="A168">
        <v>63030</v>
      </c>
      <c r="B168">
        <v>200912</v>
      </c>
      <c r="C168">
        <v>12661</v>
      </c>
      <c r="D168">
        <v>0</v>
      </c>
      <c r="E168">
        <v>12661</v>
      </c>
      <c r="F168">
        <v>0</v>
      </c>
      <c r="G168">
        <v>0</v>
      </c>
      <c r="H168">
        <v>0</v>
      </c>
      <c r="I168">
        <v>1116</v>
      </c>
      <c r="J168">
        <v>1154</v>
      </c>
      <c r="K168">
        <v>0</v>
      </c>
      <c r="L168">
        <v>0</v>
      </c>
      <c r="M168">
        <v>2270</v>
      </c>
      <c r="N168">
        <v>-306</v>
      </c>
      <c r="O168">
        <v>1964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-13807</v>
      </c>
      <c r="AC168">
        <v>0</v>
      </c>
      <c r="AD168">
        <v>-4215</v>
      </c>
      <c r="AE168">
        <v>0</v>
      </c>
      <c r="AF168">
        <v>0</v>
      </c>
      <c r="AG168">
        <v>-4215</v>
      </c>
      <c r="AH168">
        <v>-953</v>
      </c>
      <c r="AI168">
        <v>-4350</v>
      </c>
      <c r="AJ168">
        <v>0</v>
      </c>
      <c r="AK168">
        <v>1105</v>
      </c>
      <c r="AL168">
        <v>0</v>
      </c>
      <c r="AM168">
        <v>0</v>
      </c>
      <c r="AN168">
        <v>0</v>
      </c>
      <c r="AO168">
        <v>-3245</v>
      </c>
      <c r="AP168">
        <v>688</v>
      </c>
      <c r="AQ168">
        <v>-2557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43773</v>
      </c>
      <c r="BW168">
        <v>0</v>
      </c>
      <c r="BX168">
        <v>0</v>
      </c>
      <c r="BY168">
        <v>0</v>
      </c>
      <c r="BZ168">
        <v>0</v>
      </c>
      <c r="CA168">
        <v>5066</v>
      </c>
      <c r="CB168">
        <v>0</v>
      </c>
      <c r="CC168">
        <v>48839</v>
      </c>
      <c r="CD168">
        <v>0</v>
      </c>
      <c r="CE168">
        <v>48839</v>
      </c>
      <c r="CF168">
        <v>13807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1186</v>
      </c>
      <c r="CP168">
        <v>0</v>
      </c>
      <c r="CQ168">
        <v>0</v>
      </c>
      <c r="CR168">
        <v>1186</v>
      </c>
      <c r="CS168">
        <v>0</v>
      </c>
      <c r="CT168">
        <v>0</v>
      </c>
      <c r="CU168">
        <v>839</v>
      </c>
      <c r="CV168">
        <v>0</v>
      </c>
      <c r="CW168">
        <v>0</v>
      </c>
      <c r="CX168">
        <v>839</v>
      </c>
      <c r="CY168">
        <v>0</v>
      </c>
      <c r="CZ168">
        <v>63</v>
      </c>
      <c r="DA168">
        <v>63</v>
      </c>
      <c r="DB168">
        <v>64734</v>
      </c>
      <c r="DC168">
        <v>50000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-2558</v>
      </c>
      <c r="DO168">
        <v>47442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13807</v>
      </c>
      <c r="EA168">
        <v>0</v>
      </c>
      <c r="EB168">
        <v>13807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164</v>
      </c>
      <c r="ER168">
        <v>0</v>
      </c>
      <c r="ES168">
        <v>1107</v>
      </c>
      <c r="ET168">
        <v>1271</v>
      </c>
      <c r="EU168">
        <v>2214</v>
      </c>
      <c r="EV168">
        <v>64734</v>
      </c>
    </row>
    <row r="169" spans="1:152">
      <c r="A169">
        <v>62518</v>
      </c>
      <c r="B169">
        <v>201012</v>
      </c>
      <c r="C169">
        <v>4250092</v>
      </c>
      <c r="D169">
        <v>-7074</v>
      </c>
      <c r="E169">
        <v>4243018</v>
      </c>
      <c r="F169">
        <v>297853</v>
      </c>
      <c r="G169">
        <v>-677</v>
      </c>
      <c r="H169">
        <v>37413</v>
      </c>
      <c r="I169">
        <v>2532117</v>
      </c>
      <c r="J169">
        <v>3661766</v>
      </c>
      <c r="K169">
        <v>-83951</v>
      </c>
      <c r="L169">
        <v>-45690</v>
      </c>
      <c r="M169">
        <v>6398831</v>
      </c>
      <c r="N169">
        <v>-831930</v>
      </c>
      <c r="O169">
        <v>5566901</v>
      </c>
      <c r="P169">
        <v>-5429957</v>
      </c>
      <c r="Q169">
        <v>12637</v>
      </c>
      <c r="R169">
        <v>-48032</v>
      </c>
      <c r="S169">
        <v>-11607</v>
      </c>
      <c r="T169">
        <v>-5476959</v>
      </c>
      <c r="U169">
        <v>151407</v>
      </c>
      <c r="V169">
        <v>0</v>
      </c>
      <c r="W169">
        <v>151407</v>
      </c>
      <c r="X169">
        <v>0</v>
      </c>
      <c r="Y169">
        <v>-2004595</v>
      </c>
      <c r="Z169">
        <v>0</v>
      </c>
      <c r="AA169">
        <v>-2004595</v>
      </c>
      <c r="AB169">
        <v>-1335160</v>
      </c>
      <c r="AC169">
        <v>-122057</v>
      </c>
      <c r="AD169">
        <v>-191089</v>
      </c>
      <c r="AE169">
        <v>0</v>
      </c>
      <c r="AF169">
        <v>0</v>
      </c>
      <c r="AG169">
        <v>-313146</v>
      </c>
      <c r="AH169">
        <v>-249333</v>
      </c>
      <c r="AI169">
        <v>582133</v>
      </c>
      <c r="AJ169">
        <v>-25000</v>
      </c>
      <c r="AK169">
        <v>95552</v>
      </c>
      <c r="AL169">
        <v>0</v>
      </c>
      <c r="AM169">
        <v>0</v>
      </c>
      <c r="AN169">
        <v>0</v>
      </c>
      <c r="AO169">
        <v>652685</v>
      </c>
      <c r="AP169">
        <v>-131023</v>
      </c>
      <c r="AQ169">
        <v>521662</v>
      </c>
      <c r="AR169">
        <v>312721</v>
      </c>
      <c r="AS169">
        <v>-30437</v>
      </c>
      <c r="AT169">
        <v>133390</v>
      </c>
      <c r="AU169">
        <v>0</v>
      </c>
      <c r="AV169">
        <v>415674</v>
      </c>
      <c r="AW169">
        <v>-9993</v>
      </c>
      <c r="AX169">
        <v>-339430</v>
      </c>
      <c r="AY169">
        <v>26983</v>
      </c>
      <c r="AZ169">
        <v>-196492</v>
      </c>
      <c r="BA169">
        <v>1237</v>
      </c>
      <c r="BB169">
        <v>-507702</v>
      </c>
      <c r="BC169">
        <v>0</v>
      </c>
      <c r="BD169">
        <v>0</v>
      </c>
      <c r="BE169">
        <v>-11198</v>
      </c>
      <c r="BF169">
        <v>-22520</v>
      </c>
      <c r="BG169">
        <v>0</v>
      </c>
      <c r="BH169">
        <v>-33718</v>
      </c>
      <c r="BI169">
        <v>110739</v>
      </c>
      <c r="BJ169">
        <v>-25000</v>
      </c>
      <c r="BK169">
        <v>0</v>
      </c>
      <c r="BL169">
        <v>0</v>
      </c>
      <c r="BM169">
        <v>0</v>
      </c>
      <c r="BN169">
        <v>0</v>
      </c>
      <c r="BO169">
        <v>1031549</v>
      </c>
      <c r="BP169">
        <v>4345864</v>
      </c>
      <c r="BQ169">
        <v>121000</v>
      </c>
      <c r="BR169">
        <v>11888</v>
      </c>
      <c r="BS169">
        <v>22675</v>
      </c>
      <c r="BT169">
        <v>4501427</v>
      </c>
      <c r="BU169">
        <v>7878626</v>
      </c>
      <c r="BV169">
        <v>9928288</v>
      </c>
      <c r="BW169">
        <v>36190404</v>
      </c>
      <c r="BX169">
        <v>0</v>
      </c>
      <c r="BY169">
        <v>0</v>
      </c>
      <c r="BZ169">
        <v>65424</v>
      </c>
      <c r="CA169">
        <v>762700</v>
      </c>
      <c r="CB169">
        <v>831612</v>
      </c>
      <c r="CC169">
        <v>55657054</v>
      </c>
      <c r="CD169">
        <v>324403</v>
      </c>
      <c r="CE169">
        <v>61514433</v>
      </c>
      <c r="CF169">
        <v>3230938</v>
      </c>
      <c r="CG169">
        <v>0</v>
      </c>
      <c r="CH169">
        <v>125368</v>
      </c>
      <c r="CI169">
        <v>0</v>
      </c>
      <c r="CJ169">
        <v>125368</v>
      </c>
      <c r="CK169">
        <v>6147</v>
      </c>
      <c r="CL169">
        <v>0</v>
      </c>
      <c r="CM169">
        <v>6147</v>
      </c>
      <c r="CN169">
        <v>0</v>
      </c>
      <c r="CO169">
        <v>2233120</v>
      </c>
      <c r="CP169">
        <v>0</v>
      </c>
      <c r="CQ169">
        <v>335359</v>
      </c>
      <c r="CR169">
        <v>2699994</v>
      </c>
      <c r="CS169">
        <v>0</v>
      </c>
      <c r="CT169">
        <v>23584</v>
      </c>
      <c r="CU169">
        <v>0</v>
      </c>
      <c r="CV169">
        <v>902296</v>
      </c>
      <c r="CW169">
        <v>0</v>
      </c>
      <c r="CX169">
        <v>925880</v>
      </c>
      <c r="CY169">
        <v>507282</v>
      </c>
      <c r="CZ169">
        <v>116939</v>
      </c>
      <c r="DA169">
        <v>624221</v>
      </c>
      <c r="DB169">
        <v>68995466</v>
      </c>
      <c r="DC169">
        <v>5000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441603</v>
      </c>
      <c r="DK169">
        <v>0</v>
      </c>
      <c r="DL169">
        <v>0</v>
      </c>
      <c r="DM169">
        <v>441603</v>
      </c>
      <c r="DN169">
        <v>2192050</v>
      </c>
      <c r="DO169">
        <v>2638653</v>
      </c>
      <c r="DP169">
        <v>0</v>
      </c>
      <c r="DQ169">
        <v>959000</v>
      </c>
      <c r="DR169">
        <v>42172471</v>
      </c>
      <c r="DS169">
        <v>6735107</v>
      </c>
      <c r="DT169">
        <v>4575959</v>
      </c>
      <c r="DU169">
        <v>53483537</v>
      </c>
      <c r="DV169">
        <v>2666421</v>
      </c>
      <c r="DW169">
        <v>2787063</v>
      </c>
      <c r="DX169">
        <v>0</v>
      </c>
      <c r="DY169">
        <v>0</v>
      </c>
      <c r="DZ169">
        <v>3230938</v>
      </c>
      <c r="EA169">
        <v>215955</v>
      </c>
      <c r="EB169">
        <v>62383914</v>
      </c>
      <c r="EC169">
        <v>0</v>
      </c>
      <c r="ED169">
        <v>0</v>
      </c>
      <c r="EE169">
        <v>86839</v>
      </c>
      <c r="EF169">
        <v>0</v>
      </c>
      <c r="EG169">
        <v>86839</v>
      </c>
      <c r="EH169">
        <v>0</v>
      </c>
      <c r="EI169">
        <v>0</v>
      </c>
      <c r="EJ169">
        <v>89908</v>
      </c>
      <c r="EK169">
        <v>0</v>
      </c>
      <c r="EL169">
        <v>0</v>
      </c>
      <c r="EM169">
        <v>0</v>
      </c>
      <c r="EN169">
        <v>0</v>
      </c>
      <c r="EO169">
        <v>69872</v>
      </c>
      <c r="EP169">
        <v>0</v>
      </c>
      <c r="EQ169">
        <v>614593</v>
      </c>
      <c r="ER169">
        <v>0</v>
      </c>
      <c r="ES169">
        <v>2070526</v>
      </c>
      <c r="ET169">
        <v>2844899</v>
      </c>
      <c r="EU169">
        <v>82161</v>
      </c>
      <c r="EV169">
        <v>68995466</v>
      </c>
    </row>
    <row r="170" spans="1:152">
      <c r="A170">
        <v>62548</v>
      </c>
      <c r="B170">
        <v>201012</v>
      </c>
      <c r="C170">
        <v>7322577</v>
      </c>
      <c r="D170">
        <v>-620</v>
      </c>
      <c r="E170">
        <v>7321957</v>
      </c>
      <c r="F170">
        <v>3502308</v>
      </c>
      <c r="G170">
        <v>6209</v>
      </c>
      <c r="H170">
        <v>-78</v>
      </c>
      <c r="I170">
        <v>4161746</v>
      </c>
      <c r="J170">
        <v>8159697</v>
      </c>
      <c r="K170">
        <v>-17308</v>
      </c>
      <c r="L170">
        <v>-123694</v>
      </c>
      <c r="M170">
        <v>15688880</v>
      </c>
      <c r="N170">
        <v>-1663062</v>
      </c>
      <c r="O170">
        <v>14025818</v>
      </c>
      <c r="P170">
        <v>-4706488</v>
      </c>
      <c r="Q170">
        <v>797</v>
      </c>
      <c r="R170">
        <v>-27702</v>
      </c>
      <c r="S170">
        <v>0</v>
      </c>
      <c r="T170">
        <v>-4733393</v>
      </c>
      <c r="U170">
        <v>-10226500</v>
      </c>
      <c r="V170">
        <v>0</v>
      </c>
      <c r="W170">
        <v>-10226500</v>
      </c>
      <c r="X170">
        <v>0</v>
      </c>
      <c r="Y170">
        <v>-1575596</v>
      </c>
      <c r="Z170">
        <v>0</v>
      </c>
      <c r="AA170">
        <v>-1575596</v>
      </c>
      <c r="AB170">
        <v>-3573042</v>
      </c>
      <c r="AC170">
        <v>0</v>
      </c>
      <c r="AD170">
        <v>-183647</v>
      </c>
      <c r="AE170">
        <v>0</v>
      </c>
      <c r="AF170">
        <v>0</v>
      </c>
      <c r="AG170">
        <v>-183647</v>
      </c>
      <c r="AH170">
        <v>-1036842</v>
      </c>
      <c r="AI170">
        <v>18755</v>
      </c>
      <c r="AJ170">
        <v>0</v>
      </c>
      <c r="AK170">
        <v>1036842</v>
      </c>
      <c r="AL170">
        <v>3817</v>
      </c>
      <c r="AM170">
        <v>0</v>
      </c>
      <c r="AN170">
        <v>0</v>
      </c>
      <c r="AO170">
        <v>1059414</v>
      </c>
      <c r="AP170">
        <v>-274450</v>
      </c>
      <c r="AQ170">
        <v>784964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9725475</v>
      </c>
      <c r="BQ170">
        <v>1045637</v>
      </c>
      <c r="BR170">
        <v>360839</v>
      </c>
      <c r="BS170">
        <v>0</v>
      </c>
      <c r="BT170">
        <v>11131951</v>
      </c>
      <c r="BU170">
        <v>3621255</v>
      </c>
      <c r="BV170">
        <v>3086</v>
      </c>
      <c r="BW170">
        <v>81694492</v>
      </c>
      <c r="BX170">
        <v>0</v>
      </c>
      <c r="BY170">
        <v>0</v>
      </c>
      <c r="BZ170">
        <v>0</v>
      </c>
      <c r="CA170">
        <v>1027218</v>
      </c>
      <c r="CB170">
        <v>10350797</v>
      </c>
      <c r="CC170">
        <v>96696848</v>
      </c>
      <c r="CD170">
        <v>0</v>
      </c>
      <c r="CE170">
        <v>107828799</v>
      </c>
      <c r="CF170">
        <v>35243537</v>
      </c>
      <c r="CG170">
        <v>0</v>
      </c>
      <c r="CH170">
        <v>0</v>
      </c>
      <c r="CI170">
        <v>0</v>
      </c>
      <c r="CJ170">
        <v>0</v>
      </c>
      <c r="CK170">
        <v>162604</v>
      </c>
      <c r="CL170">
        <v>0</v>
      </c>
      <c r="CM170">
        <v>162604</v>
      </c>
      <c r="CN170">
        <v>0</v>
      </c>
      <c r="CO170">
        <v>17052</v>
      </c>
      <c r="CP170">
        <v>0</v>
      </c>
      <c r="CQ170">
        <v>1582337</v>
      </c>
      <c r="CR170">
        <v>1761993</v>
      </c>
      <c r="CS170">
        <v>0</v>
      </c>
      <c r="CT170">
        <v>25608</v>
      </c>
      <c r="CU170">
        <v>243458</v>
      </c>
      <c r="CV170">
        <v>603764</v>
      </c>
      <c r="CW170">
        <v>15</v>
      </c>
      <c r="CX170">
        <v>872845</v>
      </c>
      <c r="CY170">
        <v>1736849</v>
      </c>
      <c r="CZ170">
        <v>78943</v>
      </c>
      <c r="DA170">
        <v>1815792</v>
      </c>
      <c r="DB170">
        <v>147522966</v>
      </c>
      <c r="DC170">
        <v>800</v>
      </c>
      <c r="DD170">
        <v>0</v>
      </c>
      <c r="DE170">
        <v>0</v>
      </c>
      <c r="DF170">
        <v>85331</v>
      </c>
      <c r="DG170">
        <v>0</v>
      </c>
      <c r="DH170">
        <v>0</v>
      </c>
      <c r="DI170">
        <v>85331</v>
      </c>
      <c r="DJ170">
        <v>1060500</v>
      </c>
      <c r="DK170">
        <v>0</v>
      </c>
      <c r="DL170">
        <v>0</v>
      </c>
      <c r="DM170">
        <v>1060500</v>
      </c>
      <c r="DN170">
        <v>5948950</v>
      </c>
      <c r="DO170">
        <v>7095581</v>
      </c>
      <c r="DP170">
        <v>40</v>
      </c>
      <c r="DQ170">
        <v>0</v>
      </c>
      <c r="DR170">
        <v>65386104</v>
      </c>
      <c r="DS170">
        <v>6032091</v>
      </c>
      <c r="DT170">
        <v>2335598</v>
      </c>
      <c r="DU170">
        <v>73753793</v>
      </c>
      <c r="DV170">
        <v>316478</v>
      </c>
      <c r="DW170">
        <v>1655665</v>
      </c>
      <c r="DX170">
        <v>0</v>
      </c>
      <c r="DY170">
        <v>0</v>
      </c>
      <c r="DZ170">
        <v>34927424</v>
      </c>
      <c r="EA170">
        <v>0</v>
      </c>
      <c r="EB170">
        <v>110653360</v>
      </c>
      <c r="EC170">
        <v>0</v>
      </c>
      <c r="ED170">
        <v>0</v>
      </c>
      <c r="EE170">
        <v>5487</v>
      </c>
      <c r="EF170">
        <v>0</v>
      </c>
      <c r="EG170">
        <v>5487</v>
      </c>
      <c r="EH170">
        <v>0</v>
      </c>
      <c r="EI170">
        <v>4493</v>
      </c>
      <c r="EJ170">
        <v>81389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29622043</v>
      </c>
      <c r="ET170">
        <v>29707925</v>
      </c>
      <c r="EU170">
        <v>60613</v>
      </c>
      <c r="EV170">
        <v>147522966</v>
      </c>
    </row>
    <row r="171" spans="1:152">
      <c r="A171">
        <v>62706</v>
      </c>
      <c r="B171">
        <v>201012</v>
      </c>
      <c r="C171">
        <v>719209</v>
      </c>
      <c r="D171">
        <v>-26845</v>
      </c>
      <c r="E171">
        <v>692364</v>
      </c>
      <c r="F171">
        <v>88766</v>
      </c>
      <c r="G171">
        <v>0</v>
      </c>
      <c r="H171">
        <v>5899</v>
      </c>
      <c r="I171">
        <v>453264</v>
      </c>
      <c r="J171">
        <v>438569</v>
      </c>
      <c r="K171">
        <v>-3341</v>
      </c>
      <c r="L171">
        <v>-28488</v>
      </c>
      <c r="M171">
        <v>954669</v>
      </c>
      <c r="N171">
        <v>-113825</v>
      </c>
      <c r="O171">
        <v>840844</v>
      </c>
      <c r="P171">
        <v>-1055275</v>
      </c>
      <c r="Q171">
        <v>28652</v>
      </c>
      <c r="R171">
        <v>-772</v>
      </c>
      <c r="S171">
        <v>-1027</v>
      </c>
      <c r="T171">
        <v>-1028422</v>
      </c>
      <c r="U171">
        <v>64673</v>
      </c>
      <c r="V171">
        <v>-2298</v>
      </c>
      <c r="W171">
        <v>62375</v>
      </c>
      <c r="X171">
        <v>0</v>
      </c>
      <c r="Y171">
        <v>-291738</v>
      </c>
      <c r="Z171">
        <v>0</v>
      </c>
      <c r="AA171">
        <v>-291738</v>
      </c>
      <c r="AB171">
        <v>0</v>
      </c>
      <c r="AC171">
        <v>-34437</v>
      </c>
      <c r="AD171">
        <v>-38139</v>
      </c>
      <c r="AE171">
        <v>0</v>
      </c>
      <c r="AF171">
        <v>3223</v>
      </c>
      <c r="AG171">
        <v>-69353</v>
      </c>
      <c r="AH171">
        <v>-54872</v>
      </c>
      <c r="AI171">
        <v>151198</v>
      </c>
      <c r="AJ171">
        <v>1372</v>
      </c>
      <c r="AK171">
        <v>29982</v>
      </c>
      <c r="AL171">
        <v>0</v>
      </c>
      <c r="AM171">
        <v>0</v>
      </c>
      <c r="AN171">
        <v>0</v>
      </c>
      <c r="AO171">
        <v>182552</v>
      </c>
      <c r="AP171">
        <v>-50550</v>
      </c>
      <c r="AQ171">
        <v>132002</v>
      </c>
      <c r="AR171">
        <v>85568</v>
      </c>
      <c r="AS171">
        <v>-36260</v>
      </c>
      <c r="AT171">
        <v>1847</v>
      </c>
      <c r="AU171">
        <v>0</v>
      </c>
      <c r="AV171">
        <v>51155</v>
      </c>
      <c r="AW171">
        <v>0</v>
      </c>
      <c r="AX171">
        <v>-39665</v>
      </c>
      <c r="AY171">
        <v>32333</v>
      </c>
      <c r="AZ171">
        <v>-25066</v>
      </c>
      <c r="BA171">
        <v>1157</v>
      </c>
      <c r="BB171">
        <v>-31241</v>
      </c>
      <c r="BC171">
        <v>0</v>
      </c>
      <c r="BD171">
        <v>0</v>
      </c>
      <c r="BE171">
        <v>-4278</v>
      </c>
      <c r="BF171">
        <v>-13049</v>
      </c>
      <c r="BG171">
        <v>3597</v>
      </c>
      <c r="BH171">
        <v>-13730</v>
      </c>
      <c r="BI171">
        <v>-4812</v>
      </c>
      <c r="BJ171">
        <v>1372</v>
      </c>
      <c r="BK171">
        <v>0</v>
      </c>
      <c r="BL171">
        <v>0</v>
      </c>
      <c r="BM171">
        <v>0</v>
      </c>
      <c r="BN171">
        <v>0</v>
      </c>
      <c r="BO171">
        <v>184826</v>
      </c>
      <c r="BP171">
        <v>1287855</v>
      </c>
      <c r="BQ171">
        <v>83000</v>
      </c>
      <c r="BR171">
        <v>0</v>
      </c>
      <c r="BS171">
        <v>0</v>
      </c>
      <c r="BT171">
        <v>1370855</v>
      </c>
      <c r="BU171">
        <v>734625</v>
      </c>
      <c r="BV171">
        <v>395826</v>
      </c>
      <c r="BW171">
        <v>10314149</v>
      </c>
      <c r="BX171">
        <v>0</v>
      </c>
      <c r="BY171">
        <v>0</v>
      </c>
      <c r="BZ171">
        <v>98087</v>
      </c>
      <c r="CA171">
        <v>0</v>
      </c>
      <c r="CB171">
        <v>39493</v>
      </c>
      <c r="CC171">
        <v>11582180</v>
      </c>
      <c r="CD171">
        <v>0</v>
      </c>
      <c r="CE171">
        <v>13137861</v>
      </c>
      <c r="CF171">
        <v>0</v>
      </c>
      <c r="CG171">
        <v>24411</v>
      </c>
      <c r="CH171">
        <v>41697</v>
      </c>
      <c r="CI171">
        <v>0</v>
      </c>
      <c r="CJ171">
        <v>66108</v>
      </c>
      <c r="CK171">
        <v>28841</v>
      </c>
      <c r="CL171">
        <v>0</v>
      </c>
      <c r="CM171">
        <v>28841</v>
      </c>
      <c r="CN171">
        <v>9493</v>
      </c>
      <c r="CO171">
        <v>0</v>
      </c>
      <c r="CP171">
        <v>0</v>
      </c>
      <c r="CQ171">
        <v>26395</v>
      </c>
      <c r="CR171">
        <v>130837</v>
      </c>
      <c r="CS171">
        <v>0</v>
      </c>
      <c r="CT171">
        <v>0</v>
      </c>
      <c r="CU171">
        <v>0</v>
      </c>
      <c r="CV171">
        <v>48108</v>
      </c>
      <c r="CW171">
        <v>41819</v>
      </c>
      <c r="CX171">
        <v>89927</v>
      </c>
      <c r="CY171">
        <v>139810</v>
      </c>
      <c r="CZ171">
        <v>15846</v>
      </c>
      <c r="DA171">
        <v>155656</v>
      </c>
      <c r="DB171">
        <v>13514281</v>
      </c>
      <c r="DC171">
        <v>391800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100883</v>
      </c>
      <c r="DK171">
        <v>0</v>
      </c>
      <c r="DL171">
        <v>0</v>
      </c>
      <c r="DM171">
        <v>100883</v>
      </c>
      <c r="DN171">
        <v>673870</v>
      </c>
      <c r="DO171">
        <v>1166553</v>
      </c>
      <c r="DP171">
        <v>200000</v>
      </c>
      <c r="DQ171">
        <v>120000</v>
      </c>
      <c r="DR171">
        <v>9272150</v>
      </c>
      <c r="DS171">
        <v>1084218</v>
      </c>
      <c r="DT171">
        <v>574844</v>
      </c>
      <c r="DU171">
        <v>10931212</v>
      </c>
      <c r="DV171">
        <v>379758</v>
      </c>
      <c r="DW171">
        <v>517108</v>
      </c>
      <c r="DX171">
        <v>0</v>
      </c>
      <c r="DY171">
        <v>0</v>
      </c>
      <c r="DZ171">
        <v>0</v>
      </c>
      <c r="EA171">
        <v>107768</v>
      </c>
      <c r="EB171">
        <v>11935846</v>
      </c>
      <c r="EC171">
        <v>0</v>
      </c>
      <c r="ED171">
        <v>0</v>
      </c>
      <c r="EE171">
        <v>5960</v>
      </c>
      <c r="EF171">
        <v>0</v>
      </c>
      <c r="EG171">
        <v>5960</v>
      </c>
      <c r="EH171">
        <v>0</v>
      </c>
      <c r="EI171">
        <v>7513</v>
      </c>
      <c r="EJ171">
        <v>1048</v>
      </c>
      <c r="EK171">
        <v>0</v>
      </c>
      <c r="EL171">
        <v>0</v>
      </c>
      <c r="EM171">
        <v>0</v>
      </c>
      <c r="EN171">
        <v>13865</v>
      </c>
      <c r="EO171">
        <v>14143</v>
      </c>
      <c r="EP171">
        <v>0</v>
      </c>
      <c r="EQ171">
        <v>47918</v>
      </c>
      <c r="ER171">
        <v>0</v>
      </c>
      <c r="ES171">
        <v>200165</v>
      </c>
      <c r="ET171">
        <v>284652</v>
      </c>
      <c r="EU171">
        <v>1270</v>
      </c>
      <c r="EV171">
        <v>13514281</v>
      </c>
    </row>
    <row r="172" spans="1:152">
      <c r="A172">
        <v>62862</v>
      </c>
      <c r="B172">
        <v>201012</v>
      </c>
      <c r="C172">
        <v>21717</v>
      </c>
      <c r="D172">
        <v>-411</v>
      </c>
      <c r="E172">
        <v>21306</v>
      </c>
      <c r="F172">
        <v>0</v>
      </c>
      <c r="G172">
        <v>0</v>
      </c>
      <c r="H172">
        <v>0</v>
      </c>
      <c r="I172">
        <v>3347</v>
      </c>
      <c r="J172">
        <v>3040</v>
      </c>
      <c r="K172">
        <v>-1</v>
      </c>
      <c r="L172">
        <v>-370</v>
      </c>
      <c r="M172">
        <v>6016</v>
      </c>
      <c r="N172">
        <v>-77</v>
      </c>
      <c r="O172">
        <v>5939</v>
      </c>
      <c r="P172">
        <v>-57325</v>
      </c>
      <c r="Q172">
        <v>0</v>
      </c>
      <c r="R172">
        <v>-2234</v>
      </c>
      <c r="S172">
        <v>0</v>
      </c>
      <c r="T172">
        <v>-59559</v>
      </c>
      <c r="U172">
        <v>-382</v>
      </c>
      <c r="V172">
        <v>0</v>
      </c>
      <c r="W172">
        <v>-382</v>
      </c>
      <c r="X172">
        <v>0</v>
      </c>
      <c r="Y172">
        <v>38316</v>
      </c>
      <c r="Z172">
        <v>0</v>
      </c>
      <c r="AA172">
        <v>38316</v>
      </c>
      <c r="AB172">
        <v>0</v>
      </c>
      <c r="AC172">
        <v>0</v>
      </c>
      <c r="AD172">
        <v>-1762</v>
      </c>
      <c r="AE172">
        <v>0</v>
      </c>
      <c r="AF172">
        <v>0</v>
      </c>
      <c r="AG172">
        <v>-1762</v>
      </c>
      <c r="AH172">
        <v>-3858</v>
      </c>
      <c r="AI172">
        <v>0</v>
      </c>
      <c r="AJ172">
        <v>0</v>
      </c>
      <c r="AK172">
        <v>3858</v>
      </c>
      <c r="AL172">
        <v>0</v>
      </c>
      <c r="AM172">
        <v>0</v>
      </c>
      <c r="AN172">
        <v>0</v>
      </c>
      <c r="AO172">
        <v>3858</v>
      </c>
      <c r="AP172">
        <v>0</v>
      </c>
      <c r="AQ172">
        <v>3858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11270</v>
      </c>
      <c r="BW172">
        <v>50422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61692</v>
      </c>
      <c r="CD172">
        <v>0</v>
      </c>
      <c r="CE172">
        <v>61692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1543</v>
      </c>
      <c r="CL172">
        <v>0</v>
      </c>
      <c r="CM172">
        <v>1543</v>
      </c>
      <c r="CN172">
        <v>0</v>
      </c>
      <c r="CO172">
        <v>0</v>
      </c>
      <c r="CP172">
        <v>0</v>
      </c>
      <c r="CQ172">
        <v>0</v>
      </c>
      <c r="CR172">
        <v>1543</v>
      </c>
      <c r="CS172">
        <v>0</v>
      </c>
      <c r="CT172">
        <v>0</v>
      </c>
      <c r="CU172">
        <v>0</v>
      </c>
      <c r="CV172">
        <v>4117</v>
      </c>
      <c r="CW172">
        <v>0</v>
      </c>
      <c r="CX172">
        <v>4117</v>
      </c>
      <c r="CY172">
        <v>1410</v>
      </c>
      <c r="CZ172">
        <v>108</v>
      </c>
      <c r="DA172">
        <v>1518</v>
      </c>
      <c r="DB172">
        <v>68870</v>
      </c>
      <c r="DC172">
        <v>24500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18782</v>
      </c>
      <c r="DO172">
        <v>43282</v>
      </c>
      <c r="DP172">
        <v>0</v>
      </c>
      <c r="DQ172">
        <v>0</v>
      </c>
      <c r="DR172">
        <v>10162</v>
      </c>
      <c r="DS172">
        <v>0</v>
      </c>
      <c r="DT172">
        <v>657</v>
      </c>
      <c r="DU172">
        <v>10819</v>
      </c>
      <c r="DV172">
        <v>3427</v>
      </c>
      <c r="DW172">
        <v>10000</v>
      </c>
      <c r="DX172">
        <v>0</v>
      </c>
      <c r="DY172">
        <v>0</v>
      </c>
      <c r="DZ172">
        <v>0</v>
      </c>
      <c r="EA172">
        <v>0</v>
      </c>
      <c r="EB172">
        <v>24246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1342</v>
      </c>
      <c r="ET172">
        <v>1342</v>
      </c>
      <c r="EU172">
        <v>0</v>
      </c>
      <c r="EV172">
        <v>68870</v>
      </c>
    </row>
    <row r="173" spans="1:152">
      <c r="A173">
        <v>62908</v>
      </c>
      <c r="B173">
        <v>201012</v>
      </c>
      <c r="C173">
        <v>1559014</v>
      </c>
      <c r="D173">
        <v>-27931</v>
      </c>
      <c r="E173">
        <v>1531083</v>
      </c>
      <c r="F173">
        <v>0</v>
      </c>
      <c r="G173">
        <v>0</v>
      </c>
      <c r="H173">
        <v>0</v>
      </c>
      <c r="I173">
        <v>29960</v>
      </c>
      <c r="J173">
        <v>764134</v>
      </c>
      <c r="K173">
        <v>-8563</v>
      </c>
      <c r="L173">
        <v>-26231</v>
      </c>
      <c r="M173">
        <v>759300</v>
      </c>
      <c r="N173">
        <v>-115234</v>
      </c>
      <c r="O173">
        <v>644066</v>
      </c>
      <c r="P173">
        <v>-420995</v>
      </c>
      <c r="Q173">
        <v>38238</v>
      </c>
      <c r="R173">
        <v>1076</v>
      </c>
      <c r="S173">
        <v>2047</v>
      </c>
      <c r="T173">
        <v>-379634</v>
      </c>
      <c r="U173">
        <v>-1563946</v>
      </c>
      <c r="V173">
        <v>-1007</v>
      </c>
      <c r="W173">
        <v>-1564953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-97594</v>
      </c>
      <c r="AD173">
        <v>-43255</v>
      </c>
      <c r="AE173">
        <v>0</v>
      </c>
      <c r="AF173">
        <v>0</v>
      </c>
      <c r="AG173">
        <v>-140849</v>
      </c>
      <c r="AH173">
        <v>-42048</v>
      </c>
      <c r="AI173">
        <v>47665</v>
      </c>
      <c r="AJ173">
        <v>-3028</v>
      </c>
      <c r="AK173">
        <v>42208</v>
      </c>
      <c r="AL173">
        <v>0</v>
      </c>
      <c r="AM173">
        <v>0</v>
      </c>
      <c r="AN173">
        <v>0</v>
      </c>
      <c r="AO173">
        <v>86845</v>
      </c>
      <c r="AP173">
        <v>-14583</v>
      </c>
      <c r="AQ173">
        <v>72262</v>
      </c>
      <c r="AR173">
        <v>11388</v>
      </c>
      <c r="AS173">
        <v>0</v>
      </c>
      <c r="AT173">
        <v>0</v>
      </c>
      <c r="AU173">
        <v>0</v>
      </c>
      <c r="AV173">
        <v>11388</v>
      </c>
      <c r="AW173">
        <v>-160</v>
      </c>
      <c r="AX173">
        <v>-13350</v>
      </c>
      <c r="AY173">
        <v>107</v>
      </c>
      <c r="AZ173">
        <v>16</v>
      </c>
      <c r="BA173">
        <v>0</v>
      </c>
      <c r="BB173">
        <v>-13227</v>
      </c>
      <c r="BC173">
        <v>0</v>
      </c>
      <c r="BD173">
        <v>0</v>
      </c>
      <c r="BE173">
        <v>-713</v>
      </c>
      <c r="BF173">
        <v>-316</v>
      </c>
      <c r="BG173">
        <v>0</v>
      </c>
      <c r="BH173">
        <v>-1029</v>
      </c>
      <c r="BI173">
        <v>0</v>
      </c>
      <c r="BJ173">
        <v>-3028</v>
      </c>
      <c r="BK173">
        <v>35642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8493995</v>
      </c>
      <c r="BW173">
        <v>0</v>
      </c>
      <c r="BX173">
        <v>0</v>
      </c>
      <c r="BY173">
        <v>0</v>
      </c>
      <c r="BZ173">
        <v>0</v>
      </c>
      <c r="CA173">
        <v>451220</v>
      </c>
      <c r="CB173">
        <v>26644</v>
      </c>
      <c r="CC173">
        <v>8971859</v>
      </c>
      <c r="CD173">
        <v>0</v>
      </c>
      <c r="CE173">
        <v>8971859</v>
      </c>
      <c r="CF173">
        <v>0</v>
      </c>
      <c r="CG173">
        <v>68438</v>
      </c>
      <c r="CH173">
        <v>9088</v>
      </c>
      <c r="CI173">
        <v>0</v>
      </c>
      <c r="CJ173">
        <v>77526</v>
      </c>
      <c r="CK173">
        <v>2661</v>
      </c>
      <c r="CL173">
        <v>0</v>
      </c>
      <c r="CM173">
        <v>2661</v>
      </c>
      <c r="CN173">
        <v>6901</v>
      </c>
      <c r="CO173">
        <v>4572</v>
      </c>
      <c r="CP173">
        <v>0</v>
      </c>
      <c r="CQ173">
        <v>8006</v>
      </c>
      <c r="CR173">
        <v>99666</v>
      </c>
      <c r="CS173">
        <v>0</v>
      </c>
      <c r="CT173">
        <v>0</v>
      </c>
      <c r="CU173">
        <v>90666</v>
      </c>
      <c r="CV173">
        <v>0</v>
      </c>
      <c r="CW173">
        <v>0</v>
      </c>
      <c r="CX173">
        <v>90666</v>
      </c>
      <c r="CY173">
        <v>0</v>
      </c>
      <c r="CZ173">
        <v>11067</v>
      </c>
      <c r="DA173">
        <v>11067</v>
      </c>
      <c r="DB173">
        <v>9208900</v>
      </c>
      <c r="DC173">
        <v>10013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14230</v>
      </c>
      <c r="DK173">
        <v>0</v>
      </c>
      <c r="DL173">
        <v>0</v>
      </c>
      <c r="DM173">
        <v>14230</v>
      </c>
      <c r="DN173">
        <v>618507</v>
      </c>
      <c r="DO173">
        <v>642750</v>
      </c>
      <c r="DP173">
        <v>0</v>
      </c>
      <c r="DQ173">
        <v>70000</v>
      </c>
      <c r="DR173">
        <v>2890159</v>
      </c>
      <c r="DS173">
        <v>2446465</v>
      </c>
      <c r="DT173">
        <v>2935424</v>
      </c>
      <c r="DU173">
        <v>8272048</v>
      </c>
      <c r="DV173">
        <v>18720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8290768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11052</v>
      </c>
      <c r="EJ173">
        <v>4662</v>
      </c>
      <c r="EK173">
        <v>0</v>
      </c>
      <c r="EL173">
        <v>0</v>
      </c>
      <c r="EM173">
        <v>0</v>
      </c>
      <c r="EN173">
        <v>80</v>
      </c>
      <c r="EO173">
        <v>9921</v>
      </c>
      <c r="EP173">
        <v>0</v>
      </c>
      <c r="EQ173">
        <v>0</v>
      </c>
      <c r="ER173">
        <v>0</v>
      </c>
      <c r="ES173">
        <v>178992</v>
      </c>
      <c r="ET173">
        <v>204707</v>
      </c>
      <c r="EU173">
        <v>675</v>
      </c>
      <c r="EV173">
        <v>9208900</v>
      </c>
    </row>
    <row r="174" spans="1:152">
      <c r="A174">
        <v>62965</v>
      </c>
      <c r="B174">
        <v>201012</v>
      </c>
      <c r="C174">
        <v>17309403</v>
      </c>
      <c r="D174">
        <v>-132948</v>
      </c>
      <c r="E174">
        <v>17176455</v>
      </c>
      <c r="F174">
        <v>-1150920</v>
      </c>
      <c r="G174">
        <v>191113</v>
      </c>
      <c r="H174">
        <v>257</v>
      </c>
      <c r="I174">
        <v>6115226</v>
      </c>
      <c r="J174">
        <v>14014192</v>
      </c>
      <c r="K174">
        <v>-60485</v>
      </c>
      <c r="L174">
        <v>-363280</v>
      </c>
      <c r="M174">
        <v>18746103</v>
      </c>
      <c r="N174">
        <v>-2606918</v>
      </c>
      <c r="O174">
        <v>16139185</v>
      </c>
      <c r="P174">
        <v>-12535628</v>
      </c>
      <c r="Q174">
        <v>99294</v>
      </c>
      <c r="R174">
        <v>-168352</v>
      </c>
      <c r="S174">
        <v>0</v>
      </c>
      <c r="T174">
        <v>-12604686</v>
      </c>
      <c r="U174">
        <v>-11604967</v>
      </c>
      <c r="V174">
        <v>0</v>
      </c>
      <c r="W174">
        <v>-11604967</v>
      </c>
      <c r="X174">
        <v>0</v>
      </c>
      <c r="Y174">
        <v>-2331519</v>
      </c>
      <c r="Z174">
        <v>-1516280</v>
      </c>
      <c r="AA174">
        <v>-3847799</v>
      </c>
      <c r="AB174">
        <v>-4126504</v>
      </c>
      <c r="AC174">
        <v>-217026</v>
      </c>
      <c r="AD174">
        <v>-332063</v>
      </c>
      <c r="AE174">
        <v>0</v>
      </c>
      <c r="AF174">
        <v>0</v>
      </c>
      <c r="AG174">
        <v>-549089</v>
      </c>
      <c r="AH174">
        <v>-425356</v>
      </c>
      <c r="AI174">
        <v>157239</v>
      </c>
      <c r="AJ174">
        <v>52486</v>
      </c>
      <c r="AK174">
        <v>315443</v>
      </c>
      <c r="AL174">
        <v>233439</v>
      </c>
      <c r="AM174">
        <v>-218859</v>
      </c>
      <c r="AN174">
        <v>0</v>
      </c>
      <c r="AO174">
        <v>539748</v>
      </c>
      <c r="AP174">
        <v>-85570</v>
      </c>
      <c r="AQ174">
        <v>454178</v>
      </c>
      <c r="AR174">
        <v>688208</v>
      </c>
      <c r="AS174">
        <v>0</v>
      </c>
      <c r="AT174">
        <v>-3236</v>
      </c>
      <c r="AU174">
        <v>0</v>
      </c>
      <c r="AV174">
        <v>684972</v>
      </c>
      <c r="AW174">
        <v>-3001</v>
      </c>
      <c r="AX174">
        <v>-521574</v>
      </c>
      <c r="AY174">
        <v>0</v>
      </c>
      <c r="AZ174">
        <v>-18409</v>
      </c>
      <c r="BA174">
        <v>0</v>
      </c>
      <c r="BB174">
        <v>-539983</v>
      </c>
      <c r="BC174">
        <v>-3454</v>
      </c>
      <c r="BD174">
        <v>-1830</v>
      </c>
      <c r="BE174">
        <v>-68034</v>
      </c>
      <c r="BF174">
        <v>-77767</v>
      </c>
      <c r="BG174">
        <v>0</v>
      </c>
      <c r="BH174">
        <v>-145801</v>
      </c>
      <c r="BI174">
        <v>61583</v>
      </c>
      <c r="BJ174">
        <v>52486</v>
      </c>
      <c r="BK174">
        <v>479779</v>
      </c>
      <c r="BL174">
        <v>50355</v>
      </c>
      <c r="BM174">
        <v>0</v>
      </c>
      <c r="BN174">
        <v>50355</v>
      </c>
      <c r="BO174">
        <v>0</v>
      </c>
      <c r="BP174">
        <v>200999492</v>
      </c>
      <c r="BQ174">
        <v>0</v>
      </c>
      <c r="BR174">
        <v>2473509</v>
      </c>
      <c r="BS174">
        <v>0</v>
      </c>
      <c r="BT174">
        <v>203473001</v>
      </c>
      <c r="BU174">
        <v>6302047</v>
      </c>
      <c r="BV174">
        <v>0</v>
      </c>
      <c r="BW174">
        <v>19485993</v>
      </c>
      <c r="BX174">
        <v>0</v>
      </c>
      <c r="BY174">
        <v>5137</v>
      </c>
      <c r="BZ174">
        <v>211334</v>
      </c>
      <c r="CA174">
        <v>0</v>
      </c>
      <c r="CB174">
        <v>9129132</v>
      </c>
      <c r="CC174">
        <v>35133643</v>
      </c>
      <c r="CD174">
        <v>0</v>
      </c>
      <c r="CE174">
        <v>238606644</v>
      </c>
      <c r="CF174">
        <v>12150187</v>
      </c>
      <c r="CG174">
        <v>1860</v>
      </c>
      <c r="CH174">
        <v>0</v>
      </c>
      <c r="CI174">
        <v>0</v>
      </c>
      <c r="CJ174">
        <v>1860</v>
      </c>
      <c r="CK174">
        <v>583521</v>
      </c>
      <c r="CL174">
        <v>0</v>
      </c>
      <c r="CM174">
        <v>583521</v>
      </c>
      <c r="CN174">
        <v>19640</v>
      </c>
      <c r="CO174">
        <v>2240542</v>
      </c>
      <c r="CP174">
        <v>0</v>
      </c>
      <c r="CQ174">
        <v>37547</v>
      </c>
      <c r="CR174">
        <v>2883110</v>
      </c>
      <c r="CS174">
        <v>0</v>
      </c>
      <c r="CT174">
        <v>118151</v>
      </c>
      <c r="CU174">
        <v>2147490</v>
      </c>
      <c r="CV174">
        <v>8446296</v>
      </c>
      <c r="CW174">
        <v>0</v>
      </c>
      <c r="CX174">
        <v>10711937</v>
      </c>
      <c r="CY174">
        <v>403081</v>
      </c>
      <c r="CZ174">
        <v>405153</v>
      </c>
      <c r="DA174">
        <v>808234</v>
      </c>
      <c r="DB174">
        <v>265690246</v>
      </c>
      <c r="DC174">
        <v>100000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1245015</v>
      </c>
      <c r="DK174">
        <v>0</v>
      </c>
      <c r="DL174">
        <v>0</v>
      </c>
      <c r="DM174">
        <v>1245015</v>
      </c>
      <c r="DN174">
        <v>3588033</v>
      </c>
      <c r="DO174">
        <v>4933048</v>
      </c>
      <c r="DP174">
        <v>12000</v>
      </c>
      <c r="DQ174">
        <v>900000</v>
      </c>
      <c r="DR174">
        <v>171144450</v>
      </c>
      <c r="DS174">
        <v>27626710</v>
      </c>
      <c r="DT174">
        <v>13905986</v>
      </c>
      <c r="DU174">
        <v>212677146</v>
      </c>
      <c r="DV174">
        <v>2386666</v>
      </c>
      <c r="DW174">
        <v>6539333</v>
      </c>
      <c r="DX174">
        <v>3950</v>
      </c>
      <c r="DY174">
        <v>12979602</v>
      </c>
      <c r="DZ174">
        <v>12152870</v>
      </c>
      <c r="EA174">
        <v>70980</v>
      </c>
      <c r="EB174">
        <v>246810547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100255</v>
      </c>
      <c r="EJ174">
        <v>15587</v>
      </c>
      <c r="EK174">
        <v>0</v>
      </c>
      <c r="EL174">
        <v>0</v>
      </c>
      <c r="EM174">
        <v>0</v>
      </c>
      <c r="EN174">
        <v>0</v>
      </c>
      <c r="EO174">
        <v>277341</v>
      </c>
      <c r="EP174">
        <v>0</v>
      </c>
      <c r="EQ174">
        <v>2527420</v>
      </c>
      <c r="ER174">
        <v>0</v>
      </c>
      <c r="ES174">
        <v>9471252</v>
      </c>
      <c r="ET174">
        <v>12391855</v>
      </c>
      <c r="EU174">
        <v>654796</v>
      </c>
      <c r="EV174">
        <v>265690246</v>
      </c>
    </row>
    <row r="175" spans="1:152">
      <c r="A175">
        <v>62972</v>
      </c>
      <c r="B175">
        <v>201012</v>
      </c>
      <c r="C175">
        <v>4403483</v>
      </c>
      <c r="D175">
        <v>-2041</v>
      </c>
      <c r="E175">
        <v>4401442</v>
      </c>
      <c r="F175">
        <v>1959997</v>
      </c>
      <c r="G175">
        <v>9347</v>
      </c>
      <c r="H175">
        <v>5284</v>
      </c>
      <c r="I175">
        <v>1319561</v>
      </c>
      <c r="J175">
        <v>878151</v>
      </c>
      <c r="K175">
        <v>-290983</v>
      </c>
      <c r="L175">
        <v>-108170</v>
      </c>
      <c r="M175">
        <v>3773187</v>
      </c>
      <c r="N175">
        <v>-551019</v>
      </c>
      <c r="O175">
        <v>3222168</v>
      </c>
      <c r="P175">
        <v>-1234461</v>
      </c>
      <c r="Q175">
        <v>13</v>
      </c>
      <c r="R175">
        <v>46954</v>
      </c>
      <c r="S175">
        <v>0</v>
      </c>
      <c r="T175">
        <v>-1187494</v>
      </c>
      <c r="U175">
        <v>-3681664</v>
      </c>
      <c r="V175">
        <v>0</v>
      </c>
      <c r="W175">
        <v>-3681664</v>
      </c>
      <c r="X175">
        <v>-1768380</v>
      </c>
      <c r="Y175">
        <v>-538522</v>
      </c>
      <c r="Z175">
        <v>-116268</v>
      </c>
      <c r="AA175">
        <v>-2423170</v>
      </c>
      <c r="AB175">
        <v>0</v>
      </c>
      <c r="AC175">
        <v>-2848</v>
      </c>
      <c r="AD175">
        <v>-187510</v>
      </c>
      <c r="AE175">
        <v>0</v>
      </c>
      <c r="AF175">
        <v>0</v>
      </c>
      <c r="AG175">
        <v>-190358</v>
      </c>
      <c r="AH175">
        <v>-81576</v>
      </c>
      <c r="AI175">
        <v>59348</v>
      </c>
      <c r="AJ175">
        <v>0</v>
      </c>
      <c r="AK175">
        <v>81576</v>
      </c>
      <c r="AL175">
        <v>0</v>
      </c>
      <c r="AM175">
        <v>0</v>
      </c>
      <c r="AN175">
        <v>0</v>
      </c>
      <c r="AO175">
        <v>140924</v>
      </c>
      <c r="AP175">
        <v>-33632</v>
      </c>
      <c r="AQ175">
        <v>107292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404730</v>
      </c>
      <c r="BL175">
        <v>23678</v>
      </c>
      <c r="BM175">
        <v>0</v>
      </c>
      <c r="BN175">
        <v>23678</v>
      </c>
      <c r="BO175">
        <v>134759</v>
      </c>
      <c r="BP175">
        <v>13616231</v>
      </c>
      <c r="BQ175">
        <v>0</v>
      </c>
      <c r="BR175">
        <v>186639</v>
      </c>
      <c r="BS175">
        <v>0</v>
      </c>
      <c r="BT175">
        <v>13802870</v>
      </c>
      <c r="BU175">
        <v>3379744</v>
      </c>
      <c r="BV175">
        <v>2040135</v>
      </c>
      <c r="BW175">
        <v>26940789</v>
      </c>
      <c r="BX175">
        <v>0</v>
      </c>
      <c r="BY175">
        <v>9361</v>
      </c>
      <c r="BZ175">
        <v>2494</v>
      </c>
      <c r="CA175">
        <v>0</v>
      </c>
      <c r="CB175">
        <v>1927920</v>
      </c>
      <c r="CC175">
        <v>34300443</v>
      </c>
      <c r="CD175">
        <v>0</v>
      </c>
      <c r="CE175">
        <v>48238072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12345</v>
      </c>
      <c r="CR175">
        <v>12345</v>
      </c>
      <c r="CS175">
        <v>0</v>
      </c>
      <c r="CT175">
        <v>29906</v>
      </c>
      <c r="CU175">
        <v>0</v>
      </c>
      <c r="CV175">
        <v>764910</v>
      </c>
      <c r="CW175">
        <v>0</v>
      </c>
      <c r="CX175">
        <v>794816</v>
      </c>
      <c r="CY175">
        <v>443250</v>
      </c>
      <c r="CZ175">
        <v>65693</v>
      </c>
      <c r="DA175">
        <v>508943</v>
      </c>
      <c r="DB175">
        <v>49982584</v>
      </c>
      <c r="DC175">
        <v>125000</v>
      </c>
      <c r="DD175">
        <v>1162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1567490</v>
      </c>
      <c r="DO175">
        <v>1693652</v>
      </c>
      <c r="DP175">
        <v>4340</v>
      </c>
      <c r="DQ175">
        <v>0</v>
      </c>
      <c r="DR175">
        <v>11530626</v>
      </c>
      <c r="DS175">
        <v>24334387</v>
      </c>
      <c r="DT175">
        <v>6585649</v>
      </c>
      <c r="DU175">
        <v>42450662</v>
      </c>
      <c r="DV175">
        <v>109853</v>
      </c>
      <c r="DW175">
        <v>1421878</v>
      </c>
      <c r="DX175">
        <v>0</v>
      </c>
      <c r="DY175">
        <v>1111147</v>
      </c>
      <c r="DZ175">
        <v>0</v>
      </c>
      <c r="EA175">
        <v>0</v>
      </c>
      <c r="EB175">
        <v>45093540</v>
      </c>
      <c r="EC175">
        <v>0</v>
      </c>
      <c r="ED175">
        <v>0</v>
      </c>
      <c r="EE175">
        <v>57107</v>
      </c>
      <c r="EF175">
        <v>6500</v>
      </c>
      <c r="EG175">
        <v>63607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86729</v>
      </c>
      <c r="EP175">
        <v>0</v>
      </c>
      <c r="EQ175">
        <v>549550</v>
      </c>
      <c r="ER175">
        <v>0</v>
      </c>
      <c r="ES175">
        <v>2471127</v>
      </c>
      <c r="ET175">
        <v>3107406</v>
      </c>
      <c r="EU175">
        <v>24379</v>
      </c>
      <c r="EV175">
        <v>49982584</v>
      </c>
    </row>
    <row r="176" spans="1:152">
      <c r="A176">
        <v>62973</v>
      </c>
      <c r="B176">
        <v>201012</v>
      </c>
      <c r="C176">
        <v>15210998</v>
      </c>
      <c r="D176">
        <v>-20288</v>
      </c>
      <c r="E176">
        <v>15190710</v>
      </c>
      <c r="F176">
        <v>538614</v>
      </c>
      <c r="G176">
        <v>-12523</v>
      </c>
      <c r="H176">
        <v>5175</v>
      </c>
      <c r="I176">
        <v>6907330</v>
      </c>
      <c r="J176">
        <v>9304202</v>
      </c>
      <c r="K176">
        <v>-252212</v>
      </c>
      <c r="L176">
        <v>-333264</v>
      </c>
      <c r="M176">
        <v>16157322</v>
      </c>
      <c r="N176">
        <v>-1920427</v>
      </c>
      <c r="O176">
        <v>14236895</v>
      </c>
      <c r="P176">
        <v>-16518760</v>
      </c>
      <c r="Q176">
        <v>103135</v>
      </c>
      <c r="R176">
        <v>-152118</v>
      </c>
      <c r="S176">
        <v>0</v>
      </c>
      <c r="T176">
        <v>-16567743</v>
      </c>
      <c r="U176">
        <v>-1086487</v>
      </c>
      <c r="V176">
        <v>56998</v>
      </c>
      <c r="W176">
        <v>-1029489</v>
      </c>
      <c r="X176">
        <v>0</v>
      </c>
      <c r="Y176">
        <v>1034752</v>
      </c>
      <c r="Z176">
        <v>0</v>
      </c>
      <c r="AA176">
        <v>1034752</v>
      </c>
      <c r="AB176">
        <v>-9932558</v>
      </c>
      <c r="AC176">
        <v>-178140</v>
      </c>
      <c r="AD176">
        <v>-724816</v>
      </c>
      <c r="AE176">
        <v>49489</v>
      </c>
      <c r="AF176">
        <v>207</v>
      </c>
      <c r="AG176">
        <v>-853260</v>
      </c>
      <c r="AH176">
        <v>-977968</v>
      </c>
      <c r="AI176">
        <v>1101339</v>
      </c>
      <c r="AJ176">
        <v>198308</v>
      </c>
      <c r="AK176">
        <v>533370</v>
      </c>
      <c r="AL176">
        <v>272677</v>
      </c>
      <c r="AM176">
        <v>0</v>
      </c>
      <c r="AN176">
        <v>0</v>
      </c>
      <c r="AO176">
        <v>2105694</v>
      </c>
      <c r="AP176">
        <v>-442918</v>
      </c>
      <c r="AQ176">
        <v>1662776</v>
      </c>
      <c r="AR176">
        <v>939652</v>
      </c>
      <c r="AS176">
        <v>-60303</v>
      </c>
      <c r="AT176">
        <v>67323</v>
      </c>
      <c r="AU176">
        <v>1204</v>
      </c>
      <c r="AV176">
        <v>947876</v>
      </c>
      <c r="AW176">
        <v>11924</v>
      </c>
      <c r="AX176">
        <v>-853702</v>
      </c>
      <c r="AY176">
        <v>733</v>
      </c>
      <c r="AZ176">
        <v>55561</v>
      </c>
      <c r="BA176">
        <v>44113</v>
      </c>
      <c r="BB176">
        <v>-753295</v>
      </c>
      <c r="BC176">
        <v>0</v>
      </c>
      <c r="BD176">
        <v>-90326</v>
      </c>
      <c r="BE176">
        <v>-37330</v>
      </c>
      <c r="BF176">
        <v>-82540</v>
      </c>
      <c r="BG176">
        <v>3369</v>
      </c>
      <c r="BH176">
        <v>-116501</v>
      </c>
      <c r="BI176">
        <v>198630</v>
      </c>
      <c r="BJ176">
        <v>198308</v>
      </c>
      <c r="BK176">
        <v>211051</v>
      </c>
      <c r="BL176">
        <v>413</v>
      </c>
      <c r="BM176">
        <v>0</v>
      </c>
      <c r="BN176">
        <v>413</v>
      </c>
      <c r="BO176">
        <v>307312</v>
      </c>
      <c r="BP176">
        <v>20520518</v>
      </c>
      <c r="BQ176">
        <v>82700</v>
      </c>
      <c r="BR176">
        <v>56624</v>
      </c>
      <c r="BS176">
        <v>0</v>
      </c>
      <c r="BT176">
        <v>20659842</v>
      </c>
      <c r="BU176">
        <v>16896442</v>
      </c>
      <c r="BV176">
        <v>34268763</v>
      </c>
      <c r="BW176">
        <v>136207621</v>
      </c>
      <c r="BX176">
        <v>0</v>
      </c>
      <c r="BY176">
        <v>0</v>
      </c>
      <c r="BZ176">
        <v>66697</v>
      </c>
      <c r="CA176">
        <v>705283</v>
      </c>
      <c r="CB176">
        <v>1327698</v>
      </c>
      <c r="CC176">
        <v>189472504</v>
      </c>
      <c r="CD176">
        <v>0</v>
      </c>
      <c r="CE176">
        <v>210439658</v>
      </c>
      <c r="CF176">
        <v>44658064</v>
      </c>
      <c r="CG176">
        <v>1789986</v>
      </c>
      <c r="CH176">
        <v>164178</v>
      </c>
      <c r="CI176">
        <v>3567</v>
      </c>
      <c r="CJ176">
        <v>1957731</v>
      </c>
      <c r="CK176">
        <v>270899</v>
      </c>
      <c r="CL176">
        <v>0</v>
      </c>
      <c r="CM176">
        <v>270899</v>
      </c>
      <c r="CN176">
        <v>1034800</v>
      </c>
      <c r="CO176">
        <v>733853</v>
      </c>
      <c r="CP176">
        <v>0</v>
      </c>
      <c r="CQ176">
        <v>216576</v>
      </c>
      <c r="CR176">
        <v>4213859</v>
      </c>
      <c r="CS176">
        <v>0</v>
      </c>
      <c r="CT176">
        <v>77824</v>
      </c>
      <c r="CU176">
        <v>0</v>
      </c>
      <c r="CV176">
        <v>55885</v>
      </c>
      <c r="CW176">
        <v>0</v>
      </c>
      <c r="CX176">
        <v>133709</v>
      </c>
      <c r="CY176">
        <v>2359289</v>
      </c>
      <c r="CZ176">
        <v>412059</v>
      </c>
      <c r="DA176">
        <v>2771348</v>
      </c>
      <c r="DB176">
        <v>262428102</v>
      </c>
      <c r="DC176">
        <v>1100000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1498834</v>
      </c>
      <c r="DK176">
        <v>0</v>
      </c>
      <c r="DL176">
        <v>0</v>
      </c>
      <c r="DM176">
        <v>1498834</v>
      </c>
      <c r="DN176">
        <v>16424606</v>
      </c>
      <c r="DO176">
        <v>19023440</v>
      </c>
      <c r="DP176">
        <v>0</v>
      </c>
      <c r="DQ176">
        <v>3040619</v>
      </c>
      <c r="DR176">
        <v>156921723</v>
      </c>
      <c r="DS176">
        <v>10436573</v>
      </c>
      <c r="DT176">
        <v>10964947</v>
      </c>
      <c r="DU176">
        <v>178323243</v>
      </c>
      <c r="DV176">
        <v>7216724</v>
      </c>
      <c r="DW176">
        <v>1739704</v>
      </c>
      <c r="DX176">
        <v>97574</v>
      </c>
      <c r="DY176">
        <v>0</v>
      </c>
      <c r="DZ176">
        <v>44661069</v>
      </c>
      <c r="EA176">
        <v>740776</v>
      </c>
      <c r="EB176">
        <v>232779090</v>
      </c>
      <c r="EC176">
        <v>0</v>
      </c>
      <c r="ED176">
        <v>0</v>
      </c>
      <c r="EE176">
        <v>1177494</v>
      </c>
      <c r="EF176">
        <v>0</v>
      </c>
      <c r="EG176">
        <v>1177494</v>
      </c>
      <c r="EH176">
        <v>0</v>
      </c>
      <c r="EI176">
        <v>142948</v>
      </c>
      <c r="EJ176">
        <v>1552</v>
      </c>
      <c r="EK176">
        <v>0</v>
      </c>
      <c r="EL176">
        <v>0</v>
      </c>
      <c r="EM176">
        <v>0</v>
      </c>
      <c r="EN176">
        <v>715366</v>
      </c>
      <c r="EO176">
        <v>39614</v>
      </c>
      <c r="EP176">
        <v>0</v>
      </c>
      <c r="EQ176">
        <v>0</v>
      </c>
      <c r="ER176">
        <v>0</v>
      </c>
      <c r="ES176">
        <v>5330307</v>
      </c>
      <c r="ET176">
        <v>6229787</v>
      </c>
      <c r="EU176">
        <v>177672</v>
      </c>
      <c r="EV176">
        <v>262428102</v>
      </c>
    </row>
    <row r="177" spans="1:152">
      <c r="A177">
        <v>62974</v>
      </c>
      <c r="B177">
        <v>201012</v>
      </c>
      <c r="C177">
        <v>588850</v>
      </c>
      <c r="D177">
        <v>-1689</v>
      </c>
      <c r="E177">
        <v>587161</v>
      </c>
      <c r="F177">
        <v>125113</v>
      </c>
      <c r="G177">
        <v>0</v>
      </c>
      <c r="H177">
        <v>0</v>
      </c>
      <c r="I177">
        <v>168095</v>
      </c>
      <c r="J177">
        <v>37944</v>
      </c>
      <c r="K177">
        <v>-54166</v>
      </c>
      <c r="L177">
        <v>-21944</v>
      </c>
      <c r="M177">
        <v>255042</v>
      </c>
      <c r="N177">
        <v>-33625</v>
      </c>
      <c r="O177">
        <v>221417</v>
      </c>
      <c r="P177">
        <v>-129292</v>
      </c>
      <c r="Q177">
        <v>4231</v>
      </c>
      <c r="R177">
        <v>-252</v>
      </c>
      <c r="S177">
        <v>-76</v>
      </c>
      <c r="T177">
        <v>-125389</v>
      </c>
      <c r="U177">
        <v>-529818</v>
      </c>
      <c r="V177">
        <v>-449</v>
      </c>
      <c r="W177">
        <v>-530267</v>
      </c>
      <c r="X177">
        <v>0</v>
      </c>
      <c r="Y177">
        <v>-47885</v>
      </c>
      <c r="Z177">
        <v>-30845</v>
      </c>
      <c r="AA177">
        <v>-78730</v>
      </c>
      <c r="AB177">
        <v>0</v>
      </c>
      <c r="AC177">
        <v>0</v>
      </c>
      <c r="AD177">
        <v>-38282</v>
      </c>
      <c r="AE177">
        <v>0</v>
      </c>
      <c r="AF177">
        <v>0</v>
      </c>
      <c r="AG177">
        <v>-38282</v>
      </c>
      <c r="AH177">
        <v>-30970</v>
      </c>
      <c r="AI177">
        <v>4940</v>
      </c>
      <c r="AJ177">
        <v>0</v>
      </c>
      <c r="AK177">
        <v>30970</v>
      </c>
      <c r="AL177">
        <v>0</v>
      </c>
      <c r="AM177">
        <v>0</v>
      </c>
      <c r="AN177">
        <v>0</v>
      </c>
      <c r="AO177">
        <v>35910</v>
      </c>
      <c r="AP177">
        <v>-7065</v>
      </c>
      <c r="AQ177">
        <v>28845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728887</v>
      </c>
      <c r="BQ177">
        <v>0</v>
      </c>
      <c r="BR177">
        <v>0</v>
      </c>
      <c r="BS177">
        <v>0</v>
      </c>
      <c r="BT177">
        <v>728887</v>
      </c>
      <c r="BU177">
        <v>244772</v>
      </c>
      <c r="BV177">
        <v>195678</v>
      </c>
      <c r="BW177">
        <v>3849015</v>
      </c>
      <c r="BX177">
        <v>0</v>
      </c>
      <c r="BY177">
        <v>0</v>
      </c>
      <c r="BZ177">
        <v>0</v>
      </c>
      <c r="CA177">
        <v>0</v>
      </c>
      <c r="CB177">
        <v>463317</v>
      </c>
      <c r="CC177">
        <v>4752782</v>
      </c>
      <c r="CD177">
        <v>0</v>
      </c>
      <c r="CE177">
        <v>5481669</v>
      </c>
      <c r="CF177">
        <v>0</v>
      </c>
      <c r="CG177">
        <v>636</v>
      </c>
      <c r="CH177">
        <v>0</v>
      </c>
      <c r="CI177">
        <v>0</v>
      </c>
      <c r="CJ177">
        <v>636</v>
      </c>
      <c r="CK177">
        <v>0</v>
      </c>
      <c r="CL177">
        <v>0</v>
      </c>
      <c r="CM177">
        <v>0</v>
      </c>
      <c r="CN177">
        <v>26</v>
      </c>
      <c r="CO177">
        <v>0</v>
      </c>
      <c r="CP177">
        <v>0</v>
      </c>
      <c r="CQ177">
        <v>13748</v>
      </c>
      <c r="CR177">
        <v>14410</v>
      </c>
      <c r="CS177">
        <v>0</v>
      </c>
      <c r="CT177">
        <v>3884</v>
      </c>
      <c r="CU177">
        <v>1619</v>
      </c>
      <c r="CV177">
        <v>57406</v>
      </c>
      <c r="CW177">
        <v>0</v>
      </c>
      <c r="CX177">
        <v>62909</v>
      </c>
      <c r="CY177">
        <v>60426</v>
      </c>
      <c r="CZ177">
        <v>17890</v>
      </c>
      <c r="DA177">
        <v>78316</v>
      </c>
      <c r="DB177">
        <v>5637304</v>
      </c>
      <c r="DC177">
        <v>105000</v>
      </c>
      <c r="DD177">
        <v>25595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24452</v>
      </c>
      <c r="DO177">
        <v>155047</v>
      </c>
      <c r="DP177">
        <v>0</v>
      </c>
      <c r="DQ177">
        <v>0</v>
      </c>
      <c r="DR177">
        <v>1859549</v>
      </c>
      <c r="DS177">
        <v>2552107</v>
      </c>
      <c r="DT177">
        <v>315023</v>
      </c>
      <c r="DU177">
        <v>4726679</v>
      </c>
      <c r="DV177">
        <v>772</v>
      </c>
      <c r="DW177">
        <v>70331</v>
      </c>
      <c r="DX177">
        <v>0</v>
      </c>
      <c r="DY177">
        <v>138298</v>
      </c>
      <c r="DZ177">
        <v>0</v>
      </c>
      <c r="EA177">
        <v>0</v>
      </c>
      <c r="EB177">
        <v>4936080</v>
      </c>
      <c r="EC177">
        <v>0</v>
      </c>
      <c r="ED177">
        <v>0</v>
      </c>
      <c r="EE177">
        <v>0</v>
      </c>
      <c r="EF177">
        <v>14</v>
      </c>
      <c r="EG177">
        <v>14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24123</v>
      </c>
      <c r="EP177">
        <v>0</v>
      </c>
      <c r="EQ177">
        <v>33607</v>
      </c>
      <c r="ER177">
        <v>0</v>
      </c>
      <c r="ES177">
        <v>488433</v>
      </c>
      <c r="ET177">
        <v>546163</v>
      </c>
      <c r="EU177">
        <v>0</v>
      </c>
      <c r="EV177">
        <v>5637304</v>
      </c>
    </row>
    <row r="178" spans="1:152">
      <c r="A178">
        <v>62981</v>
      </c>
      <c r="B178">
        <v>201012</v>
      </c>
      <c r="C178">
        <v>1130495</v>
      </c>
      <c r="D178">
        <v>-1356</v>
      </c>
      <c r="E178">
        <v>1129139</v>
      </c>
      <c r="F178">
        <v>0</v>
      </c>
      <c r="G178">
        <v>0</v>
      </c>
      <c r="H178">
        <v>0</v>
      </c>
      <c r="I178">
        <v>232361</v>
      </c>
      <c r="J178">
        <v>1050981</v>
      </c>
      <c r="K178">
        <v>-13664</v>
      </c>
      <c r="L178">
        <v>-24986</v>
      </c>
      <c r="M178">
        <v>1244692</v>
      </c>
      <c r="N178">
        <v>-179109</v>
      </c>
      <c r="O178">
        <v>1065583</v>
      </c>
      <c r="P178">
        <v>-417465</v>
      </c>
      <c r="Q178">
        <v>0</v>
      </c>
      <c r="R178">
        <v>-1813</v>
      </c>
      <c r="S178">
        <v>0</v>
      </c>
      <c r="T178">
        <v>-419278</v>
      </c>
      <c r="U178">
        <v>-425305</v>
      </c>
      <c r="V178">
        <v>0</v>
      </c>
      <c r="W178">
        <v>-425305</v>
      </c>
      <c r="X178">
        <v>-101116</v>
      </c>
      <c r="Y178">
        <v>-393955</v>
      </c>
      <c r="Z178">
        <v>-115777</v>
      </c>
      <c r="AA178">
        <v>-610848</v>
      </c>
      <c r="AB178">
        <v>-661381</v>
      </c>
      <c r="AC178">
        <v>0</v>
      </c>
      <c r="AD178">
        <v>-53600</v>
      </c>
      <c r="AE178">
        <v>0</v>
      </c>
      <c r="AF178">
        <v>0</v>
      </c>
      <c r="AG178">
        <v>-53600</v>
      </c>
      <c r="AH178">
        <v>-14240</v>
      </c>
      <c r="AI178">
        <v>10070</v>
      </c>
      <c r="AJ178">
        <v>0</v>
      </c>
      <c r="AK178">
        <v>14240</v>
      </c>
      <c r="AL178">
        <v>0</v>
      </c>
      <c r="AM178">
        <v>0</v>
      </c>
      <c r="AN178">
        <v>0</v>
      </c>
      <c r="AO178">
        <v>24310</v>
      </c>
      <c r="AP178">
        <v>-6078</v>
      </c>
      <c r="AQ178">
        <v>18232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2579</v>
      </c>
      <c r="BL178">
        <v>447</v>
      </c>
      <c r="BM178">
        <v>0</v>
      </c>
      <c r="BN178">
        <v>447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1945234</v>
      </c>
      <c r="BV178">
        <v>2650150</v>
      </c>
      <c r="BW178">
        <v>3865684</v>
      </c>
      <c r="BX178">
        <v>0</v>
      </c>
      <c r="BY178">
        <v>0</v>
      </c>
      <c r="BZ178">
        <v>0</v>
      </c>
      <c r="CA178">
        <v>0</v>
      </c>
      <c r="CB178">
        <v>523530</v>
      </c>
      <c r="CC178">
        <v>8984598</v>
      </c>
      <c r="CD178">
        <v>0</v>
      </c>
      <c r="CE178">
        <v>8984598</v>
      </c>
      <c r="CF178">
        <v>2262277</v>
      </c>
      <c r="CG178">
        <v>0</v>
      </c>
      <c r="CH178">
        <v>0</v>
      </c>
      <c r="CI178">
        <v>0</v>
      </c>
      <c r="CJ178">
        <v>0</v>
      </c>
      <c r="CK178">
        <v>17588</v>
      </c>
      <c r="CL178">
        <v>0</v>
      </c>
      <c r="CM178">
        <v>17588</v>
      </c>
      <c r="CN178">
        <v>0</v>
      </c>
      <c r="CO178">
        <v>0</v>
      </c>
      <c r="CP178">
        <v>0</v>
      </c>
      <c r="CQ178">
        <v>5205</v>
      </c>
      <c r="CR178">
        <v>22793</v>
      </c>
      <c r="CS178">
        <v>0</v>
      </c>
      <c r="CT178">
        <v>1183</v>
      </c>
      <c r="CU178">
        <v>0</v>
      </c>
      <c r="CV178">
        <v>181814</v>
      </c>
      <c r="CW178">
        <v>0</v>
      </c>
      <c r="CX178">
        <v>182997</v>
      </c>
      <c r="CY178">
        <v>42612</v>
      </c>
      <c r="CZ178">
        <v>2509</v>
      </c>
      <c r="DA178">
        <v>45121</v>
      </c>
      <c r="DB178">
        <v>11500812</v>
      </c>
      <c r="DC178">
        <v>95000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36916</v>
      </c>
      <c r="DO178">
        <v>131916</v>
      </c>
      <c r="DP178">
        <v>0</v>
      </c>
      <c r="DQ178">
        <v>250000</v>
      </c>
      <c r="DR178">
        <v>4167910</v>
      </c>
      <c r="DS178">
        <v>1776437</v>
      </c>
      <c r="DT178">
        <v>1195119</v>
      </c>
      <c r="DU178">
        <v>7139466</v>
      </c>
      <c r="DV178">
        <v>7482</v>
      </c>
      <c r="DW178">
        <v>693634</v>
      </c>
      <c r="DX178">
        <v>0</v>
      </c>
      <c r="DY178">
        <v>743960</v>
      </c>
      <c r="DZ178">
        <v>2223358</v>
      </c>
      <c r="EA178">
        <v>101610</v>
      </c>
      <c r="EB178">
        <v>10909510</v>
      </c>
      <c r="EC178">
        <v>0</v>
      </c>
      <c r="ED178">
        <v>0</v>
      </c>
      <c r="EE178">
        <v>178688</v>
      </c>
      <c r="EF178">
        <v>11109</v>
      </c>
      <c r="EG178">
        <v>189797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938</v>
      </c>
      <c r="EP178">
        <v>0</v>
      </c>
      <c r="EQ178">
        <v>0</v>
      </c>
      <c r="ER178">
        <v>0</v>
      </c>
      <c r="ES178">
        <v>18651</v>
      </c>
      <c r="ET178">
        <v>19589</v>
      </c>
      <c r="EU178">
        <v>0</v>
      </c>
      <c r="EV178">
        <v>11500812</v>
      </c>
    </row>
    <row r="179" spans="1:152">
      <c r="A179">
        <v>62983</v>
      </c>
      <c r="B179">
        <v>201012</v>
      </c>
      <c r="C179">
        <v>9464316</v>
      </c>
      <c r="D179">
        <v>-58645</v>
      </c>
      <c r="E179">
        <v>9405671</v>
      </c>
      <c r="F179">
        <v>422150</v>
      </c>
      <c r="G179">
        <v>88258</v>
      </c>
      <c r="H179">
        <v>151137</v>
      </c>
      <c r="I179">
        <v>5666051</v>
      </c>
      <c r="J179">
        <v>4142339</v>
      </c>
      <c r="K179">
        <v>-1296408</v>
      </c>
      <c r="L179">
        <v>-222683</v>
      </c>
      <c r="M179">
        <v>8950844</v>
      </c>
      <c r="N179">
        <v>-1298973</v>
      </c>
      <c r="O179">
        <v>7651871</v>
      </c>
      <c r="P179">
        <v>-8959078</v>
      </c>
      <c r="Q179">
        <v>67894</v>
      </c>
      <c r="R179">
        <v>-3891</v>
      </c>
      <c r="S179">
        <v>0</v>
      </c>
      <c r="T179">
        <v>-8895075</v>
      </c>
      <c r="U179">
        <v>-4369983</v>
      </c>
      <c r="V179">
        <v>-11436</v>
      </c>
      <c r="W179">
        <v>-4381419</v>
      </c>
      <c r="X179">
        <v>0</v>
      </c>
      <c r="Y179">
        <v>-269171</v>
      </c>
      <c r="Z179">
        <v>0</v>
      </c>
      <c r="AA179">
        <v>-269171</v>
      </c>
      <c r="AB179">
        <v>-2213625</v>
      </c>
      <c r="AC179">
        <v>-249000</v>
      </c>
      <c r="AD179">
        <v>-430668</v>
      </c>
      <c r="AE179">
        <v>19207</v>
      </c>
      <c r="AF179">
        <v>2158</v>
      </c>
      <c r="AG179">
        <v>-658303</v>
      </c>
      <c r="AH179">
        <v>-213537</v>
      </c>
      <c r="AI179">
        <v>426412</v>
      </c>
      <c r="AJ179">
        <v>-418</v>
      </c>
      <c r="AK179">
        <v>182535</v>
      </c>
      <c r="AL179">
        <v>53117</v>
      </c>
      <c r="AM179">
        <v>0</v>
      </c>
      <c r="AN179">
        <v>0</v>
      </c>
      <c r="AO179">
        <v>661646</v>
      </c>
      <c r="AP179">
        <v>-175678</v>
      </c>
      <c r="AQ179">
        <v>485968</v>
      </c>
      <c r="AR179">
        <v>149020</v>
      </c>
      <c r="AS179">
        <v>0</v>
      </c>
      <c r="AT179">
        <v>1583</v>
      </c>
      <c r="AU179">
        <v>0</v>
      </c>
      <c r="AV179">
        <v>150603</v>
      </c>
      <c r="AW179">
        <v>0</v>
      </c>
      <c r="AX179">
        <v>-140590</v>
      </c>
      <c r="AY179">
        <v>1562</v>
      </c>
      <c r="AZ179">
        <v>22496</v>
      </c>
      <c r="BA179">
        <v>-337</v>
      </c>
      <c r="BB179">
        <v>-116869</v>
      </c>
      <c r="BC179">
        <v>5222</v>
      </c>
      <c r="BD179">
        <v>154</v>
      </c>
      <c r="BE179">
        <v>-27480</v>
      </c>
      <c r="BF179">
        <v>0</v>
      </c>
      <c r="BG179">
        <v>0</v>
      </c>
      <c r="BH179">
        <v>-27480</v>
      </c>
      <c r="BI179">
        <v>-12048</v>
      </c>
      <c r="BJ179">
        <v>-418</v>
      </c>
      <c r="BK179">
        <v>0</v>
      </c>
      <c r="BL179">
        <v>9658</v>
      </c>
      <c r="BM179">
        <v>0</v>
      </c>
      <c r="BN179">
        <v>9658</v>
      </c>
      <c r="BO179">
        <v>1539524</v>
      </c>
      <c r="BP179">
        <v>8731835</v>
      </c>
      <c r="BQ179">
        <v>461026</v>
      </c>
      <c r="BR179">
        <v>1768288</v>
      </c>
      <c r="BS179">
        <v>0</v>
      </c>
      <c r="BT179">
        <v>10961149</v>
      </c>
      <c r="BU179">
        <v>14050493</v>
      </c>
      <c r="BV179">
        <v>25123775</v>
      </c>
      <c r="BW179">
        <v>78565679</v>
      </c>
      <c r="BX179">
        <v>0</v>
      </c>
      <c r="BY179">
        <v>0</v>
      </c>
      <c r="BZ179">
        <v>0</v>
      </c>
      <c r="CA179">
        <v>0</v>
      </c>
      <c r="CB179">
        <v>2080381</v>
      </c>
      <c r="CC179">
        <v>119820328</v>
      </c>
      <c r="CD179">
        <v>0</v>
      </c>
      <c r="CE179">
        <v>132321001</v>
      </c>
      <c r="CF179">
        <v>12329539</v>
      </c>
      <c r="CG179">
        <v>7632</v>
      </c>
      <c r="CH179">
        <v>2445</v>
      </c>
      <c r="CI179">
        <v>0</v>
      </c>
      <c r="CJ179">
        <v>10077</v>
      </c>
      <c r="CK179">
        <v>497733</v>
      </c>
      <c r="CL179">
        <v>0</v>
      </c>
      <c r="CM179">
        <v>497733</v>
      </c>
      <c r="CN179">
        <v>737709</v>
      </c>
      <c r="CO179">
        <v>11644</v>
      </c>
      <c r="CP179">
        <v>0</v>
      </c>
      <c r="CQ179">
        <v>323470</v>
      </c>
      <c r="CR179">
        <v>1580633</v>
      </c>
      <c r="CS179">
        <v>0</v>
      </c>
      <c r="CT179">
        <v>0</v>
      </c>
      <c r="CU179">
        <v>0</v>
      </c>
      <c r="CV179">
        <v>1427275</v>
      </c>
      <c r="CW179">
        <v>0</v>
      </c>
      <c r="CX179">
        <v>1427275</v>
      </c>
      <c r="CY179">
        <v>1771906</v>
      </c>
      <c r="CZ179">
        <v>296017</v>
      </c>
      <c r="DA179">
        <v>2067923</v>
      </c>
      <c r="DB179">
        <v>149736029</v>
      </c>
      <c r="DC179">
        <v>600000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546501</v>
      </c>
      <c r="DK179">
        <v>0</v>
      </c>
      <c r="DL179">
        <v>3257</v>
      </c>
      <c r="DM179">
        <v>549758</v>
      </c>
      <c r="DN179">
        <v>4320997</v>
      </c>
      <c r="DO179">
        <v>5470755</v>
      </c>
      <c r="DP179">
        <v>480000</v>
      </c>
      <c r="DQ179">
        <v>800000</v>
      </c>
      <c r="DR179">
        <v>80449681</v>
      </c>
      <c r="DS179">
        <v>12587221</v>
      </c>
      <c r="DT179">
        <v>9481908</v>
      </c>
      <c r="DU179">
        <v>102518810</v>
      </c>
      <c r="DV179">
        <v>1419713</v>
      </c>
      <c r="DW179">
        <v>3589168</v>
      </c>
      <c r="DX179">
        <v>4152</v>
      </c>
      <c r="DY179">
        <v>0</v>
      </c>
      <c r="DZ179">
        <v>12164488</v>
      </c>
      <c r="EA179">
        <v>134372</v>
      </c>
      <c r="EB179">
        <v>119830703</v>
      </c>
      <c r="EC179">
        <v>0</v>
      </c>
      <c r="ED179">
        <v>0</v>
      </c>
      <c r="EE179">
        <v>479020</v>
      </c>
      <c r="EF179">
        <v>0</v>
      </c>
      <c r="EG179">
        <v>479020</v>
      </c>
      <c r="EH179">
        <v>0</v>
      </c>
      <c r="EI179">
        <v>1737</v>
      </c>
      <c r="EJ179">
        <v>0</v>
      </c>
      <c r="EK179">
        <v>0</v>
      </c>
      <c r="EL179">
        <v>0</v>
      </c>
      <c r="EM179">
        <v>0</v>
      </c>
      <c r="EN179">
        <v>17076947</v>
      </c>
      <c r="EO179">
        <v>15586</v>
      </c>
      <c r="EP179">
        <v>0</v>
      </c>
      <c r="EQ179">
        <v>144852</v>
      </c>
      <c r="ER179">
        <v>194081</v>
      </c>
      <c r="ES179">
        <v>5108911</v>
      </c>
      <c r="ET179">
        <v>22542114</v>
      </c>
      <c r="EU179">
        <v>613437</v>
      </c>
      <c r="EV179">
        <v>149736029</v>
      </c>
    </row>
    <row r="180" spans="1:152">
      <c r="A180">
        <v>62990</v>
      </c>
      <c r="B180">
        <v>201012</v>
      </c>
      <c r="C180">
        <v>550893</v>
      </c>
      <c r="D180">
        <v>-4903</v>
      </c>
      <c r="E180">
        <v>545990</v>
      </c>
      <c r="F180">
        <v>12124</v>
      </c>
      <c r="G180">
        <v>0</v>
      </c>
      <c r="H180">
        <v>0</v>
      </c>
      <c r="I180">
        <v>71008</v>
      </c>
      <c r="J180">
        <v>86920</v>
      </c>
      <c r="K180">
        <v>-6486</v>
      </c>
      <c r="L180">
        <v>-1898</v>
      </c>
      <c r="M180">
        <v>161668</v>
      </c>
      <c r="N180">
        <v>-14494</v>
      </c>
      <c r="O180">
        <v>147174</v>
      </c>
      <c r="P180">
        <v>-510001</v>
      </c>
      <c r="Q180">
        <v>1239</v>
      </c>
      <c r="R180">
        <v>-1512</v>
      </c>
      <c r="S180">
        <v>0</v>
      </c>
      <c r="T180">
        <v>-510274</v>
      </c>
      <c r="U180">
        <v>-63915</v>
      </c>
      <c r="V180">
        <v>0</v>
      </c>
      <c r="W180">
        <v>-63915</v>
      </c>
      <c r="X180">
        <v>0</v>
      </c>
      <c r="Y180">
        <v>-53000</v>
      </c>
      <c r="Z180">
        <v>0</v>
      </c>
      <c r="AA180">
        <v>-53000</v>
      </c>
      <c r="AB180">
        <v>4057</v>
      </c>
      <c r="AC180">
        <v>-2529</v>
      </c>
      <c r="AD180">
        <v>-13700</v>
      </c>
      <c r="AE180">
        <v>4453</v>
      </c>
      <c r="AF180">
        <v>0</v>
      </c>
      <c r="AG180">
        <v>-11776</v>
      </c>
      <c r="AH180">
        <v>-28238</v>
      </c>
      <c r="AI180">
        <v>30018</v>
      </c>
      <c r="AJ180">
        <v>0</v>
      </c>
      <c r="AK180">
        <v>28238</v>
      </c>
      <c r="AL180">
        <v>316</v>
      </c>
      <c r="AM180">
        <v>-45</v>
      </c>
      <c r="AN180">
        <v>0</v>
      </c>
      <c r="AO180">
        <v>58527</v>
      </c>
      <c r="AP180">
        <v>-11802</v>
      </c>
      <c r="AQ180">
        <v>46725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145002</v>
      </c>
      <c r="BQ180">
        <v>0</v>
      </c>
      <c r="BR180">
        <v>0</v>
      </c>
      <c r="BS180">
        <v>0</v>
      </c>
      <c r="BT180">
        <v>145002</v>
      </c>
      <c r="BU180">
        <v>65552</v>
      </c>
      <c r="BV180">
        <v>360282</v>
      </c>
      <c r="BW180">
        <v>1653956</v>
      </c>
      <c r="BX180">
        <v>38083</v>
      </c>
      <c r="BY180">
        <v>0</v>
      </c>
      <c r="BZ180">
        <v>0</v>
      </c>
      <c r="CA180">
        <v>0</v>
      </c>
      <c r="CB180">
        <v>14341</v>
      </c>
      <c r="CC180">
        <v>2132214</v>
      </c>
      <c r="CD180">
        <v>0</v>
      </c>
      <c r="CE180">
        <v>2277216</v>
      </c>
      <c r="CF180">
        <v>0</v>
      </c>
      <c r="CG180">
        <v>5188</v>
      </c>
      <c r="CH180">
        <v>0</v>
      </c>
      <c r="CI180">
        <v>0</v>
      </c>
      <c r="CJ180">
        <v>5188</v>
      </c>
      <c r="CK180">
        <v>13394</v>
      </c>
      <c r="CL180">
        <v>0</v>
      </c>
      <c r="CM180">
        <v>13394</v>
      </c>
      <c r="CN180">
        <v>0</v>
      </c>
      <c r="CO180">
        <v>17672</v>
      </c>
      <c r="CP180">
        <v>0</v>
      </c>
      <c r="CQ180">
        <v>2356</v>
      </c>
      <c r="CR180">
        <v>38610</v>
      </c>
      <c r="CS180">
        <v>0</v>
      </c>
      <c r="CT180">
        <v>91</v>
      </c>
      <c r="CU180">
        <v>0</v>
      </c>
      <c r="CV180">
        <v>166912</v>
      </c>
      <c r="CW180">
        <v>0</v>
      </c>
      <c r="CX180">
        <v>167003</v>
      </c>
      <c r="CY180">
        <v>19440</v>
      </c>
      <c r="CZ180">
        <v>1592</v>
      </c>
      <c r="DA180">
        <v>21032</v>
      </c>
      <c r="DB180">
        <v>2503861</v>
      </c>
      <c r="DC180">
        <v>58000</v>
      </c>
      <c r="DD180">
        <v>205000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197321</v>
      </c>
      <c r="DO180">
        <v>460321</v>
      </c>
      <c r="DP180">
        <v>0</v>
      </c>
      <c r="DQ180">
        <v>65000</v>
      </c>
      <c r="DR180">
        <v>1619458</v>
      </c>
      <c r="DS180">
        <v>40515</v>
      </c>
      <c r="DT180">
        <v>129430</v>
      </c>
      <c r="DU180">
        <v>1789403</v>
      </c>
      <c r="DV180">
        <v>26744</v>
      </c>
      <c r="DW180">
        <v>85400</v>
      </c>
      <c r="DX180">
        <v>0</v>
      </c>
      <c r="DY180">
        <v>0</v>
      </c>
      <c r="DZ180">
        <v>0</v>
      </c>
      <c r="EA180">
        <v>0</v>
      </c>
      <c r="EB180">
        <v>1901547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14470</v>
      </c>
      <c r="ER180">
        <v>0</v>
      </c>
      <c r="ES180">
        <v>13365</v>
      </c>
      <c r="ET180">
        <v>27835</v>
      </c>
      <c r="EU180">
        <v>49158</v>
      </c>
      <c r="EV180">
        <v>2503861</v>
      </c>
    </row>
    <row r="181" spans="1:152">
      <c r="A181">
        <v>62992</v>
      </c>
      <c r="B181">
        <v>201012</v>
      </c>
      <c r="C181">
        <v>6206010</v>
      </c>
      <c r="D181">
        <v>-1242</v>
      </c>
      <c r="E181">
        <v>6204768</v>
      </c>
      <c r="F181">
        <v>391072</v>
      </c>
      <c r="G181">
        <v>0</v>
      </c>
      <c r="H181">
        <v>0</v>
      </c>
      <c r="I181">
        <v>2338609</v>
      </c>
      <c r="J181">
        <v>10741824</v>
      </c>
      <c r="K181">
        <v>-9138</v>
      </c>
      <c r="L181">
        <v>-208666</v>
      </c>
      <c r="M181">
        <v>13253701</v>
      </c>
      <c r="N181">
        <v>-1947833</v>
      </c>
      <c r="O181">
        <v>11305868</v>
      </c>
      <c r="P181">
        <v>-2104236</v>
      </c>
      <c r="Q181">
        <v>0</v>
      </c>
      <c r="R181">
        <v>9372</v>
      </c>
      <c r="S181">
        <v>-56441</v>
      </c>
      <c r="T181">
        <v>-2151305</v>
      </c>
      <c r="U181">
        <v>-7270536</v>
      </c>
      <c r="V181">
        <v>0</v>
      </c>
      <c r="W181">
        <v>-7270536</v>
      </c>
      <c r="X181">
        <v>-182478</v>
      </c>
      <c r="Y181">
        <v>-6617652</v>
      </c>
      <c r="Z181">
        <v>-398073</v>
      </c>
      <c r="AA181">
        <v>-7198203</v>
      </c>
      <c r="AB181">
        <v>-4513</v>
      </c>
      <c r="AC181">
        <v>0</v>
      </c>
      <c r="AD181">
        <v>-137534</v>
      </c>
      <c r="AE181">
        <v>0</v>
      </c>
      <c r="AF181">
        <v>0</v>
      </c>
      <c r="AG181">
        <v>-137534</v>
      </c>
      <c r="AH181">
        <v>-753005</v>
      </c>
      <c r="AI181">
        <v>-4460</v>
      </c>
      <c r="AJ181">
        <v>13328</v>
      </c>
      <c r="AK181">
        <v>446073</v>
      </c>
      <c r="AL181">
        <v>100</v>
      </c>
      <c r="AM181">
        <v>-434</v>
      </c>
      <c r="AN181">
        <v>0</v>
      </c>
      <c r="AO181">
        <v>454607</v>
      </c>
      <c r="AP181">
        <v>-65557</v>
      </c>
      <c r="AQ181">
        <v>389050</v>
      </c>
      <c r="AR181">
        <v>251884</v>
      </c>
      <c r="AS181">
        <v>-1314</v>
      </c>
      <c r="AT181">
        <v>4124</v>
      </c>
      <c r="AU181">
        <v>0</v>
      </c>
      <c r="AV181">
        <v>254694</v>
      </c>
      <c r="AW181">
        <v>36315</v>
      </c>
      <c r="AX181">
        <v>-290334</v>
      </c>
      <c r="AY181">
        <v>0</v>
      </c>
      <c r="AZ181">
        <v>-429070</v>
      </c>
      <c r="BA181">
        <v>0</v>
      </c>
      <c r="BB181">
        <v>-719404</v>
      </c>
      <c r="BC181">
        <v>0</v>
      </c>
      <c r="BD181">
        <v>290355</v>
      </c>
      <c r="BE181">
        <v>0</v>
      </c>
      <c r="BF181">
        <v>-20040</v>
      </c>
      <c r="BG181">
        <v>0</v>
      </c>
      <c r="BH181">
        <v>-20040</v>
      </c>
      <c r="BI181">
        <v>171408</v>
      </c>
      <c r="BJ181">
        <v>13328</v>
      </c>
      <c r="BK181">
        <v>0</v>
      </c>
      <c r="BL181">
        <v>705</v>
      </c>
      <c r="BM181">
        <v>61299</v>
      </c>
      <c r="BN181">
        <v>62004</v>
      </c>
      <c r="BO181">
        <v>0</v>
      </c>
      <c r="BP181">
        <v>6965974</v>
      </c>
      <c r="BQ181">
        <v>25000</v>
      </c>
      <c r="BR181">
        <v>0</v>
      </c>
      <c r="BS181">
        <v>0</v>
      </c>
      <c r="BT181">
        <v>6990974</v>
      </c>
      <c r="BU181">
        <v>35365253</v>
      </c>
      <c r="BV181">
        <v>8975621</v>
      </c>
      <c r="BW181">
        <v>39782034</v>
      </c>
      <c r="BX181">
        <v>0</v>
      </c>
      <c r="BY181">
        <v>0</v>
      </c>
      <c r="BZ181">
        <v>0</v>
      </c>
      <c r="CA181">
        <v>1553510</v>
      </c>
      <c r="CB181">
        <v>0</v>
      </c>
      <c r="CC181">
        <v>85676418</v>
      </c>
      <c r="CD181">
        <v>0</v>
      </c>
      <c r="CE181">
        <v>92667392</v>
      </c>
      <c r="CF181">
        <v>92340</v>
      </c>
      <c r="CG181">
        <v>0</v>
      </c>
      <c r="CH181">
        <v>0</v>
      </c>
      <c r="CI181">
        <v>0</v>
      </c>
      <c r="CJ181">
        <v>0</v>
      </c>
      <c r="CK181">
        <v>543295</v>
      </c>
      <c r="CL181">
        <v>0</v>
      </c>
      <c r="CM181">
        <v>543295</v>
      </c>
      <c r="CN181">
        <v>0</v>
      </c>
      <c r="CO181">
        <v>1917</v>
      </c>
      <c r="CP181">
        <v>0</v>
      </c>
      <c r="CQ181">
        <v>32366</v>
      </c>
      <c r="CR181">
        <v>577578</v>
      </c>
      <c r="CS181">
        <v>0</v>
      </c>
      <c r="CT181">
        <v>7564</v>
      </c>
      <c r="CU181">
        <v>0</v>
      </c>
      <c r="CV181">
        <v>107</v>
      </c>
      <c r="CW181">
        <v>0</v>
      </c>
      <c r="CX181">
        <v>7671</v>
      </c>
      <c r="CY181">
        <v>565682</v>
      </c>
      <c r="CZ181">
        <v>0</v>
      </c>
      <c r="DA181">
        <v>565682</v>
      </c>
      <c r="DB181">
        <v>93972667</v>
      </c>
      <c r="DC181">
        <v>110000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3941393</v>
      </c>
      <c r="DO181">
        <v>4051393</v>
      </c>
      <c r="DP181">
        <v>0</v>
      </c>
      <c r="DQ181">
        <v>0</v>
      </c>
      <c r="DR181">
        <v>16756464</v>
      </c>
      <c r="DS181">
        <v>27365708</v>
      </c>
      <c r="DT181">
        <v>15425507</v>
      </c>
      <c r="DU181">
        <v>59547679</v>
      </c>
      <c r="DV181">
        <v>3980298</v>
      </c>
      <c r="DW181">
        <v>14656055</v>
      </c>
      <c r="DX181">
        <v>285011</v>
      </c>
      <c r="DY181">
        <v>2914899</v>
      </c>
      <c r="DZ181">
        <v>91486</v>
      </c>
      <c r="EA181">
        <v>809170</v>
      </c>
      <c r="EB181">
        <v>82284598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5829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24177</v>
      </c>
      <c r="EP181">
        <v>0</v>
      </c>
      <c r="EQ181">
        <v>1946668</v>
      </c>
      <c r="ER181">
        <v>0</v>
      </c>
      <c r="ES181">
        <v>5660002</v>
      </c>
      <c r="ET181">
        <v>7636676</v>
      </c>
      <c r="EU181">
        <v>0</v>
      </c>
      <c r="EV181">
        <v>93972667</v>
      </c>
    </row>
    <row r="182" spans="1:152">
      <c r="A182">
        <v>62997</v>
      </c>
      <c r="B182">
        <v>201012</v>
      </c>
      <c r="C182">
        <v>10368672</v>
      </c>
      <c r="D182">
        <v>0</v>
      </c>
      <c r="E182">
        <v>10368672</v>
      </c>
      <c r="F182">
        <v>9359530</v>
      </c>
      <c r="G182">
        <v>98133</v>
      </c>
      <c r="H182">
        <v>-41174</v>
      </c>
      <c r="I182">
        <v>229556</v>
      </c>
      <c r="J182">
        <v>612107</v>
      </c>
      <c r="K182">
        <v>-4408</v>
      </c>
      <c r="L182">
        <v>-78421</v>
      </c>
      <c r="M182">
        <v>10175323</v>
      </c>
      <c r="N182">
        <v>-1495922</v>
      </c>
      <c r="O182">
        <v>8679401</v>
      </c>
      <c r="P182">
        <v>-2473370</v>
      </c>
      <c r="Q182">
        <v>0</v>
      </c>
      <c r="R182">
        <v>-12328</v>
      </c>
      <c r="S182">
        <v>0</v>
      </c>
      <c r="T182">
        <v>-2485698</v>
      </c>
      <c r="U182">
        <v>307915</v>
      </c>
      <c r="V182">
        <v>0</v>
      </c>
      <c r="W182">
        <v>307915</v>
      </c>
      <c r="X182">
        <v>-32369</v>
      </c>
      <c r="Y182">
        <v>29642</v>
      </c>
      <c r="Z182">
        <v>0</v>
      </c>
      <c r="AA182">
        <v>-2727</v>
      </c>
      <c r="AB182">
        <v>-16248870</v>
      </c>
      <c r="AC182">
        <v>0</v>
      </c>
      <c r="AD182">
        <v>-232887</v>
      </c>
      <c r="AE182">
        <v>0</v>
      </c>
      <c r="AF182">
        <v>0</v>
      </c>
      <c r="AG182">
        <v>-232887</v>
      </c>
      <c r="AH182">
        <v>-246364</v>
      </c>
      <c r="AI182">
        <v>139442</v>
      </c>
      <c r="AJ182">
        <v>0</v>
      </c>
      <c r="AK182">
        <v>272028</v>
      </c>
      <c r="AL182">
        <v>25164</v>
      </c>
      <c r="AM182">
        <v>-25192</v>
      </c>
      <c r="AN182">
        <v>0</v>
      </c>
      <c r="AO182">
        <v>411442</v>
      </c>
      <c r="AP182">
        <v>-25664</v>
      </c>
      <c r="AQ182">
        <v>385778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739</v>
      </c>
      <c r="BM182">
        <v>0</v>
      </c>
      <c r="BN182">
        <v>739</v>
      </c>
      <c r="BO182">
        <v>0</v>
      </c>
      <c r="BP182">
        <v>10323848</v>
      </c>
      <c r="BQ182">
        <v>8098</v>
      </c>
      <c r="BR182">
        <v>47484</v>
      </c>
      <c r="BS182">
        <v>15672</v>
      </c>
      <c r="BT182">
        <v>10395102</v>
      </c>
      <c r="BU182">
        <v>310931</v>
      </c>
      <c r="BV182">
        <v>97098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408029</v>
      </c>
      <c r="CD182">
        <v>0</v>
      </c>
      <c r="CE182">
        <v>10803131</v>
      </c>
      <c r="CF182">
        <v>93976249</v>
      </c>
      <c r="CG182">
        <v>0</v>
      </c>
      <c r="CH182">
        <v>0</v>
      </c>
      <c r="CI182">
        <v>0</v>
      </c>
      <c r="CJ182">
        <v>0</v>
      </c>
      <c r="CK182">
        <v>732003</v>
      </c>
      <c r="CL182">
        <v>0</v>
      </c>
      <c r="CM182">
        <v>732003</v>
      </c>
      <c r="CN182">
        <v>0</v>
      </c>
      <c r="CO182">
        <v>10852</v>
      </c>
      <c r="CP182">
        <v>0</v>
      </c>
      <c r="CQ182">
        <v>47211</v>
      </c>
      <c r="CR182">
        <v>790066</v>
      </c>
      <c r="CS182">
        <v>0</v>
      </c>
      <c r="CT182">
        <v>0</v>
      </c>
      <c r="CU182">
        <v>0</v>
      </c>
      <c r="CV182">
        <v>139573</v>
      </c>
      <c r="CW182">
        <v>0</v>
      </c>
      <c r="CX182">
        <v>139573</v>
      </c>
      <c r="CY182">
        <v>0</v>
      </c>
      <c r="CZ182">
        <v>215019</v>
      </c>
      <c r="DA182">
        <v>215019</v>
      </c>
      <c r="DB182">
        <v>105924777</v>
      </c>
      <c r="DC182">
        <v>46649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3126494</v>
      </c>
      <c r="DO182">
        <v>3173143</v>
      </c>
      <c r="DP182">
        <v>0</v>
      </c>
      <c r="DQ182">
        <v>0</v>
      </c>
      <c r="DR182">
        <v>5247448</v>
      </c>
      <c r="DS182">
        <v>0</v>
      </c>
      <c r="DT182">
        <v>206747</v>
      </c>
      <c r="DU182">
        <v>5454195</v>
      </c>
      <c r="DV182">
        <v>884389</v>
      </c>
      <c r="DW182">
        <v>207793</v>
      </c>
      <c r="DX182">
        <v>0</v>
      </c>
      <c r="DY182">
        <v>0</v>
      </c>
      <c r="DZ182">
        <v>94613790</v>
      </c>
      <c r="EA182">
        <v>0</v>
      </c>
      <c r="EB182">
        <v>101160167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1470466</v>
      </c>
      <c r="ER182">
        <v>0</v>
      </c>
      <c r="ES182">
        <v>121001</v>
      </c>
      <c r="ET182">
        <v>1591467</v>
      </c>
      <c r="EU182">
        <v>0</v>
      </c>
      <c r="EV182">
        <v>105924777</v>
      </c>
    </row>
    <row r="183" spans="1:152">
      <c r="A183">
        <v>63000</v>
      </c>
      <c r="B183">
        <v>201012</v>
      </c>
      <c r="C183">
        <v>3978454</v>
      </c>
      <c r="D183">
        <v>0</v>
      </c>
      <c r="E183">
        <v>3978454</v>
      </c>
      <c r="F183">
        <v>18833</v>
      </c>
      <c r="G183">
        <v>1713</v>
      </c>
      <c r="H183">
        <v>0</v>
      </c>
      <c r="I183">
        <v>1001662</v>
      </c>
      <c r="J183">
        <v>2931339</v>
      </c>
      <c r="K183">
        <v>-13737</v>
      </c>
      <c r="L183">
        <v>-54907</v>
      </c>
      <c r="M183">
        <v>3884903</v>
      </c>
      <c r="N183">
        <v>-588331</v>
      </c>
      <c r="O183">
        <v>3296572</v>
      </c>
      <c r="P183">
        <v>-466356</v>
      </c>
      <c r="Q183">
        <v>0</v>
      </c>
      <c r="R183">
        <v>-403</v>
      </c>
      <c r="S183">
        <v>0</v>
      </c>
      <c r="T183">
        <v>-466759</v>
      </c>
      <c r="U183">
        <v>-3988532</v>
      </c>
      <c r="V183">
        <v>0</v>
      </c>
      <c r="W183">
        <v>-3988532</v>
      </c>
      <c r="X183">
        <v>0</v>
      </c>
      <c r="Y183">
        <v>-2101990</v>
      </c>
      <c r="Z183">
        <v>-633937</v>
      </c>
      <c r="AA183">
        <v>-2735927</v>
      </c>
      <c r="AB183">
        <v>0</v>
      </c>
      <c r="AC183">
        <v>0</v>
      </c>
      <c r="AD183">
        <v>-76306</v>
      </c>
      <c r="AE183">
        <v>0</v>
      </c>
      <c r="AF183">
        <v>0</v>
      </c>
      <c r="AG183">
        <v>-76306</v>
      </c>
      <c r="AH183">
        <v>-40143</v>
      </c>
      <c r="AI183">
        <v>-32641</v>
      </c>
      <c r="AJ183">
        <v>0</v>
      </c>
      <c r="AK183">
        <v>40143</v>
      </c>
      <c r="AL183">
        <v>0</v>
      </c>
      <c r="AM183">
        <v>0</v>
      </c>
      <c r="AN183">
        <v>0</v>
      </c>
      <c r="AO183">
        <v>7502</v>
      </c>
      <c r="AP183">
        <v>-7502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2932</v>
      </c>
      <c r="BM183">
        <v>0</v>
      </c>
      <c r="BN183">
        <v>2932</v>
      </c>
      <c r="BO183">
        <v>0</v>
      </c>
      <c r="BP183">
        <v>558248</v>
      </c>
      <c r="BQ183">
        <v>0</v>
      </c>
      <c r="BR183">
        <v>218464</v>
      </c>
      <c r="BS183">
        <v>0</v>
      </c>
      <c r="BT183">
        <v>776712</v>
      </c>
      <c r="BU183">
        <v>9815431</v>
      </c>
      <c r="BV183">
        <v>13701760</v>
      </c>
      <c r="BW183">
        <v>17680967</v>
      </c>
      <c r="BX183">
        <v>0</v>
      </c>
      <c r="BY183">
        <v>0</v>
      </c>
      <c r="BZ183">
        <v>35819</v>
      </c>
      <c r="CA183">
        <v>0</v>
      </c>
      <c r="CB183">
        <v>75916</v>
      </c>
      <c r="CC183">
        <v>41309893</v>
      </c>
      <c r="CD183">
        <v>0</v>
      </c>
      <c r="CE183">
        <v>42086605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39930</v>
      </c>
      <c r="CL183">
        <v>0</v>
      </c>
      <c r="CM183">
        <v>39930</v>
      </c>
      <c r="CN183">
        <v>0</v>
      </c>
      <c r="CO183">
        <v>126825</v>
      </c>
      <c r="CP183">
        <v>0</v>
      </c>
      <c r="CQ183">
        <v>11787</v>
      </c>
      <c r="CR183">
        <v>178542</v>
      </c>
      <c r="CS183">
        <v>0</v>
      </c>
      <c r="CT183">
        <v>6241</v>
      </c>
      <c r="CU183">
        <v>0</v>
      </c>
      <c r="CV183">
        <v>525208</v>
      </c>
      <c r="CW183">
        <v>0</v>
      </c>
      <c r="CX183">
        <v>531449</v>
      </c>
      <c r="CY183">
        <v>220051</v>
      </c>
      <c r="CZ183">
        <v>27443</v>
      </c>
      <c r="DA183">
        <v>247494</v>
      </c>
      <c r="DB183">
        <v>43047022</v>
      </c>
      <c r="DC183">
        <v>49000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398300</v>
      </c>
      <c r="DO183">
        <v>447300</v>
      </c>
      <c r="DP183">
        <v>0</v>
      </c>
      <c r="DQ183">
        <v>0</v>
      </c>
      <c r="DR183">
        <v>-12959331</v>
      </c>
      <c r="DS183">
        <v>32494190</v>
      </c>
      <c r="DT183">
        <v>15179821</v>
      </c>
      <c r="DU183">
        <v>34714680</v>
      </c>
      <c r="DV183">
        <v>6503</v>
      </c>
      <c r="DW183">
        <v>2423206</v>
      </c>
      <c r="DX183">
        <v>0</v>
      </c>
      <c r="DY183">
        <v>2503265</v>
      </c>
      <c r="DZ183">
        <v>0</v>
      </c>
      <c r="EA183">
        <v>0</v>
      </c>
      <c r="EB183">
        <v>39647654</v>
      </c>
      <c r="EC183">
        <v>0</v>
      </c>
      <c r="ED183">
        <v>0</v>
      </c>
      <c r="EE183">
        <v>2062</v>
      </c>
      <c r="EF183">
        <v>0</v>
      </c>
      <c r="EG183">
        <v>2062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2248257</v>
      </c>
      <c r="EO183">
        <v>0</v>
      </c>
      <c r="EP183">
        <v>0</v>
      </c>
      <c r="EQ183">
        <v>572422</v>
      </c>
      <c r="ER183">
        <v>0</v>
      </c>
      <c r="ES183">
        <v>74831</v>
      </c>
      <c r="ET183">
        <v>2895510</v>
      </c>
      <c r="EU183">
        <v>54496</v>
      </c>
      <c r="EV183">
        <v>43047022</v>
      </c>
    </row>
    <row r="184" spans="1:152">
      <c r="A184">
        <v>63001</v>
      </c>
      <c r="B184">
        <v>201012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117531</v>
      </c>
      <c r="J184">
        <v>69570</v>
      </c>
      <c r="K184">
        <v>-3183</v>
      </c>
      <c r="L184">
        <v>-3000</v>
      </c>
      <c r="M184">
        <v>180918</v>
      </c>
      <c r="N184">
        <v>-313</v>
      </c>
      <c r="O184">
        <v>180605</v>
      </c>
      <c r="P184">
        <v>-249025</v>
      </c>
      <c r="Q184">
        <v>0</v>
      </c>
      <c r="R184">
        <v>0</v>
      </c>
      <c r="S184">
        <v>0</v>
      </c>
      <c r="T184">
        <v>-249025</v>
      </c>
      <c r="U184">
        <v>178273</v>
      </c>
      <c r="V184">
        <v>0</v>
      </c>
      <c r="W184">
        <v>178273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-11487</v>
      </c>
      <c r="AE184">
        <v>0</v>
      </c>
      <c r="AF184">
        <v>0</v>
      </c>
      <c r="AG184">
        <v>-11487</v>
      </c>
      <c r="AH184">
        <v>-78478</v>
      </c>
      <c r="AI184">
        <v>19888</v>
      </c>
      <c r="AJ184">
        <v>0</v>
      </c>
      <c r="AK184">
        <v>78478</v>
      </c>
      <c r="AL184">
        <v>0</v>
      </c>
      <c r="AM184">
        <v>0</v>
      </c>
      <c r="AN184">
        <v>0</v>
      </c>
      <c r="AO184">
        <v>98366</v>
      </c>
      <c r="AP184">
        <v>-24617</v>
      </c>
      <c r="AQ184">
        <v>73749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3120843</v>
      </c>
      <c r="BX184">
        <v>0</v>
      </c>
      <c r="BY184">
        <v>0</v>
      </c>
      <c r="BZ184">
        <v>0</v>
      </c>
      <c r="CA184">
        <v>28000</v>
      </c>
      <c r="CB184">
        <v>73173</v>
      </c>
      <c r="CC184">
        <v>3222016</v>
      </c>
      <c r="CD184">
        <v>0</v>
      </c>
      <c r="CE184">
        <v>3222016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569</v>
      </c>
      <c r="CR184">
        <v>569</v>
      </c>
      <c r="CS184">
        <v>0</v>
      </c>
      <c r="CT184">
        <v>10471</v>
      </c>
      <c r="CU184">
        <v>325</v>
      </c>
      <c r="CV184">
        <v>2139</v>
      </c>
      <c r="CW184">
        <v>0</v>
      </c>
      <c r="CX184">
        <v>12935</v>
      </c>
      <c r="CY184">
        <v>70230</v>
      </c>
      <c r="CZ184">
        <v>4915</v>
      </c>
      <c r="DA184">
        <v>75145</v>
      </c>
      <c r="DB184">
        <v>3310665</v>
      </c>
      <c r="DC184">
        <v>50000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1408550</v>
      </c>
      <c r="DO184">
        <v>1458550</v>
      </c>
      <c r="DP184">
        <v>0</v>
      </c>
      <c r="DQ184">
        <v>0</v>
      </c>
      <c r="DR184">
        <v>1752848</v>
      </c>
      <c r="DS184">
        <v>0</v>
      </c>
      <c r="DT184">
        <v>0</v>
      </c>
      <c r="DU184">
        <v>1752848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1752848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96894</v>
      </c>
      <c r="EP184">
        <v>0</v>
      </c>
      <c r="EQ184">
        <v>0</v>
      </c>
      <c r="ER184">
        <v>0</v>
      </c>
      <c r="ES184">
        <v>2373</v>
      </c>
      <c r="ET184">
        <v>99267</v>
      </c>
      <c r="EU184">
        <v>0</v>
      </c>
      <c r="EV184">
        <v>3310665</v>
      </c>
    </row>
    <row r="185" spans="1:152">
      <c r="A185">
        <v>63010</v>
      </c>
      <c r="B185">
        <v>201012</v>
      </c>
      <c r="C185">
        <v>5040620</v>
      </c>
      <c r="D185">
        <v>-983</v>
      </c>
      <c r="E185">
        <v>5039637</v>
      </c>
      <c r="F185">
        <v>945899</v>
      </c>
      <c r="G185">
        <v>-637</v>
      </c>
      <c r="H185">
        <v>12887</v>
      </c>
      <c r="I185">
        <v>897314</v>
      </c>
      <c r="J185">
        <v>1842071</v>
      </c>
      <c r="K185">
        <v>-4248</v>
      </c>
      <c r="L185">
        <v>-30185</v>
      </c>
      <c r="M185">
        <v>3663101</v>
      </c>
      <c r="N185">
        <v>-507345</v>
      </c>
      <c r="O185">
        <v>3155756</v>
      </c>
      <c r="P185">
        <v>-1706616</v>
      </c>
      <c r="Q185">
        <v>0</v>
      </c>
      <c r="R185">
        <v>0</v>
      </c>
      <c r="S185">
        <v>0</v>
      </c>
      <c r="T185">
        <v>-1706616</v>
      </c>
      <c r="U185">
        <v>-3502459</v>
      </c>
      <c r="V185">
        <v>0</v>
      </c>
      <c r="W185">
        <v>-3502459</v>
      </c>
      <c r="X185">
        <v>0</v>
      </c>
      <c r="Y185">
        <v>-343196</v>
      </c>
      <c r="Z185">
        <v>0</v>
      </c>
      <c r="AA185">
        <v>-343196</v>
      </c>
      <c r="AB185">
        <v>-2297210</v>
      </c>
      <c r="AC185">
        <v>-35194</v>
      </c>
      <c r="AD185">
        <v>-157097</v>
      </c>
      <c r="AE185">
        <v>68811</v>
      </c>
      <c r="AF185">
        <v>545</v>
      </c>
      <c r="AG185">
        <v>-122935</v>
      </c>
      <c r="AH185">
        <v>-120942</v>
      </c>
      <c r="AI185">
        <v>102035</v>
      </c>
      <c r="AJ185">
        <v>-15887</v>
      </c>
      <c r="AK185">
        <v>78148</v>
      </c>
      <c r="AL185">
        <v>0</v>
      </c>
      <c r="AM185">
        <v>0</v>
      </c>
      <c r="AN185">
        <v>0</v>
      </c>
      <c r="AO185">
        <v>164296</v>
      </c>
      <c r="AP185">
        <v>-38985</v>
      </c>
      <c r="AQ185">
        <v>125311</v>
      </c>
      <c r="AR185">
        <v>249931</v>
      </c>
      <c r="AS185">
        <v>-34095</v>
      </c>
      <c r="AT185">
        <v>0</v>
      </c>
      <c r="AU185">
        <v>0</v>
      </c>
      <c r="AV185">
        <v>215836</v>
      </c>
      <c r="AW185">
        <v>-18973</v>
      </c>
      <c r="AX185">
        <v>-105168</v>
      </c>
      <c r="AY185">
        <v>15862</v>
      </c>
      <c r="AZ185">
        <v>-112098</v>
      </c>
      <c r="BA185">
        <v>36002</v>
      </c>
      <c r="BB185">
        <v>-165402</v>
      </c>
      <c r="BC185">
        <v>0</v>
      </c>
      <c r="BD185">
        <v>-21257</v>
      </c>
      <c r="BE185">
        <v>-13463</v>
      </c>
      <c r="BF185">
        <v>-30086</v>
      </c>
      <c r="BG185">
        <v>4461</v>
      </c>
      <c r="BH185">
        <v>-39088</v>
      </c>
      <c r="BI185">
        <v>12997</v>
      </c>
      <c r="BJ185">
        <v>-15887</v>
      </c>
      <c r="BK185">
        <v>0</v>
      </c>
      <c r="BL185">
        <v>3952</v>
      </c>
      <c r="BM185">
        <v>0</v>
      </c>
      <c r="BN185">
        <v>3952</v>
      </c>
      <c r="BO185">
        <v>427797</v>
      </c>
      <c r="BP185">
        <v>9732409</v>
      </c>
      <c r="BQ185">
        <v>0</v>
      </c>
      <c r="BR185">
        <v>4544</v>
      </c>
      <c r="BS185">
        <v>0</v>
      </c>
      <c r="BT185">
        <v>9736953</v>
      </c>
      <c r="BU185">
        <v>596962</v>
      </c>
      <c r="BV185">
        <v>1309672</v>
      </c>
      <c r="BW185">
        <v>32028940</v>
      </c>
      <c r="BX185">
        <v>0</v>
      </c>
      <c r="BY185">
        <v>15742</v>
      </c>
      <c r="BZ185">
        <v>263751</v>
      </c>
      <c r="CA185">
        <v>0</v>
      </c>
      <c r="CB185">
        <v>1220393</v>
      </c>
      <c r="CC185">
        <v>35435460</v>
      </c>
      <c r="CD185">
        <v>0</v>
      </c>
      <c r="CE185">
        <v>45600210</v>
      </c>
      <c r="CF185">
        <v>2933018</v>
      </c>
      <c r="CG185">
        <v>0</v>
      </c>
      <c r="CH185">
        <v>67025</v>
      </c>
      <c r="CI185">
        <v>0</v>
      </c>
      <c r="CJ185">
        <v>67025</v>
      </c>
      <c r="CK185">
        <v>69831</v>
      </c>
      <c r="CL185">
        <v>0</v>
      </c>
      <c r="CM185">
        <v>69831</v>
      </c>
      <c r="CN185">
        <v>13046</v>
      </c>
      <c r="CO185">
        <v>259961</v>
      </c>
      <c r="CP185">
        <v>0</v>
      </c>
      <c r="CQ185">
        <v>63274</v>
      </c>
      <c r="CR185">
        <v>473137</v>
      </c>
      <c r="CS185">
        <v>0</v>
      </c>
      <c r="CT185">
        <v>0</v>
      </c>
      <c r="CU185">
        <v>0</v>
      </c>
      <c r="CV185">
        <v>401405</v>
      </c>
      <c r="CW185">
        <v>0</v>
      </c>
      <c r="CX185">
        <v>401405</v>
      </c>
      <c r="CY185">
        <v>313217</v>
      </c>
      <c r="CZ185">
        <v>108381</v>
      </c>
      <c r="DA185">
        <v>421598</v>
      </c>
      <c r="DB185">
        <v>49833320</v>
      </c>
      <c r="DC185">
        <v>1000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273849</v>
      </c>
      <c r="DK185">
        <v>0</v>
      </c>
      <c r="DL185">
        <v>0</v>
      </c>
      <c r="DM185">
        <v>273849</v>
      </c>
      <c r="DN185">
        <v>1228019</v>
      </c>
      <c r="DO185">
        <v>1502868</v>
      </c>
      <c r="DP185">
        <v>1000</v>
      </c>
      <c r="DQ185">
        <v>0</v>
      </c>
      <c r="DR185">
        <v>26553491</v>
      </c>
      <c r="DS185">
        <v>761306</v>
      </c>
      <c r="DT185">
        <v>2147960</v>
      </c>
      <c r="DU185">
        <v>29462757</v>
      </c>
      <c r="DV185">
        <v>837427</v>
      </c>
      <c r="DW185">
        <v>1852996</v>
      </c>
      <c r="DX185">
        <v>42167</v>
      </c>
      <c r="DY185">
        <v>0</v>
      </c>
      <c r="DZ185">
        <v>6421272</v>
      </c>
      <c r="EA185">
        <v>0</v>
      </c>
      <c r="EB185">
        <v>38616619</v>
      </c>
      <c r="EC185">
        <v>0</v>
      </c>
      <c r="ED185">
        <v>0</v>
      </c>
      <c r="EE185">
        <v>107330</v>
      </c>
      <c r="EF185">
        <v>0</v>
      </c>
      <c r="EG185">
        <v>107330</v>
      </c>
      <c r="EH185">
        <v>0</v>
      </c>
      <c r="EI185">
        <v>118564</v>
      </c>
      <c r="EJ185">
        <v>0</v>
      </c>
      <c r="EK185">
        <v>0</v>
      </c>
      <c r="EL185">
        <v>0</v>
      </c>
      <c r="EM185">
        <v>0</v>
      </c>
      <c r="EN185">
        <v>8797919</v>
      </c>
      <c r="EO185">
        <v>2253</v>
      </c>
      <c r="EP185">
        <v>0</v>
      </c>
      <c r="EQ185">
        <v>0</v>
      </c>
      <c r="ER185">
        <v>0</v>
      </c>
      <c r="ES185">
        <v>576147</v>
      </c>
      <c r="ET185">
        <v>9494883</v>
      </c>
      <c r="EU185">
        <v>111620</v>
      </c>
      <c r="EV185">
        <v>49833320</v>
      </c>
    </row>
    <row r="186" spans="1:152">
      <c r="A186">
        <v>63011</v>
      </c>
      <c r="B186">
        <v>201012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30906</v>
      </c>
      <c r="J186">
        <v>270401</v>
      </c>
      <c r="K186">
        <v>-172</v>
      </c>
      <c r="L186">
        <v>-17</v>
      </c>
      <c r="M186">
        <v>301118</v>
      </c>
      <c r="N186">
        <v>0</v>
      </c>
      <c r="O186">
        <v>301118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-262901</v>
      </c>
      <c r="AC186">
        <v>-19060</v>
      </c>
      <c r="AD186">
        <v>-24245</v>
      </c>
      <c r="AE186">
        <v>0</v>
      </c>
      <c r="AF186">
        <v>0</v>
      </c>
      <c r="AG186">
        <v>-43305</v>
      </c>
      <c r="AH186">
        <v>-651</v>
      </c>
      <c r="AI186">
        <v>-5739</v>
      </c>
      <c r="AJ186">
        <v>0</v>
      </c>
      <c r="AK186">
        <v>651</v>
      </c>
      <c r="AL186">
        <v>0</v>
      </c>
      <c r="AM186">
        <v>0</v>
      </c>
      <c r="AN186">
        <v>0</v>
      </c>
      <c r="AO186">
        <v>-5088</v>
      </c>
      <c r="AP186">
        <v>-557</v>
      </c>
      <c r="AQ186">
        <v>-5645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13</v>
      </c>
      <c r="BM186">
        <v>0</v>
      </c>
      <c r="BN186">
        <v>13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2044</v>
      </c>
      <c r="BW186">
        <v>19456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21500</v>
      </c>
      <c r="CD186">
        <v>0</v>
      </c>
      <c r="CE186">
        <v>21500</v>
      </c>
      <c r="CF186">
        <v>2164677</v>
      </c>
      <c r="CG186">
        <v>0</v>
      </c>
      <c r="CH186">
        <v>0</v>
      </c>
      <c r="CI186">
        <v>0</v>
      </c>
      <c r="CJ186">
        <v>0</v>
      </c>
      <c r="CK186">
        <v>764</v>
      </c>
      <c r="CL186">
        <v>0</v>
      </c>
      <c r="CM186">
        <v>764</v>
      </c>
      <c r="CN186">
        <v>0</v>
      </c>
      <c r="CO186">
        <v>1088</v>
      </c>
      <c r="CP186">
        <v>0</v>
      </c>
      <c r="CQ186">
        <v>3590</v>
      </c>
      <c r="CR186">
        <v>5442</v>
      </c>
      <c r="CS186">
        <v>0</v>
      </c>
      <c r="CT186">
        <v>0</v>
      </c>
      <c r="CU186">
        <v>0</v>
      </c>
      <c r="CV186">
        <v>29439</v>
      </c>
      <c r="CW186">
        <v>0</v>
      </c>
      <c r="CX186">
        <v>29439</v>
      </c>
      <c r="CY186">
        <v>776</v>
      </c>
      <c r="CZ186">
        <v>0</v>
      </c>
      <c r="DA186">
        <v>776</v>
      </c>
      <c r="DB186">
        <v>2221847</v>
      </c>
      <c r="DC186">
        <v>25400</v>
      </c>
      <c r="DD186">
        <v>44800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-28934</v>
      </c>
      <c r="DO186">
        <v>41266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2165269</v>
      </c>
      <c r="EA186">
        <v>0</v>
      </c>
      <c r="EB186">
        <v>2165269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1306</v>
      </c>
      <c r="EP186">
        <v>0</v>
      </c>
      <c r="EQ186">
        <v>0</v>
      </c>
      <c r="ER186">
        <v>0</v>
      </c>
      <c r="ES186">
        <v>11902</v>
      </c>
      <c r="ET186">
        <v>13208</v>
      </c>
      <c r="EU186">
        <v>2104</v>
      </c>
      <c r="EV186">
        <v>2221847</v>
      </c>
    </row>
    <row r="187" spans="1:152">
      <c r="A187">
        <v>63013</v>
      </c>
      <c r="B187">
        <v>201012</v>
      </c>
      <c r="C187">
        <v>25069</v>
      </c>
      <c r="D187">
        <v>-7894</v>
      </c>
      <c r="E187">
        <v>17175</v>
      </c>
      <c r="F187">
        <v>0</v>
      </c>
      <c r="G187">
        <v>0</v>
      </c>
      <c r="H187">
        <v>0</v>
      </c>
      <c r="I187">
        <v>42498</v>
      </c>
      <c r="J187">
        <v>967839</v>
      </c>
      <c r="K187">
        <v>-17311</v>
      </c>
      <c r="L187">
        <v>-5055</v>
      </c>
      <c r="M187">
        <v>987971</v>
      </c>
      <c r="N187">
        <v>-149521</v>
      </c>
      <c r="O187">
        <v>838450</v>
      </c>
      <c r="P187">
        <v>-3982</v>
      </c>
      <c r="Q187">
        <v>5933</v>
      </c>
      <c r="R187">
        <v>0</v>
      </c>
      <c r="S187">
        <v>0</v>
      </c>
      <c r="T187">
        <v>1951</v>
      </c>
      <c r="U187">
        <v>-19882</v>
      </c>
      <c r="V187">
        <v>0</v>
      </c>
      <c r="W187">
        <v>-19882</v>
      </c>
      <c r="X187">
        <v>0</v>
      </c>
      <c r="Y187">
        <v>0</v>
      </c>
      <c r="Z187">
        <v>0</v>
      </c>
      <c r="AA187">
        <v>0</v>
      </c>
      <c r="AB187">
        <v>-806744</v>
      </c>
      <c r="AC187">
        <v>-57833</v>
      </c>
      <c r="AD187">
        <v>-31487</v>
      </c>
      <c r="AE187">
        <v>0</v>
      </c>
      <c r="AF187">
        <v>0</v>
      </c>
      <c r="AG187">
        <v>-89320</v>
      </c>
      <c r="AH187">
        <v>8836</v>
      </c>
      <c r="AI187">
        <v>-49534</v>
      </c>
      <c r="AJ187">
        <v>0</v>
      </c>
      <c r="AK187">
        <v>-8836</v>
      </c>
      <c r="AL187">
        <v>56016</v>
      </c>
      <c r="AM187">
        <v>0</v>
      </c>
      <c r="AN187">
        <v>0</v>
      </c>
      <c r="AO187">
        <v>-2354</v>
      </c>
      <c r="AP187">
        <v>483</v>
      </c>
      <c r="AQ187">
        <v>-1871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7923</v>
      </c>
      <c r="BM187">
        <v>0</v>
      </c>
      <c r="BN187">
        <v>7923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1344</v>
      </c>
      <c r="BV187">
        <v>3106</v>
      </c>
      <c r="BW187">
        <v>162490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166940</v>
      </c>
      <c r="CD187">
        <v>0</v>
      </c>
      <c r="CE187">
        <v>166940</v>
      </c>
      <c r="CF187">
        <v>10029209</v>
      </c>
      <c r="CG187">
        <v>0</v>
      </c>
      <c r="CH187">
        <v>0</v>
      </c>
      <c r="CI187">
        <v>0</v>
      </c>
      <c r="CJ187">
        <v>0</v>
      </c>
      <c r="CK187">
        <v>69276</v>
      </c>
      <c r="CL187">
        <v>0</v>
      </c>
      <c r="CM187">
        <v>69276</v>
      </c>
      <c r="CN187">
        <v>0</v>
      </c>
      <c r="CO187">
        <v>69872</v>
      </c>
      <c r="CP187">
        <v>0</v>
      </c>
      <c r="CQ187">
        <v>10798</v>
      </c>
      <c r="CR187">
        <v>149946</v>
      </c>
      <c r="CS187">
        <v>0</v>
      </c>
      <c r="CT187">
        <v>141</v>
      </c>
      <c r="CU187">
        <v>0</v>
      </c>
      <c r="CV187">
        <v>63643</v>
      </c>
      <c r="CW187">
        <v>135270</v>
      </c>
      <c r="CX187">
        <v>199054</v>
      </c>
      <c r="CY187">
        <v>3961</v>
      </c>
      <c r="CZ187">
        <v>351</v>
      </c>
      <c r="DA187">
        <v>4312</v>
      </c>
      <c r="DB187">
        <v>10557384</v>
      </c>
      <c r="DC187">
        <v>69000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98806</v>
      </c>
      <c r="DO187">
        <v>167806</v>
      </c>
      <c r="DP187">
        <v>0</v>
      </c>
      <c r="DQ187">
        <v>0</v>
      </c>
      <c r="DR187">
        <v>58368</v>
      </c>
      <c r="DS187">
        <v>0</v>
      </c>
      <c r="DT187">
        <v>0</v>
      </c>
      <c r="DU187">
        <v>58368</v>
      </c>
      <c r="DV187">
        <v>667</v>
      </c>
      <c r="DW187">
        <v>0</v>
      </c>
      <c r="DX187">
        <v>0</v>
      </c>
      <c r="DY187">
        <v>0</v>
      </c>
      <c r="DZ187">
        <v>9999889</v>
      </c>
      <c r="EA187">
        <v>0</v>
      </c>
      <c r="EB187">
        <v>10058924</v>
      </c>
      <c r="EC187">
        <v>0</v>
      </c>
      <c r="ED187">
        <v>0</v>
      </c>
      <c r="EE187">
        <v>22595</v>
      </c>
      <c r="EF187">
        <v>0</v>
      </c>
      <c r="EG187">
        <v>22595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262603</v>
      </c>
      <c r="ET187">
        <v>262603</v>
      </c>
      <c r="EU187">
        <v>45456</v>
      </c>
      <c r="EV187">
        <v>10557384</v>
      </c>
    </row>
    <row r="188" spans="1:152">
      <c r="A188">
        <v>63014</v>
      </c>
      <c r="B188">
        <v>201012</v>
      </c>
      <c r="C188">
        <v>151916</v>
      </c>
      <c r="D188">
        <v>-27640</v>
      </c>
      <c r="E188">
        <v>124276</v>
      </c>
      <c r="F188">
        <v>0</v>
      </c>
      <c r="G188">
        <v>0</v>
      </c>
      <c r="H188">
        <v>0</v>
      </c>
      <c r="I188">
        <v>17329</v>
      </c>
      <c r="J188">
        <v>1015067</v>
      </c>
      <c r="K188">
        <v>-673</v>
      </c>
      <c r="L188">
        <v>-1188</v>
      </c>
      <c r="M188">
        <v>1030535</v>
      </c>
      <c r="N188">
        <v>-152993</v>
      </c>
      <c r="O188">
        <v>877542</v>
      </c>
      <c r="P188">
        <v>-92252</v>
      </c>
      <c r="Q188">
        <v>14767</v>
      </c>
      <c r="R188">
        <v>-5243</v>
      </c>
      <c r="S188">
        <v>4996</v>
      </c>
      <c r="T188">
        <v>-77732</v>
      </c>
      <c r="U188">
        <v>-72706</v>
      </c>
      <c r="V188">
        <v>25858</v>
      </c>
      <c r="W188">
        <v>-46848</v>
      </c>
      <c r="X188">
        <v>0</v>
      </c>
      <c r="Y188">
        <v>0</v>
      </c>
      <c r="Z188">
        <v>0</v>
      </c>
      <c r="AA188">
        <v>0</v>
      </c>
      <c r="AB188">
        <v>-821882</v>
      </c>
      <c r="AC188">
        <v>-64506</v>
      </c>
      <c r="AD188">
        <v>13658</v>
      </c>
      <c r="AE188">
        <v>3</v>
      </c>
      <c r="AF188">
        <v>0</v>
      </c>
      <c r="AG188">
        <v>-50845</v>
      </c>
      <c r="AH188">
        <v>0</v>
      </c>
      <c r="AI188">
        <v>4511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4511</v>
      </c>
      <c r="AP188">
        <v>-1152</v>
      </c>
      <c r="AQ188">
        <v>3359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3842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486</v>
      </c>
      <c r="BV188">
        <v>115860</v>
      </c>
      <c r="BW188">
        <v>0</v>
      </c>
      <c r="BX188">
        <v>0</v>
      </c>
      <c r="BY188">
        <v>0</v>
      </c>
      <c r="BZ188">
        <v>0</v>
      </c>
      <c r="CA188">
        <v>327989</v>
      </c>
      <c r="CB188">
        <v>0</v>
      </c>
      <c r="CC188">
        <v>444335</v>
      </c>
      <c r="CD188">
        <v>0</v>
      </c>
      <c r="CE188">
        <v>444335</v>
      </c>
      <c r="CF188">
        <v>7100880</v>
      </c>
      <c r="CG188">
        <v>72791</v>
      </c>
      <c r="CH188">
        <v>12694</v>
      </c>
      <c r="CI188">
        <v>0</v>
      </c>
      <c r="CJ188">
        <v>85485</v>
      </c>
      <c r="CK188">
        <v>463</v>
      </c>
      <c r="CL188">
        <v>0</v>
      </c>
      <c r="CM188">
        <v>463</v>
      </c>
      <c r="CN188">
        <v>46926</v>
      </c>
      <c r="CO188">
        <v>5360</v>
      </c>
      <c r="CP188">
        <v>0</v>
      </c>
      <c r="CQ188">
        <v>37232</v>
      </c>
      <c r="CR188">
        <v>175466</v>
      </c>
      <c r="CS188">
        <v>0</v>
      </c>
      <c r="CT188">
        <v>10041</v>
      </c>
      <c r="CU188">
        <v>0</v>
      </c>
      <c r="CV188">
        <v>0</v>
      </c>
      <c r="CW188">
        <v>0</v>
      </c>
      <c r="CX188">
        <v>10041</v>
      </c>
      <c r="CY188">
        <v>0</v>
      </c>
      <c r="CZ188">
        <v>108802</v>
      </c>
      <c r="DA188">
        <v>108802</v>
      </c>
      <c r="DB188">
        <v>7843366</v>
      </c>
      <c r="DC188">
        <v>7469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138772</v>
      </c>
      <c r="DO188">
        <v>146241</v>
      </c>
      <c r="DP188">
        <v>0</v>
      </c>
      <c r="DQ188">
        <v>0</v>
      </c>
      <c r="DR188">
        <v>302684</v>
      </c>
      <c r="DS188">
        <v>0</v>
      </c>
      <c r="DT188">
        <v>21719</v>
      </c>
      <c r="DU188">
        <v>324403</v>
      </c>
      <c r="DV188">
        <v>37515</v>
      </c>
      <c r="DW188">
        <v>0</v>
      </c>
      <c r="DX188">
        <v>0</v>
      </c>
      <c r="DY188">
        <v>0</v>
      </c>
      <c r="DZ188">
        <v>7077481</v>
      </c>
      <c r="EA188">
        <v>0</v>
      </c>
      <c r="EB188">
        <v>7439399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19733</v>
      </c>
      <c r="EJ188">
        <v>8498</v>
      </c>
      <c r="EK188">
        <v>0</v>
      </c>
      <c r="EL188">
        <v>0</v>
      </c>
      <c r="EM188">
        <v>0</v>
      </c>
      <c r="EN188">
        <v>0</v>
      </c>
      <c r="EO188">
        <v>6390</v>
      </c>
      <c r="EP188">
        <v>0</v>
      </c>
      <c r="EQ188">
        <v>0</v>
      </c>
      <c r="ER188">
        <v>0</v>
      </c>
      <c r="ES188">
        <v>155652</v>
      </c>
      <c r="ET188">
        <v>190273</v>
      </c>
      <c r="EU188">
        <v>67453</v>
      </c>
      <c r="EV188">
        <v>7843366</v>
      </c>
    </row>
    <row r="189" spans="1:152">
      <c r="A189">
        <v>63016</v>
      </c>
      <c r="B189">
        <v>201012</v>
      </c>
      <c r="C189">
        <v>1913540</v>
      </c>
      <c r="D189">
        <v>-6377</v>
      </c>
      <c r="E189">
        <v>1907163</v>
      </c>
      <c r="F189">
        <v>174405</v>
      </c>
      <c r="G189">
        <v>43485</v>
      </c>
      <c r="H189">
        <v>0</v>
      </c>
      <c r="I189">
        <v>559340</v>
      </c>
      <c r="J189">
        <v>654206</v>
      </c>
      <c r="K189">
        <v>-41582</v>
      </c>
      <c r="L189">
        <v>-57699</v>
      </c>
      <c r="M189">
        <v>1332155</v>
      </c>
      <c r="N189">
        <v>-148063</v>
      </c>
      <c r="O189">
        <v>1184092</v>
      </c>
      <c r="P189">
        <v>-1667904</v>
      </c>
      <c r="Q189">
        <v>3765</v>
      </c>
      <c r="R189">
        <v>982</v>
      </c>
      <c r="S189">
        <v>0</v>
      </c>
      <c r="T189">
        <v>-1663157</v>
      </c>
      <c r="U189">
        <v>-811998</v>
      </c>
      <c r="V189">
        <v>3363</v>
      </c>
      <c r="W189">
        <v>-808635</v>
      </c>
      <c r="X189">
        <v>0</v>
      </c>
      <c r="Y189">
        <v>-116970</v>
      </c>
      <c r="Z189">
        <v>0</v>
      </c>
      <c r="AA189">
        <v>-116970</v>
      </c>
      <c r="AB189">
        <v>0</v>
      </c>
      <c r="AC189">
        <v>-85428</v>
      </c>
      <c r="AD189">
        <v>-182372</v>
      </c>
      <c r="AE189">
        <v>110065</v>
      </c>
      <c r="AF189">
        <v>133</v>
      </c>
      <c r="AG189">
        <v>-157602</v>
      </c>
      <c r="AH189">
        <v>-200377</v>
      </c>
      <c r="AI189">
        <v>144514</v>
      </c>
      <c r="AJ189">
        <v>77425</v>
      </c>
      <c r="AK189">
        <v>80780</v>
      </c>
      <c r="AL189">
        <v>18910</v>
      </c>
      <c r="AM189">
        <v>0</v>
      </c>
      <c r="AN189">
        <v>0</v>
      </c>
      <c r="AO189">
        <v>321629</v>
      </c>
      <c r="AP189">
        <v>-35982</v>
      </c>
      <c r="AQ189">
        <v>285647</v>
      </c>
      <c r="AR189">
        <v>533085</v>
      </c>
      <c r="AS189">
        <v>-34265</v>
      </c>
      <c r="AT189">
        <v>-748</v>
      </c>
      <c r="AU189">
        <v>0</v>
      </c>
      <c r="AV189">
        <v>498072</v>
      </c>
      <c r="AW189">
        <v>1911</v>
      </c>
      <c r="AX189">
        <v>-291319</v>
      </c>
      <c r="AY189">
        <v>8332</v>
      </c>
      <c r="AZ189">
        <v>-135194</v>
      </c>
      <c r="BA189">
        <v>16747</v>
      </c>
      <c r="BB189">
        <v>-401434</v>
      </c>
      <c r="BC189">
        <v>0</v>
      </c>
      <c r="BD189">
        <v>-39504</v>
      </c>
      <c r="BE189">
        <v>-18250</v>
      </c>
      <c r="BF189">
        <v>-11612</v>
      </c>
      <c r="BG189">
        <v>2874</v>
      </c>
      <c r="BH189">
        <v>-26988</v>
      </c>
      <c r="BI189">
        <v>45368</v>
      </c>
      <c r="BJ189">
        <v>77425</v>
      </c>
      <c r="BK189">
        <v>0</v>
      </c>
      <c r="BL189">
        <v>3467</v>
      </c>
      <c r="BM189">
        <v>0</v>
      </c>
      <c r="BN189">
        <v>3467</v>
      </c>
      <c r="BO189">
        <v>0</v>
      </c>
      <c r="BP189">
        <v>623425</v>
      </c>
      <c r="BQ189">
        <v>0</v>
      </c>
      <c r="BR189">
        <v>191523</v>
      </c>
      <c r="BS189">
        <v>688236</v>
      </c>
      <c r="BT189">
        <v>1503184</v>
      </c>
      <c r="BU189">
        <v>4036665</v>
      </c>
      <c r="BV189">
        <v>0</v>
      </c>
      <c r="BW189">
        <v>12216930</v>
      </c>
      <c r="BX189">
        <v>0</v>
      </c>
      <c r="BY189">
        <v>0</v>
      </c>
      <c r="BZ189">
        <v>1668</v>
      </c>
      <c r="CA189">
        <v>290343</v>
      </c>
      <c r="CB189">
        <v>20560</v>
      </c>
      <c r="CC189">
        <v>16566166</v>
      </c>
      <c r="CD189">
        <v>0</v>
      </c>
      <c r="CE189">
        <v>18069350</v>
      </c>
      <c r="CF189">
        <v>0</v>
      </c>
      <c r="CG189">
        <v>32212</v>
      </c>
      <c r="CH189">
        <v>86569</v>
      </c>
      <c r="CI189">
        <v>0</v>
      </c>
      <c r="CJ189">
        <v>118781</v>
      </c>
      <c r="CK189">
        <v>156433</v>
      </c>
      <c r="CL189">
        <v>0</v>
      </c>
      <c r="CM189">
        <v>156433</v>
      </c>
      <c r="CN189">
        <v>134</v>
      </c>
      <c r="CO189">
        <v>3413886</v>
      </c>
      <c r="CP189">
        <v>0</v>
      </c>
      <c r="CQ189">
        <v>8990</v>
      </c>
      <c r="CR189">
        <v>3698224</v>
      </c>
      <c r="CS189">
        <v>0</v>
      </c>
      <c r="CT189">
        <v>0</v>
      </c>
      <c r="CU189">
        <v>8499</v>
      </c>
      <c r="CV189">
        <v>26067</v>
      </c>
      <c r="CW189">
        <v>4694</v>
      </c>
      <c r="CX189">
        <v>39260</v>
      </c>
      <c r="CY189">
        <v>153623</v>
      </c>
      <c r="CZ189">
        <v>17555</v>
      </c>
      <c r="DA189">
        <v>171178</v>
      </c>
      <c r="DB189">
        <v>21981479</v>
      </c>
      <c r="DC189">
        <v>12000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1507957</v>
      </c>
      <c r="DO189">
        <v>1519957</v>
      </c>
      <c r="DP189">
        <v>0</v>
      </c>
      <c r="DQ189">
        <v>300000</v>
      </c>
      <c r="DR189">
        <v>7388316</v>
      </c>
      <c r="DS189">
        <v>5616177</v>
      </c>
      <c r="DT189">
        <v>4131909</v>
      </c>
      <c r="DU189">
        <v>17136402</v>
      </c>
      <c r="DV189">
        <v>1565608</v>
      </c>
      <c r="DW189">
        <v>116970</v>
      </c>
      <c r="DX189">
        <v>51635</v>
      </c>
      <c r="DY189">
        <v>0</v>
      </c>
      <c r="DZ189">
        <v>0</v>
      </c>
      <c r="EA189">
        <v>23432</v>
      </c>
      <c r="EB189">
        <v>18894047</v>
      </c>
      <c r="EC189">
        <v>0</v>
      </c>
      <c r="ED189">
        <v>2188</v>
      </c>
      <c r="EE189">
        <v>0</v>
      </c>
      <c r="EF189">
        <v>0</v>
      </c>
      <c r="EG189">
        <v>2188</v>
      </c>
      <c r="EH189">
        <v>86528</v>
      </c>
      <c r="EI189">
        <v>51044</v>
      </c>
      <c r="EJ189">
        <v>5425</v>
      </c>
      <c r="EK189">
        <v>0</v>
      </c>
      <c r="EL189">
        <v>0</v>
      </c>
      <c r="EM189">
        <v>0</v>
      </c>
      <c r="EN189">
        <v>455340</v>
      </c>
      <c r="EO189">
        <v>369454</v>
      </c>
      <c r="EP189">
        <v>0</v>
      </c>
      <c r="EQ189">
        <v>5299</v>
      </c>
      <c r="ER189">
        <v>0</v>
      </c>
      <c r="ES189">
        <v>273093</v>
      </c>
      <c r="ET189">
        <v>1159655</v>
      </c>
      <c r="EU189">
        <v>19104</v>
      </c>
      <c r="EV189">
        <v>21981479</v>
      </c>
    </row>
    <row r="190" spans="1:152">
      <c r="A190">
        <v>63017</v>
      </c>
      <c r="B190">
        <v>201012</v>
      </c>
      <c r="C190">
        <v>467697</v>
      </c>
      <c r="D190">
        <v>-1106</v>
      </c>
      <c r="E190">
        <v>466591</v>
      </c>
      <c r="F190">
        <v>0</v>
      </c>
      <c r="G190">
        <v>0</v>
      </c>
      <c r="H190">
        <v>0</v>
      </c>
      <c r="I190">
        <v>18238</v>
      </c>
      <c r="J190">
        <v>-1005</v>
      </c>
      <c r="K190">
        <v>-820</v>
      </c>
      <c r="L190">
        <v>-1915</v>
      </c>
      <c r="M190">
        <v>14498</v>
      </c>
      <c r="N190">
        <v>-3</v>
      </c>
      <c r="O190">
        <v>14495</v>
      </c>
      <c r="P190">
        <v>-753101</v>
      </c>
      <c r="Q190">
        <v>237</v>
      </c>
      <c r="R190">
        <v>3420</v>
      </c>
      <c r="S190">
        <v>-255</v>
      </c>
      <c r="T190">
        <v>-749699</v>
      </c>
      <c r="U190">
        <v>292875</v>
      </c>
      <c r="V190">
        <v>255</v>
      </c>
      <c r="W190">
        <v>293130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-6019</v>
      </c>
      <c r="AD190">
        <v>-8456</v>
      </c>
      <c r="AE190">
        <v>0</v>
      </c>
      <c r="AF190">
        <v>-133</v>
      </c>
      <c r="AG190">
        <v>-14608</v>
      </c>
      <c r="AH190">
        <v>-10425</v>
      </c>
      <c r="AI190">
        <v>-516</v>
      </c>
      <c r="AJ190">
        <v>0</v>
      </c>
      <c r="AK190">
        <v>10425</v>
      </c>
      <c r="AL190">
        <v>0</v>
      </c>
      <c r="AM190">
        <v>0</v>
      </c>
      <c r="AN190">
        <v>0</v>
      </c>
      <c r="AO190">
        <v>9909</v>
      </c>
      <c r="AP190">
        <v>-2475</v>
      </c>
      <c r="AQ190">
        <v>7434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638859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638859</v>
      </c>
      <c r="CD190">
        <v>0</v>
      </c>
      <c r="CE190">
        <v>638859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732</v>
      </c>
      <c r="CL190">
        <v>0</v>
      </c>
      <c r="CM190">
        <v>732</v>
      </c>
      <c r="CN190">
        <v>117</v>
      </c>
      <c r="CO190">
        <v>0</v>
      </c>
      <c r="CP190">
        <v>0</v>
      </c>
      <c r="CQ190">
        <v>47</v>
      </c>
      <c r="CR190">
        <v>896</v>
      </c>
      <c r="CS190">
        <v>0</v>
      </c>
      <c r="CT190">
        <v>0</v>
      </c>
      <c r="CU190">
        <v>13</v>
      </c>
      <c r="CV190">
        <v>708</v>
      </c>
      <c r="CW190">
        <v>0</v>
      </c>
      <c r="CX190">
        <v>721</v>
      </c>
      <c r="CY190">
        <v>7977</v>
      </c>
      <c r="CZ190">
        <v>681</v>
      </c>
      <c r="DA190">
        <v>8658</v>
      </c>
      <c r="DB190">
        <v>649134</v>
      </c>
      <c r="DC190">
        <v>15000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161579</v>
      </c>
      <c r="DO190">
        <v>176579</v>
      </c>
      <c r="DP190">
        <v>0</v>
      </c>
      <c r="DQ190">
        <v>0</v>
      </c>
      <c r="DR190">
        <v>369617</v>
      </c>
      <c r="DS190">
        <v>0</v>
      </c>
      <c r="DT190">
        <v>0</v>
      </c>
      <c r="DU190">
        <v>369617</v>
      </c>
      <c r="DV190">
        <v>30450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400067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3942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10048</v>
      </c>
      <c r="EP190">
        <v>0</v>
      </c>
      <c r="EQ190">
        <v>213</v>
      </c>
      <c r="ER190">
        <v>0</v>
      </c>
      <c r="ES190">
        <v>50</v>
      </c>
      <c r="ET190">
        <v>14253</v>
      </c>
      <c r="EU190">
        <v>58235</v>
      </c>
      <c r="EV190">
        <v>649134</v>
      </c>
    </row>
    <row r="191" spans="1:152">
      <c r="A191">
        <v>63018</v>
      </c>
      <c r="B191">
        <v>201012</v>
      </c>
      <c r="C191">
        <v>0</v>
      </c>
      <c r="D191">
        <v>0</v>
      </c>
      <c r="E191">
        <v>0</v>
      </c>
      <c r="F191">
        <v>181490</v>
      </c>
      <c r="G191">
        <v>8122</v>
      </c>
      <c r="H191">
        <v>0</v>
      </c>
      <c r="I191">
        <v>33679</v>
      </c>
      <c r="J191">
        <v>63032</v>
      </c>
      <c r="K191">
        <v>-10890</v>
      </c>
      <c r="L191">
        <v>-806</v>
      </c>
      <c r="M191">
        <v>274627</v>
      </c>
      <c r="N191">
        <v>-147</v>
      </c>
      <c r="O191">
        <v>274480</v>
      </c>
      <c r="P191">
        <v>-59860</v>
      </c>
      <c r="Q191">
        <v>0</v>
      </c>
      <c r="R191">
        <v>0</v>
      </c>
      <c r="S191">
        <v>0</v>
      </c>
      <c r="T191">
        <v>-59860</v>
      </c>
      <c r="U191">
        <v>31325</v>
      </c>
      <c r="V191">
        <v>0</v>
      </c>
      <c r="W191">
        <v>31325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-3212</v>
      </c>
      <c r="AE191">
        <v>0</v>
      </c>
      <c r="AF191">
        <v>0</v>
      </c>
      <c r="AG191">
        <v>-3212</v>
      </c>
      <c r="AH191">
        <v>-74945</v>
      </c>
      <c r="AI191">
        <v>167788</v>
      </c>
      <c r="AJ191">
        <v>0</v>
      </c>
      <c r="AK191">
        <v>74945</v>
      </c>
      <c r="AL191">
        <v>460</v>
      </c>
      <c r="AM191">
        <v>0</v>
      </c>
      <c r="AN191">
        <v>0</v>
      </c>
      <c r="AO191">
        <v>243193</v>
      </c>
      <c r="AP191">
        <v>-47748</v>
      </c>
      <c r="AQ191">
        <v>195445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726844</v>
      </c>
      <c r="BQ191">
        <v>0</v>
      </c>
      <c r="BR191">
        <v>132727</v>
      </c>
      <c r="BS191">
        <v>74125</v>
      </c>
      <c r="BT191">
        <v>933696</v>
      </c>
      <c r="BU191">
        <v>0</v>
      </c>
      <c r="BV191">
        <v>0</v>
      </c>
      <c r="BW191">
        <v>515182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515182</v>
      </c>
      <c r="CD191">
        <v>0</v>
      </c>
      <c r="CE191">
        <v>1448878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1008344</v>
      </c>
      <c r="CP191">
        <v>0</v>
      </c>
      <c r="CQ191">
        <v>0</v>
      </c>
      <c r="CR191">
        <v>1008344</v>
      </c>
      <c r="CS191">
        <v>0</v>
      </c>
      <c r="CT191">
        <v>0</v>
      </c>
      <c r="CU191">
        <v>0</v>
      </c>
      <c r="CV191">
        <v>441</v>
      </c>
      <c r="CW191">
        <v>0</v>
      </c>
      <c r="CX191">
        <v>441</v>
      </c>
      <c r="CY191">
        <v>5707</v>
      </c>
      <c r="CZ191">
        <v>2987</v>
      </c>
      <c r="DA191">
        <v>8694</v>
      </c>
      <c r="DB191">
        <v>2466357</v>
      </c>
      <c r="DC191">
        <v>40000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255677</v>
      </c>
      <c r="DO191">
        <v>295677</v>
      </c>
      <c r="DP191">
        <v>0</v>
      </c>
      <c r="DQ191">
        <v>0</v>
      </c>
      <c r="DR191">
        <v>530562</v>
      </c>
      <c r="DS191">
        <v>0</v>
      </c>
      <c r="DT191">
        <v>0</v>
      </c>
      <c r="DU191">
        <v>530562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530562</v>
      </c>
      <c r="EC191">
        <v>0</v>
      </c>
      <c r="ED191">
        <v>0</v>
      </c>
      <c r="EE191">
        <v>34726</v>
      </c>
      <c r="EF191">
        <v>0</v>
      </c>
      <c r="EG191">
        <v>34726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1605349</v>
      </c>
      <c r="EP191">
        <v>0</v>
      </c>
      <c r="EQ191">
        <v>0</v>
      </c>
      <c r="ER191">
        <v>0</v>
      </c>
      <c r="ES191">
        <v>43</v>
      </c>
      <c r="ET191">
        <v>1605392</v>
      </c>
      <c r="EU191">
        <v>0</v>
      </c>
      <c r="EV191">
        <v>2466357</v>
      </c>
    </row>
    <row r="192" spans="1:152">
      <c r="A192">
        <v>63020</v>
      </c>
      <c r="B192">
        <v>201012</v>
      </c>
      <c r="C192">
        <v>303238</v>
      </c>
      <c r="D192">
        <v>-259</v>
      </c>
      <c r="E192">
        <v>302979</v>
      </c>
      <c r="F192">
        <v>0</v>
      </c>
      <c r="G192">
        <v>0</v>
      </c>
      <c r="H192">
        <v>0</v>
      </c>
      <c r="I192">
        <v>35872</v>
      </c>
      <c r="J192">
        <v>3233</v>
      </c>
      <c r="K192">
        <v>-479</v>
      </c>
      <c r="L192">
        <v>-879</v>
      </c>
      <c r="M192">
        <v>37747</v>
      </c>
      <c r="N192">
        <v>-1</v>
      </c>
      <c r="O192">
        <v>37746</v>
      </c>
      <c r="P192">
        <v>-212712</v>
      </c>
      <c r="Q192">
        <v>0</v>
      </c>
      <c r="R192">
        <v>-2171</v>
      </c>
      <c r="S192">
        <v>0</v>
      </c>
      <c r="T192">
        <v>-214883</v>
      </c>
      <c r="U192">
        <v>-50161</v>
      </c>
      <c r="V192">
        <v>0</v>
      </c>
      <c r="W192">
        <v>-50161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-14645</v>
      </c>
      <c r="AD192">
        <v>-25528</v>
      </c>
      <c r="AE192">
        <v>0</v>
      </c>
      <c r="AF192">
        <v>0</v>
      </c>
      <c r="AG192">
        <v>-40173</v>
      </c>
      <c r="AH192">
        <v>-34311</v>
      </c>
      <c r="AI192">
        <v>1197</v>
      </c>
      <c r="AJ192">
        <v>5475</v>
      </c>
      <c r="AK192">
        <v>33927</v>
      </c>
      <c r="AL192">
        <v>501</v>
      </c>
      <c r="AM192">
        <v>0</v>
      </c>
      <c r="AN192">
        <v>0</v>
      </c>
      <c r="AO192">
        <v>41100</v>
      </c>
      <c r="AP192">
        <v>-10300</v>
      </c>
      <c r="AQ192">
        <v>30800</v>
      </c>
      <c r="AR192">
        <v>75272</v>
      </c>
      <c r="AS192">
        <v>-246</v>
      </c>
      <c r="AT192">
        <v>-7</v>
      </c>
      <c r="AU192">
        <v>0</v>
      </c>
      <c r="AV192">
        <v>75019</v>
      </c>
      <c r="AW192">
        <v>525</v>
      </c>
      <c r="AX192">
        <v>-57795</v>
      </c>
      <c r="AY192">
        <v>0</v>
      </c>
      <c r="AZ192">
        <v>415</v>
      </c>
      <c r="BA192">
        <v>0</v>
      </c>
      <c r="BB192">
        <v>-57380</v>
      </c>
      <c r="BC192">
        <v>0</v>
      </c>
      <c r="BD192">
        <v>-6016</v>
      </c>
      <c r="BE192">
        <v>-2819</v>
      </c>
      <c r="BF192">
        <v>-3761</v>
      </c>
      <c r="BG192">
        <v>47</v>
      </c>
      <c r="BH192">
        <v>-6533</v>
      </c>
      <c r="BI192">
        <v>-140</v>
      </c>
      <c r="BJ192">
        <v>5475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473242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473242</v>
      </c>
      <c r="CD192">
        <v>0</v>
      </c>
      <c r="CE192">
        <v>473242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17483</v>
      </c>
      <c r="CP192">
        <v>0</v>
      </c>
      <c r="CQ192">
        <v>0</v>
      </c>
      <c r="CR192">
        <v>17483</v>
      </c>
      <c r="CS192">
        <v>0</v>
      </c>
      <c r="CT192">
        <v>0</v>
      </c>
      <c r="CU192">
        <v>0</v>
      </c>
      <c r="CV192">
        <v>98293</v>
      </c>
      <c r="CW192">
        <v>0</v>
      </c>
      <c r="CX192">
        <v>98293</v>
      </c>
      <c r="CY192">
        <v>4086</v>
      </c>
      <c r="CZ192">
        <v>0</v>
      </c>
      <c r="DA192">
        <v>4086</v>
      </c>
      <c r="DB192">
        <v>593104</v>
      </c>
      <c r="DC192">
        <v>13500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207831</v>
      </c>
      <c r="DO192">
        <v>221331</v>
      </c>
      <c r="DP192">
        <v>0</v>
      </c>
      <c r="DQ192">
        <v>0</v>
      </c>
      <c r="DR192">
        <v>164866</v>
      </c>
      <c r="DS192">
        <v>0</v>
      </c>
      <c r="DT192">
        <v>0</v>
      </c>
      <c r="DU192">
        <v>164866</v>
      </c>
      <c r="DV192">
        <v>84715</v>
      </c>
      <c r="DW192">
        <v>0</v>
      </c>
      <c r="DX192">
        <v>5893</v>
      </c>
      <c r="DY192">
        <v>0</v>
      </c>
      <c r="DZ192">
        <v>0</v>
      </c>
      <c r="EA192">
        <v>78</v>
      </c>
      <c r="EB192">
        <v>255552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54756</v>
      </c>
      <c r="EO192">
        <v>58693</v>
      </c>
      <c r="EP192">
        <v>0</v>
      </c>
      <c r="EQ192">
        <v>0</v>
      </c>
      <c r="ER192">
        <v>0</v>
      </c>
      <c r="ES192">
        <v>2772</v>
      </c>
      <c r="ET192">
        <v>116221</v>
      </c>
      <c r="EU192">
        <v>0</v>
      </c>
      <c r="EV192">
        <v>593104</v>
      </c>
    </row>
    <row r="193" spans="1:152">
      <c r="A193">
        <v>63021</v>
      </c>
      <c r="B193">
        <v>201012</v>
      </c>
      <c r="C193">
        <v>72596</v>
      </c>
      <c r="D193">
        <v>-2604</v>
      </c>
      <c r="E193">
        <v>69992</v>
      </c>
      <c r="F193">
        <v>0</v>
      </c>
      <c r="G193">
        <v>0</v>
      </c>
      <c r="H193">
        <v>0</v>
      </c>
      <c r="I193">
        <v>13120</v>
      </c>
      <c r="J193">
        <v>21305</v>
      </c>
      <c r="K193">
        <v>0</v>
      </c>
      <c r="L193">
        <v>-2554</v>
      </c>
      <c r="M193">
        <v>31871</v>
      </c>
      <c r="N193">
        <v>0</v>
      </c>
      <c r="O193">
        <v>31871</v>
      </c>
      <c r="P193">
        <v>-8492</v>
      </c>
      <c r="Q193">
        <v>1985</v>
      </c>
      <c r="R193">
        <v>19</v>
      </c>
      <c r="S193">
        <v>0</v>
      </c>
      <c r="T193">
        <v>-6488</v>
      </c>
      <c r="U193">
        <v>-67433</v>
      </c>
      <c r="V193">
        <v>0</v>
      </c>
      <c r="W193">
        <v>-67433</v>
      </c>
      <c r="X193">
        <v>0</v>
      </c>
      <c r="Y193">
        <v>-17391</v>
      </c>
      <c r="Z193">
        <v>0</v>
      </c>
      <c r="AA193">
        <v>-17391</v>
      </c>
      <c r="AB193">
        <v>0</v>
      </c>
      <c r="AC193">
        <v>0</v>
      </c>
      <c r="AD193">
        <v>-5426</v>
      </c>
      <c r="AE193">
        <v>0</v>
      </c>
      <c r="AF193">
        <v>0</v>
      </c>
      <c r="AG193">
        <v>-5426</v>
      </c>
      <c r="AH193">
        <v>-2508</v>
      </c>
      <c r="AI193">
        <v>2617</v>
      </c>
      <c r="AJ193">
        <v>0</v>
      </c>
      <c r="AK193">
        <v>2508</v>
      </c>
      <c r="AL193">
        <v>0</v>
      </c>
      <c r="AM193">
        <v>0</v>
      </c>
      <c r="AN193">
        <v>0</v>
      </c>
      <c r="AO193">
        <v>5125</v>
      </c>
      <c r="AP193">
        <v>-413</v>
      </c>
      <c r="AQ193">
        <v>4712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42210</v>
      </c>
      <c r="BV193">
        <v>0</v>
      </c>
      <c r="BW193">
        <v>394043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436253</v>
      </c>
      <c r="CD193">
        <v>0</v>
      </c>
      <c r="CE193">
        <v>436253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2157</v>
      </c>
      <c r="CL193">
        <v>0</v>
      </c>
      <c r="CM193">
        <v>2157</v>
      </c>
      <c r="CN193">
        <v>0</v>
      </c>
      <c r="CO193">
        <v>4157</v>
      </c>
      <c r="CP193">
        <v>0</v>
      </c>
      <c r="CQ193">
        <v>0</v>
      </c>
      <c r="CR193">
        <v>6314</v>
      </c>
      <c r="CS193">
        <v>0</v>
      </c>
      <c r="CT193">
        <v>0</v>
      </c>
      <c r="CU193">
        <v>31658</v>
      </c>
      <c r="CV193">
        <v>0</v>
      </c>
      <c r="CW193">
        <v>0</v>
      </c>
      <c r="CX193">
        <v>31658</v>
      </c>
      <c r="CY193">
        <v>1799</v>
      </c>
      <c r="CZ193">
        <v>0</v>
      </c>
      <c r="DA193">
        <v>1799</v>
      </c>
      <c r="DB193">
        <v>476024</v>
      </c>
      <c r="DC193">
        <v>14010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13466</v>
      </c>
      <c r="DK193">
        <v>0</v>
      </c>
      <c r="DL193">
        <v>0</v>
      </c>
      <c r="DM193">
        <v>13466</v>
      </c>
      <c r="DN193">
        <v>8366</v>
      </c>
      <c r="DO193">
        <v>35842</v>
      </c>
      <c r="DP193">
        <v>0</v>
      </c>
      <c r="DQ193">
        <v>0</v>
      </c>
      <c r="DR193">
        <v>97476</v>
      </c>
      <c r="DS193">
        <v>220617</v>
      </c>
      <c r="DT193">
        <v>80923</v>
      </c>
      <c r="DU193">
        <v>399016</v>
      </c>
      <c r="DV193">
        <v>9</v>
      </c>
      <c r="DW193">
        <v>20963</v>
      </c>
      <c r="DX193">
        <v>0</v>
      </c>
      <c r="DY193">
        <v>0</v>
      </c>
      <c r="DZ193">
        <v>0</v>
      </c>
      <c r="EA193">
        <v>0</v>
      </c>
      <c r="EB193">
        <v>419988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18408</v>
      </c>
      <c r="ET193">
        <v>18408</v>
      </c>
      <c r="EU193">
        <v>1786</v>
      </c>
      <c r="EV193">
        <v>476024</v>
      </c>
    </row>
    <row r="194" spans="1:152">
      <c r="A194">
        <v>63022</v>
      </c>
      <c r="B194">
        <v>201012</v>
      </c>
      <c r="C194">
        <v>190028</v>
      </c>
      <c r="D194">
        <v>-1192</v>
      </c>
      <c r="E194">
        <v>188836</v>
      </c>
      <c r="F194">
        <v>0</v>
      </c>
      <c r="G194">
        <v>0</v>
      </c>
      <c r="H194">
        <v>0</v>
      </c>
      <c r="I194">
        <v>8549</v>
      </c>
      <c r="J194">
        <v>2278</v>
      </c>
      <c r="K194">
        <v>-496</v>
      </c>
      <c r="L194">
        <v>-434</v>
      </c>
      <c r="M194">
        <v>9897</v>
      </c>
      <c r="N194">
        <v>-1103</v>
      </c>
      <c r="O194">
        <v>8794</v>
      </c>
      <c r="P194">
        <v>-75114</v>
      </c>
      <c r="Q194">
        <v>0</v>
      </c>
      <c r="R194">
        <v>-3415</v>
      </c>
      <c r="S194">
        <v>0</v>
      </c>
      <c r="T194">
        <v>-78529</v>
      </c>
      <c r="U194">
        <v>-9251</v>
      </c>
      <c r="V194">
        <v>59</v>
      </c>
      <c r="W194">
        <v>-9192</v>
      </c>
      <c r="X194">
        <v>0</v>
      </c>
      <c r="Y194">
        <v>0</v>
      </c>
      <c r="Z194">
        <v>0</v>
      </c>
      <c r="AA194">
        <v>0</v>
      </c>
      <c r="AB194">
        <v>-80705</v>
      </c>
      <c r="AC194">
        <v>-24112</v>
      </c>
      <c r="AD194">
        <v>-2868</v>
      </c>
      <c r="AE194">
        <v>0</v>
      </c>
      <c r="AF194">
        <v>0</v>
      </c>
      <c r="AG194">
        <v>-26980</v>
      </c>
      <c r="AH194">
        <v>-3371</v>
      </c>
      <c r="AI194">
        <v>-1147</v>
      </c>
      <c r="AJ194">
        <v>0</v>
      </c>
      <c r="AK194">
        <v>3371</v>
      </c>
      <c r="AL194">
        <v>323</v>
      </c>
      <c r="AM194">
        <v>0</v>
      </c>
      <c r="AN194">
        <v>0</v>
      </c>
      <c r="AO194">
        <v>2547</v>
      </c>
      <c r="AP194">
        <v>-641</v>
      </c>
      <c r="AQ194">
        <v>1906</v>
      </c>
      <c r="AR194">
        <v>60105</v>
      </c>
      <c r="AS194">
        <v>-55040</v>
      </c>
      <c r="AT194">
        <v>-761</v>
      </c>
      <c r="AU194">
        <v>677</v>
      </c>
      <c r="AV194">
        <v>4981</v>
      </c>
      <c r="AW194">
        <v>0</v>
      </c>
      <c r="AX194">
        <v>-21357</v>
      </c>
      <c r="AY194">
        <v>21357</v>
      </c>
      <c r="AZ194">
        <v>-26388</v>
      </c>
      <c r="BA194">
        <v>26388</v>
      </c>
      <c r="BB194">
        <v>0</v>
      </c>
      <c r="BC194">
        <v>0</v>
      </c>
      <c r="BD194">
        <v>0</v>
      </c>
      <c r="BE194">
        <v>-3777</v>
      </c>
      <c r="BF194">
        <v>-1204</v>
      </c>
      <c r="BG194">
        <v>0</v>
      </c>
      <c r="BH194">
        <v>-4981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314409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314409</v>
      </c>
      <c r="CD194">
        <v>0</v>
      </c>
      <c r="CE194">
        <v>314409</v>
      </c>
      <c r="CF194">
        <v>76997</v>
      </c>
      <c r="CG194">
        <v>59</v>
      </c>
      <c r="CH194">
        <v>83422</v>
      </c>
      <c r="CI194">
        <v>7475</v>
      </c>
      <c r="CJ194">
        <v>90956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101</v>
      </c>
      <c r="CR194">
        <v>91057</v>
      </c>
      <c r="CS194">
        <v>0</v>
      </c>
      <c r="CT194">
        <v>0</v>
      </c>
      <c r="CU194">
        <v>0</v>
      </c>
      <c r="CV194">
        <v>5753</v>
      </c>
      <c r="CW194">
        <v>0</v>
      </c>
      <c r="CX194">
        <v>5753</v>
      </c>
      <c r="CY194">
        <v>5144</v>
      </c>
      <c r="CZ194">
        <v>279</v>
      </c>
      <c r="DA194">
        <v>5423</v>
      </c>
      <c r="DB194">
        <v>493639</v>
      </c>
      <c r="DC194">
        <v>2250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87444</v>
      </c>
      <c r="DO194">
        <v>89694</v>
      </c>
      <c r="DP194">
        <v>0</v>
      </c>
      <c r="DQ194">
        <v>0</v>
      </c>
      <c r="DR194">
        <v>74681</v>
      </c>
      <c r="DS194">
        <v>0</v>
      </c>
      <c r="DT194">
        <v>0</v>
      </c>
      <c r="DU194">
        <v>74681</v>
      </c>
      <c r="DV194">
        <v>104611</v>
      </c>
      <c r="DW194">
        <v>0</v>
      </c>
      <c r="DX194">
        <v>0</v>
      </c>
      <c r="DY194">
        <v>0</v>
      </c>
      <c r="DZ194">
        <v>80705</v>
      </c>
      <c r="EA194">
        <v>8399</v>
      </c>
      <c r="EB194">
        <v>268396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580</v>
      </c>
      <c r="EJ194">
        <v>0</v>
      </c>
      <c r="EK194">
        <v>0</v>
      </c>
      <c r="EL194">
        <v>0</v>
      </c>
      <c r="EM194">
        <v>0</v>
      </c>
      <c r="EN194">
        <v>44</v>
      </c>
      <c r="EO194">
        <v>132574</v>
      </c>
      <c r="EP194">
        <v>0</v>
      </c>
      <c r="EQ194">
        <v>0</v>
      </c>
      <c r="ER194">
        <v>0</v>
      </c>
      <c r="ES194">
        <v>2351</v>
      </c>
      <c r="ET194">
        <v>135549</v>
      </c>
      <c r="EU194">
        <v>0</v>
      </c>
      <c r="EV194">
        <v>493639</v>
      </c>
    </row>
    <row r="195" spans="1:152">
      <c r="A195">
        <v>63025</v>
      </c>
      <c r="B195">
        <v>201012</v>
      </c>
      <c r="C195">
        <v>807239</v>
      </c>
      <c r="D195">
        <v>0</v>
      </c>
      <c r="E195">
        <v>807239</v>
      </c>
      <c r="F195">
        <v>0</v>
      </c>
      <c r="G195">
        <v>0</v>
      </c>
      <c r="H195">
        <v>0</v>
      </c>
      <c r="I195">
        <v>96094</v>
      </c>
      <c r="J195">
        <v>385531</v>
      </c>
      <c r="K195">
        <v>-222</v>
      </c>
      <c r="L195">
        <v>-11887</v>
      </c>
      <c r="M195">
        <v>469516</v>
      </c>
      <c r="N195">
        <v>-65034</v>
      </c>
      <c r="O195">
        <v>404482</v>
      </c>
      <c r="P195">
        <v>-245163</v>
      </c>
      <c r="Q195">
        <v>3972</v>
      </c>
      <c r="R195">
        <v>-23</v>
      </c>
      <c r="S195">
        <v>0</v>
      </c>
      <c r="T195">
        <v>-241214</v>
      </c>
      <c r="U195">
        <v>-15798</v>
      </c>
      <c r="V195">
        <v>0</v>
      </c>
      <c r="W195">
        <v>-15798</v>
      </c>
      <c r="X195">
        <v>0</v>
      </c>
      <c r="Y195">
        <v>0</v>
      </c>
      <c r="Z195">
        <v>0</v>
      </c>
      <c r="AA195">
        <v>0</v>
      </c>
      <c r="AB195">
        <v>-891023</v>
      </c>
      <c r="AC195">
        <v>-17466</v>
      </c>
      <c r="AD195">
        <v>-20418</v>
      </c>
      <c r="AE195">
        <v>0</v>
      </c>
      <c r="AF195">
        <v>0</v>
      </c>
      <c r="AG195">
        <v>-37884</v>
      </c>
      <c r="AH195">
        <v>-20029</v>
      </c>
      <c r="AI195">
        <v>5773</v>
      </c>
      <c r="AJ195">
        <v>0</v>
      </c>
      <c r="AK195">
        <v>20029</v>
      </c>
      <c r="AL195">
        <v>6743</v>
      </c>
      <c r="AM195">
        <v>0</v>
      </c>
      <c r="AN195">
        <v>0</v>
      </c>
      <c r="AO195">
        <v>32545</v>
      </c>
      <c r="AP195">
        <v>-8112</v>
      </c>
      <c r="AQ195">
        <v>24433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22319</v>
      </c>
      <c r="BV195">
        <v>0</v>
      </c>
      <c r="BW195">
        <v>680501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702820</v>
      </c>
      <c r="CD195">
        <v>0</v>
      </c>
      <c r="CE195">
        <v>702820</v>
      </c>
      <c r="CF195">
        <v>3187411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85918</v>
      </c>
      <c r="CP195">
        <v>0</v>
      </c>
      <c r="CQ195">
        <v>9368</v>
      </c>
      <c r="CR195">
        <v>95286</v>
      </c>
      <c r="CS195">
        <v>0</v>
      </c>
      <c r="CT195">
        <v>0</v>
      </c>
      <c r="CU195">
        <v>0</v>
      </c>
      <c r="CV195">
        <v>6240</v>
      </c>
      <c r="CW195">
        <v>0</v>
      </c>
      <c r="CX195">
        <v>6240</v>
      </c>
      <c r="CY195">
        <v>19480</v>
      </c>
      <c r="CZ195">
        <v>17</v>
      </c>
      <c r="DA195">
        <v>19497</v>
      </c>
      <c r="DB195">
        <v>4011254</v>
      </c>
      <c r="DC195">
        <v>1500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133492</v>
      </c>
      <c r="DO195">
        <v>134992</v>
      </c>
      <c r="DP195">
        <v>0</v>
      </c>
      <c r="DQ195">
        <v>0</v>
      </c>
      <c r="DR195">
        <v>42573</v>
      </c>
      <c r="DS195">
        <v>0</v>
      </c>
      <c r="DT195">
        <v>0</v>
      </c>
      <c r="DU195">
        <v>42573</v>
      </c>
      <c r="DV195">
        <v>23</v>
      </c>
      <c r="DW195">
        <v>0</v>
      </c>
      <c r="DX195">
        <v>0</v>
      </c>
      <c r="DY195">
        <v>0</v>
      </c>
      <c r="DZ195">
        <v>3744874</v>
      </c>
      <c r="EA195">
        <v>0</v>
      </c>
      <c r="EB195">
        <v>3787470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13021</v>
      </c>
      <c r="EP195">
        <v>0</v>
      </c>
      <c r="EQ195">
        <v>0</v>
      </c>
      <c r="ER195">
        <v>0</v>
      </c>
      <c r="ES195">
        <v>75771</v>
      </c>
      <c r="ET195">
        <v>88792</v>
      </c>
      <c r="EU195">
        <v>0</v>
      </c>
      <c r="EV195">
        <v>4011254</v>
      </c>
    </row>
    <row r="196" spans="1:152">
      <c r="A196">
        <v>63026</v>
      </c>
      <c r="B196">
        <v>201012</v>
      </c>
      <c r="C196">
        <v>181914</v>
      </c>
      <c r="D196">
        <v>-629</v>
      </c>
      <c r="E196">
        <v>181285</v>
      </c>
      <c r="F196">
        <v>78178</v>
      </c>
      <c r="G196">
        <v>0</v>
      </c>
      <c r="H196">
        <v>0</v>
      </c>
      <c r="I196">
        <v>549791</v>
      </c>
      <c r="J196">
        <v>389491</v>
      </c>
      <c r="K196">
        <v>-27183</v>
      </c>
      <c r="L196">
        <v>-33822</v>
      </c>
      <c r="M196">
        <v>956455</v>
      </c>
      <c r="N196">
        <v>-129449</v>
      </c>
      <c r="O196">
        <v>827006</v>
      </c>
      <c r="P196">
        <v>-609165</v>
      </c>
      <c r="Q196">
        <v>229</v>
      </c>
      <c r="R196">
        <v>-4651</v>
      </c>
      <c r="S196">
        <v>0</v>
      </c>
      <c r="T196">
        <v>-613587</v>
      </c>
      <c r="U196">
        <v>-40522</v>
      </c>
      <c r="V196">
        <v>-230</v>
      </c>
      <c r="W196">
        <v>-40752</v>
      </c>
      <c r="X196">
        <v>0</v>
      </c>
      <c r="Y196">
        <v>-252416</v>
      </c>
      <c r="Z196">
        <v>0</v>
      </c>
      <c r="AA196">
        <v>-252416</v>
      </c>
      <c r="AB196">
        <v>0</v>
      </c>
      <c r="AC196">
        <v>-6732</v>
      </c>
      <c r="AD196">
        <v>-34002</v>
      </c>
      <c r="AE196">
        <v>0</v>
      </c>
      <c r="AF196">
        <v>353</v>
      </c>
      <c r="AG196">
        <v>-40381</v>
      </c>
      <c r="AH196">
        <v>-50365</v>
      </c>
      <c r="AI196">
        <v>10790</v>
      </c>
      <c r="AJ196">
        <v>0</v>
      </c>
      <c r="AK196">
        <v>50365</v>
      </c>
      <c r="AL196">
        <v>13750</v>
      </c>
      <c r="AM196">
        <v>0</v>
      </c>
      <c r="AN196">
        <v>0</v>
      </c>
      <c r="AO196">
        <v>74905</v>
      </c>
      <c r="AP196">
        <v>963</v>
      </c>
      <c r="AQ196">
        <v>75868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118271</v>
      </c>
      <c r="BQ196">
        <v>0</v>
      </c>
      <c r="BR196">
        <v>0</v>
      </c>
      <c r="BS196">
        <v>0</v>
      </c>
      <c r="BT196">
        <v>118271</v>
      </c>
      <c r="BU196">
        <v>1097753</v>
      </c>
      <c r="BV196">
        <v>0</v>
      </c>
      <c r="BW196">
        <v>8967598</v>
      </c>
      <c r="BX196">
        <v>0</v>
      </c>
      <c r="BY196">
        <v>0</v>
      </c>
      <c r="BZ196">
        <v>0</v>
      </c>
      <c r="CA196">
        <v>323641</v>
      </c>
      <c r="CB196">
        <v>736484</v>
      </c>
      <c r="CC196">
        <v>11125476</v>
      </c>
      <c r="CD196">
        <v>0</v>
      </c>
      <c r="CE196">
        <v>11243747</v>
      </c>
      <c r="CF196">
        <v>0</v>
      </c>
      <c r="CG196">
        <v>3565</v>
      </c>
      <c r="CH196">
        <v>0</v>
      </c>
      <c r="CI196">
        <v>0</v>
      </c>
      <c r="CJ196">
        <v>3565</v>
      </c>
      <c r="CK196">
        <v>0</v>
      </c>
      <c r="CL196">
        <v>0</v>
      </c>
      <c r="CM196">
        <v>0</v>
      </c>
      <c r="CN196">
        <v>286</v>
      </c>
      <c r="CO196">
        <v>1094916</v>
      </c>
      <c r="CP196">
        <v>0</v>
      </c>
      <c r="CQ196">
        <v>2336</v>
      </c>
      <c r="CR196">
        <v>1101103</v>
      </c>
      <c r="CS196">
        <v>0</v>
      </c>
      <c r="CT196">
        <v>0</v>
      </c>
      <c r="CU196">
        <v>0</v>
      </c>
      <c r="CV196">
        <v>5928</v>
      </c>
      <c r="CW196">
        <v>0</v>
      </c>
      <c r="CX196">
        <v>5928</v>
      </c>
      <c r="CY196">
        <v>107614</v>
      </c>
      <c r="CZ196">
        <v>15068</v>
      </c>
      <c r="DA196">
        <v>122682</v>
      </c>
      <c r="DB196">
        <v>12473460</v>
      </c>
      <c r="DC196">
        <v>12000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863317</v>
      </c>
      <c r="DO196">
        <v>875317</v>
      </c>
      <c r="DP196">
        <v>0</v>
      </c>
      <c r="DQ196">
        <v>180000</v>
      </c>
      <c r="DR196">
        <v>8400269</v>
      </c>
      <c r="DS196">
        <v>214545</v>
      </c>
      <c r="DT196">
        <v>127695</v>
      </c>
      <c r="DU196">
        <v>8742509</v>
      </c>
      <c r="DV196">
        <v>5440</v>
      </c>
      <c r="DW196">
        <v>436972</v>
      </c>
      <c r="DX196">
        <v>0</v>
      </c>
      <c r="DY196">
        <v>0</v>
      </c>
      <c r="DZ196">
        <v>0</v>
      </c>
      <c r="EA196">
        <v>0</v>
      </c>
      <c r="EB196">
        <v>9184921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3201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1909194</v>
      </c>
      <c r="EO196">
        <v>174102</v>
      </c>
      <c r="EP196">
        <v>0</v>
      </c>
      <c r="EQ196">
        <v>0</v>
      </c>
      <c r="ER196">
        <v>0</v>
      </c>
      <c r="ES196">
        <v>146725</v>
      </c>
      <c r="ET196">
        <v>2230021</v>
      </c>
      <c r="EU196">
        <v>0</v>
      </c>
      <c r="EV196">
        <v>12473460</v>
      </c>
    </row>
    <row r="197" spans="1:152">
      <c r="A197">
        <v>63028</v>
      </c>
      <c r="B197">
        <v>201012</v>
      </c>
      <c r="C197">
        <v>82850</v>
      </c>
      <c r="D197">
        <v>-8819</v>
      </c>
      <c r="E197">
        <v>74031</v>
      </c>
      <c r="F197">
        <v>0</v>
      </c>
      <c r="G197">
        <v>0</v>
      </c>
      <c r="H197">
        <v>0</v>
      </c>
      <c r="I197">
        <v>17305</v>
      </c>
      <c r="J197">
        <v>254750</v>
      </c>
      <c r="K197">
        <v>-7565</v>
      </c>
      <c r="L197">
        <v>-11792</v>
      </c>
      <c r="M197">
        <v>252698</v>
      </c>
      <c r="N197">
        <v>-36136</v>
      </c>
      <c r="O197">
        <v>216562</v>
      </c>
      <c r="P197">
        <v>-296981</v>
      </c>
      <c r="Q197">
        <v>-1302</v>
      </c>
      <c r="R197">
        <v>692</v>
      </c>
      <c r="S197">
        <v>693</v>
      </c>
      <c r="T197">
        <v>-296898</v>
      </c>
      <c r="U197">
        <v>-34801</v>
      </c>
      <c r="V197">
        <v>332</v>
      </c>
      <c r="W197">
        <v>-34469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-403</v>
      </c>
      <c r="AD197">
        <v>-30235</v>
      </c>
      <c r="AE197">
        <v>0</v>
      </c>
      <c r="AF197">
        <v>0</v>
      </c>
      <c r="AG197">
        <v>-30638</v>
      </c>
      <c r="AH197">
        <v>-23695</v>
      </c>
      <c r="AI197">
        <v>-95107</v>
      </c>
      <c r="AJ197">
        <v>0</v>
      </c>
      <c r="AK197">
        <v>23695</v>
      </c>
      <c r="AL197">
        <v>0</v>
      </c>
      <c r="AM197">
        <v>0</v>
      </c>
      <c r="AN197">
        <v>0</v>
      </c>
      <c r="AO197">
        <v>-71412</v>
      </c>
      <c r="AP197">
        <v>17583</v>
      </c>
      <c r="AQ197">
        <v>-53829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3668220</v>
      </c>
      <c r="BW197">
        <v>0</v>
      </c>
      <c r="BX197">
        <v>0</v>
      </c>
      <c r="BY197">
        <v>0</v>
      </c>
      <c r="BZ197">
        <v>0</v>
      </c>
      <c r="CA197">
        <v>245625</v>
      </c>
      <c r="CB197">
        <v>66044</v>
      </c>
      <c r="CC197">
        <v>3979889</v>
      </c>
      <c r="CD197">
        <v>0</v>
      </c>
      <c r="CE197">
        <v>3979889</v>
      </c>
      <c r="CF197">
        <v>0</v>
      </c>
      <c r="CG197">
        <v>10167</v>
      </c>
      <c r="CH197">
        <v>2902</v>
      </c>
      <c r="CI197">
        <v>0</v>
      </c>
      <c r="CJ197">
        <v>13069</v>
      </c>
      <c r="CK197">
        <v>828</v>
      </c>
      <c r="CL197">
        <v>0</v>
      </c>
      <c r="CM197">
        <v>828</v>
      </c>
      <c r="CN197">
        <v>3766</v>
      </c>
      <c r="CO197">
        <v>5352</v>
      </c>
      <c r="CP197">
        <v>0</v>
      </c>
      <c r="CQ197">
        <v>965</v>
      </c>
      <c r="CR197">
        <v>23980</v>
      </c>
      <c r="CS197">
        <v>0</v>
      </c>
      <c r="CT197">
        <v>43374</v>
      </c>
      <c r="CU197">
        <v>0</v>
      </c>
      <c r="CV197">
        <v>0</v>
      </c>
      <c r="CW197">
        <v>0</v>
      </c>
      <c r="CX197">
        <v>43374</v>
      </c>
      <c r="CY197">
        <v>32</v>
      </c>
      <c r="CZ197">
        <v>0</v>
      </c>
      <c r="DA197">
        <v>32</v>
      </c>
      <c r="DB197">
        <v>4047275</v>
      </c>
      <c r="DC197">
        <v>90005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215187</v>
      </c>
      <c r="DO197">
        <v>305192</v>
      </c>
      <c r="DP197">
        <v>0</v>
      </c>
      <c r="DQ197">
        <v>60000</v>
      </c>
      <c r="DR197">
        <v>3430028</v>
      </c>
      <c r="DS197">
        <v>116592</v>
      </c>
      <c r="DT197">
        <v>52939</v>
      </c>
      <c r="DU197">
        <v>3599559</v>
      </c>
      <c r="DV197">
        <v>10215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3609774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24419</v>
      </c>
      <c r="EJ197">
        <v>1452</v>
      </c>
      <c r="EK197">
        <v>0</v>
      </c>
      <c r="EL197">
        <v>0</v>
      </c>
      <c r="EM197">
        <v>0</v>
      </c>
      <c r="EN197">
        <v>0</v>
      </c>
      <c r="EO197">
        <v>2555</v>
      </c>
      <c r="EP197">
        <v>0</v>
      </c>
      <c r="EQ197">
        <v>0</v>
      </c>
      <c r="ER197">
        <v>0</v>
      </c>
      <c r="ES197">
        <v>42807</v>
      </c>
      <c r="ET197">
        <v>71233</v>
      </c>
      <c r="EU197">
        <v>1076</v>
      </c>
      <c r="EV197">
        <v>4047275</v>
      </c>
    </row>
    <row r="198" spans="1:152">
      <c r="A198">
        <v>63029</v>
      </c>
      <c r="B198">
        <v>201012</v>
      </c>
      <c r="C198">
        <v>35290</v>
      </c>
      <c r="D198">
        <v>-55</v>
      </c>
      <c r="E198">
        <v>35235</v>
      </c>
      <c r="F198">
        <v>0</v>
      </c>
      <c r="G198">
        <v>0</v>
      </c>
      <c r="H198">
        <v>0</v>
      </c>
      <c r="I198">
        <v>5792</v>
      </c>
      <c r="J198">
        <v>3357</v>
      </c>
      <c r="K198">
        <v>-34</v>
      </c>
      <c r="L198">
        <v>-860</v>
      </c>
      <c r="M198">
        <v>8255</v>
      </c>
      <c r="N198">
        <v>-630</v>
      </c>
      <c r="O198">
        <v>7625</v>
      </c>
      <c r="P198">
        <v>-44797</v>
      </c>
      <c r="Q198">
        <v>0</v>
      </c>
      <c r="R198">
        <v>-18</v>
      </c>
      <c r="S198">
        <v>1</v>
      </c>
      <c r="T198">
        <v>-44814</v>
      </c>
      <c r="U198">
        <v>-3</v>
      </c>
      <c r="V198">
        <v>0</v>
      </c>
      <c r="W198">
        <v>-3</v>
      </c>
      <c r="X198">
        <v>0</v>
      </c>
      <c r="Y198">
        <v>0</v>
      </c>
      <c r="Z198">
        <v>0</v>
      </c>
      <c r="AA198">
        <v>0</v>
      </c>
      <c r="AB198">
        <v>8777</v>
      </c>
      <c r="AC198">
        <v>-7337</v>
      </c>
      <c r="AD198">
        <v>-17568</v>
      </c>
      <c r="AE198">
        <v>12050</v>
      </c>
      <c r="AF198">
        <v>19</v>
      </c>
      <c r="AG198">
        <v>-12836</v>
      </c>
      <c r="AH198">
        <v>-4221</v>
      </c>
      <c r="AI198">
        <v>-10237</v>
      </c>
      <c r="AJ198">
        <v>-12326</v>
      </c>
      <c r="AK198">
        <v>4088</v>
      </c>
      <c r="AL198">
        <v>39679</v>
      </c>
      <c r="AM198">
        <v>-81204</v>
      </c>
      <c r="AN198">
        <v>0</v>
      </c>
      <c r="AO198">
        <v>-60000</v>
      </c>
      <c r="AP198">
        <v>0</v>
      </c>
      <c r="AQ198">
        <v>-60000</v>
      </c>
      <c r="AR198">
        <v>3112</v>
      </c>
      <c r="AS198">
        <v>-50</v>
      </c>
      <c r="AT198">
        <v>0</v>
      </c>
      <c r="AU198">
        <v>0</v>
      </c>
      <c r="AV198">
        <v>3062</v>
      </c>
      <c r="AW198">
        <v>0</v>
      </c>
      <c r="AX198">
        <v>0</v>
      </c>
      <c r="AY198">
        <v>0</v>
      </c>
      <c r="AZ198">
        <v>-3566</v>
      </c>
      <c r="BA198">
        <v>-45</v>
      </c>
      <c r="BB198">
        <v>-3611</v>
      </c>
      <c r="BC198">
        <v>0</v>
      </c>
      <c r="BD198">
        <v>0</v>
      </c>
      <c r="BE198">
        <v>-259</v>
      </c>
      <c r="BF198">
        <v>-11657</v>
      </c>
      <c r="BG198">
        <v>6</v>
      </c>
      <c r="BH198">
        <v>-11910</v>
      </c>
      <c r="BI198">
        <v>133</v>
      </c>
      <c r="BJ198">
        <v>-12326</v>
      </c>
      <c r="BK198">
        <v>0</v>
      </c>
      <c r="BL198">
        <v>475</v>
      </c>
      <c r="BM198">
        <v>0</v>
      </c>
      <c r="BN198">
        <v>475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49169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49169</v>
      </c>
      <c r="CD198">
        <v>0</v>
      </c>
      <c r="CE198">
        <v>49169</v>
      </c>
      <c r="CF198">
        <v>30766</v>
      </c>
      <c r="CG198">
        <v>0</v>
      </c>
      <c r="CH198">
        <v>354</v>
      </c>
      <c r="CI198">
        <v>0</v>
      </c>
      <c r="CJ198">
        <v>354</v>
      </c>
      <c r="CK198">
        <v>45</v>
      </c>
      <c r="CL198">
        <v>0</v>
      </c>
      <c r="CM198">
        <v>45</v>
      </c>
      <c r="CN198">
        <v>0</v>
      </c>
      <c r="CO198">
        <v>7433</v>
      </c>
      <c r="CP198">
        <v>0</v>
      </c>
      <c r="CQ198">
        <v>14706</v>
      </c>
      <c r="CR198">
        <v>22538</v>
      </c>
      <c r="CS198">
        <v>0</v>
      </c>
      <c r="CT198">
        <v>0</v>
      </c>
      <c r="CU198">
        <v>0</v>
      </c>
      <c r="CV198">
        <v>147920</v>
      </c>
      <c r="CW198">
        <v>0</v>
      </c>
      <c r="CX198">
        <v>147920</v>
      </c>
      <c r="CY198">
        <v>262</v>
      </c>
      <c r="CZ198">
        <v>2237</v>
      </c>
      <c r="DA198">
        <v>2499</v>
      </c>
      <c r="DB198">
        <v>253367</v>
      </c>
      <c r="DC198">
        <v>85000</v>
      </c>
      <c r="DD198">
        <v>114577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199577</v>
      </c>
      <c r="DP198">
        <v>0</v>
      </c>
      <c r="DQ198">
        <v>0</v>
      </c>
      <c r="DR198">
        <v>8</v>
      </c>
      <c r="DS198">
        <v>0</v>
      </c>
      <c r="DT198">
        <v>0</v>
      </c>
      <c r="DU198">
        <v>8</v>
      </c>
      <c r="DV198">
        <v>6845</v>
      </c>
      <c r="DW198">
        <v>0</v>
      </c>
      <c r="DX198">
        <v>0</v>
      </c>
      <c r="DY198">
        <v>0</v>
      </c>
      <c r="DZ198">
        <v>30766</v>
      </c>
      <c r="EA198">
        <v>0</v>
      </c>
      <c r="EB198">
        <v>37619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124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642</v>
      </c>
      <c r="ER198">
        <v>0</v>
      </c>
      <c r="ES198">
        <v>15405</v>
      </c>
      <c r="ET198">
        <v>16171</v>
      </c>
      <c r="EU198">
        <v>0</v>
      </c>
      <c r="EV198">
        <v>253367</v>
      </c>
    </row>
    <row r="199" spans="1:152">
      <c r="A199">
        <v>63030</v>
      </c>
      <c r="B199">
        <v>201012</v>
      </c>
      <c r="C199">
        <v>13897</v>
      </c>
      <c r="D199">
        <v>0</v>
      </c>
      <c r="E199">
        <v>13897</v>
      </c>
      <c r="F199">
        <v>0</v>
      </c>
      <c r="G199">
        <v>0</v>
      </c>
      <c r="H199">
        <v>0</v>
      </c>
      <c r="I199">
        <v>655</v>
      </c>
      <c r="J199">
        <v>5654</v>
      </c>
      <c r="K199">
        <v>0</v>
      </c>
      <c r="L199">
        <v>-1</v>
      </c>
      <c r="M199">
        <v>6308</v>
      </c>
      <c r="N199">
        <v>-477</v>
      </c>
      <c r="O199">
        <v>5831</v>
      </c>
      <c r="P199">
        <v>-225</v>
      </c>
      <c r="Q199">
        <v>0</v>
      </c>
      <c r="R199">
        <v>0</v>
      </c>
      <c r="S199">
        <v>0</v>
      </c>
      <c r="T199">
        <v>-225</v>
      </c>
      <c r="U199">
        <v>-43</v>
      </c>
      <c r="V199">
        <v>0</v>
      </c>
      <c r="W199">
        <v>-43</v>
      </c>
      <c r="X199">
        <v>0</v>
      </c>
      <c r="Y199">
        <v>-1</v>
      </c>
      <c r="Z199">
        <v>0</v>
      </c>
      <c r="AA199">
        <v>-1</v>
      </c>
      <c r="AB199">
        <v>-16258</v>
      </c>
      <c r="AC199">
        <v>0</v>
      </c>
      <c r="AD199">
        <v>1609</v>
      </c>
      <c r="AE199">
        <v>0</v>
      </c>
      <c r="AF199">
        <v>0</v>
      </c>
      <c r="AG199">
        <v>1609</v>
      </c>
      <c r="AH199">
        <v>-3127</v>
      </c>
      <c r="AI199">
        <v>1683</v>
      </c>
      <c r="AJ199">
        <v>0</v>
      </c>
      <c r="AK199">
        <v>3127</v>
      </c>
      <c r="AL199">
        <v>0</v>
      </c>
      <c r="AM199">
        <v>0</v>
      </c>
      <c r="AN199">
        <v>0</v>
      </c>
      <c r="AO199">
        <v>4810</v>
      </c>
      <c r="AP199">
        <v>-1128</v>
      </c>
      <c r="AQ199">
        <v>3682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56867</v>
      </c>
      <c r="CB199">
        <v>0</v>
      </c>
      <c r="CC199">
        <v>56867</v>
      </c>
      <c r="CD199">
        <v>0</v>
      </c>
      <c r="CE199">
        <v>56867</v>
      </c>
      <c r="CF199">
        <v>30066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86933</v>
      </c>
      <c r="DC199">
        <v>50000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1124</v>
      </c>
      <c r="DO199">
        <v>51124</v>
      </c>
      <c r="DP199">
        <v>0</v>
      </c>
      <c r="DQ199">
        <v>0</v>
      </c>
      <c r="DR199">
        <v>36</v>
      </c>
      <c r="DS199">
        <v>1</v>
      </c>
      <c r="DT199">
        <v>6</v>
      </c>
      <c r="DU199">
        <v>43</v>
      </c>
      <c r="DV199">
        <v>0</v>
      </c>
      <c r="DW199">
        <v>1</v>
      </c>
      <c r="DX199">
        <v>0</v>
      </c>
      <c r="DY199">
        <v>0</v>
      </c>
      <c r="DZ199">
        <v>30066</v>
      </c>
      <c r="EA199">
        <v>0</v>
      </c>
      <c r="EB199">
        <v>30110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1547</v>
      </c>
      <c r="EP199">
        <v>0</v>
      </c>
      <c r="EQ199">
        <v>766</v>
      </c>
      <c r="ER199">
        <v>0</v>
      </c>
      <c r="ES199">
        <v>615</v>
      </c>
      <c r="ET199">
        <v>2928</v>
      </c>
      <c r="EU199">
        <v>2771</v>
      </c>
      <c r="EV199">
        <v>86933</v>
      </c>
    </row>
    <row r="200" spans="1:152">
      <c r="A200">
        <v>62518</v>
      </c>
      <c r="B200">
        <v>201112</v>
      </c>
      <c r="C200">
        <v>4100413</v>
      </c>
      <c r="D200">
        <v>-5822</v>
      </c>
      <c r="E200">
        <v>4094591</v>
      </c>
      <c r="F200">
        <v>130156</v>
      </c>
      <c r="G200">
        <v>-522</v>
      </c>
      <c r="H200">
        <v>34555</v>
      </c>
      <c r="I200">
        <v>1945672</v>
      </c>
      <c r="J200">
        <v>1320714</v>
      </c>
      <c r="K200">
        <v>-111164</v>
      </c>
      <c r="L200">
        <v>-16875</v>
      </c>
      <c r="M200">
        <v>3302536</v>
      </c>
      <c r="N200">
        <v>-387624</v>
      </c>
      <c r="O200">
        <v>2914912</v>
      </c>
      <c r="P200">
        <v>-6766340</v>
      </c>
      <c r="Q200">
        <v>4982</v>
      </c>
      <c r="R200">
        <v>34237</v>
      </c>
      <c r="S200">
        <v>3244</v>
      </c>
      <c r="T200">
        <v>-6723877</v>
      </c>
      <c r="U200">
        <v>1157276</v>
      </c>
      <c r="V200">
        <v>0</v>
      </c>
      <c r="W200">
        <v>1157276</v>
      </c>
      <c r="X200">
        <v>0</v>
      </c>
      <c r="Y200">
        <v>799884</v>
      </c>
      <c r="Z200">
        <v>0</v>
      </c>
      <c r="AA200">
        <v>799884</v>
      </c>
      <c r="AB200">
        <v>-1298349</v>
      </c>
      <c r="AC200">
        <v>-102602</v>
      </c>
      <c r="AD200">
        <v>-215070</v>
      </c>
      <c r="AE200">
        <v>0</v>
      </c>
      <c r="AF200">
        <v>0</v>
      </c>
      <c r="AG200">
        <v>-317672</v>
      </c>
      <c r="AH200">
        <v>-336681</v>
      </c>
      <c r="AI200">
        <v>290084</v>
      </c>
      <c r="AJ200">
        <v>-19680</v>
      </c>
      <c r="AK200">
        <v>74077</v>
      </c>
      <c r="AL200">
        <v>0</v>
      </c>
      <c r="AM200">
        <v>0</v>
      </c>
      <c r="AN200">
        <v>0</v>
      </c>
      <c r="AO200">
        <v>344481</v>
      </c>
      <c r="AP200">
        <v>-70632</v>
      </c>
      <c r="AQ200">
        <v>273849</v>
      </c>
      <c r="AR200">
        <v>291652</v>
      </c>
      <c r="AS200">
        <v>-26742</v>
      </c>
      <c r="AT200">
        <v>-35013</v>
      </c>
      <c r="AU200">
        <v>0</v>
      </c>
      <c r="AV200">
        <v>229897</v>
      </c>
      <c r="AW200">
        <v>123</v>
      </c>
      <c r="AX200">
        <v>-341531</v>
      </c>
      <c r="AY200">
        <v>8783</v>
      </c>
      <c r="AZ200">
        <v>-47750</v>
      </c>
      <c r="BA200">
        <v>17583</v>
      </c>
      <c r="BB200">
        <v>-362915</v>
      </c>
      <c r="BC200">
        <v>0</v>
      </c>
      <c r="BD200">
        <v>0</v>
      </c>
      <c r="BE200">
        <v>-9577</v>
      </c>
      <c r="BF200">
        <v>-23524</v>
      </c>
      <c r="BG200">
        <v>0</v>
      </c>
      <c r="BH200">
        <v>-33101</v>
      </c>
      <c r="BI200">
        <v>146316</v>
      </c>
      <c r="BJ200">
        <v>-19680</v>
      </c>
      <c r="BK200">
        <v>0</v>
      </c>
      <c r="BL200">
        <v>50</v>
      </c>
      <c r="BM200">
        <v>0</v>
      </c>
      <c r="BN200">
        <v>50</v>
      </c>
      <c r="BO200">
        <v>916439</v>
      </c>
      <c r="BP200">
        <v>3117333</v>
      </c>
      <c r="BQ200">
        <v>121000</v>
      </c>
      <c r="BR200">
        <v>11366</v>
      </c>
      <c r="BS200">
        <v>22675</v>
      </c>
      <c r="BT200">
        <v>3272374</v>
      </c>
      <c r="BU200">
        <v>6325329</v>
      </c>
      <c r="BV200">
        <v>10519338</v>
      </c>
      <c r="BW200">
        <v>38302506</v>
      </c>
      <c r="BX200">
        <v>0</v>
      </c>
      <c r="BY200">
        <v>0</v>
      </c>
      <c r="BZ200">
        <v>65424</v>
      </c>
      <c r="CA200">
        <v>387800</v>
      </c>
      <c r="CB200">
        <v>2884459</v>
      </c>
      <c r="CC200">
        <v>58484856</v>
      </c>
      <c r="CD200">
        <v>296668</v>
      </c>
      <c r="CE200">
        <v>62970337</v>
      </c>
      <c r="CF200">
        <v>4529287</v>
      </c>
      <c r="CG200">
        <v>0</v>
      </c>
      <c r="CH200">
        <v>150618</v>
      </c>
      <c r="CI200">
        <v>0</v>
      </c>
      <c r="CJ200">
        <v>150618</v>
      </c>
      <c r="CK200">
        <v>9857</v>
      </c>
      <c r="CL200">
        <v>0</v>
      </c>
      <c r="CM200">
        <v>9857</v>
      </c>
      <c r="CN200">
        <v>0</v>
      </c>
      <c r="CO200">
        <v>2402046</v>
      </c>
      <c r="CP200">
        <v>0</v>
      </c>
      <c r="CQ200">
        <v>387472</v>
      </c>
      <c r="CR200">
        <v>2949993</v>
      </c>
      <c r="CS200">
        <v>0</v>
      </c>
      <c r="CT200">
        <v>0</v>
      </c>
      <c r="CU200">
        <v>0</v>
      </c>
      <c r="CV200">
        <v>925584</v>
      </c>
      <c r="CW200">
        <v>0</v>
      </c>
      <c r="CX200">
        <v>925584</v>
      </c>
      <c r="CY200">
        <v>562592</v>
      </c>
      <c r="CZ200">
        <v>158917</v>
      </c>
      <c r="DA200">
        <v>721509</v>
      </c>
      <c r="DB200">
        <v>72096760</v>
      </c>
      <c r="DC200">
        <v>5000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441603</v>
      </c>
      <c r="DK200">
        <v>0</v>
      </c>
      <c r="DL200">
        <v>0</v>
      </c>
      <c r="DM200">
        <v>441603</v>
      </c>
      <c r="DN200">
        <v>2465899</v>
      </c>
      <c r="DO200">
        <v>2912502</v>
      </c>
      <c r="DP200">
        <v>0</v>
      </c>
      <c r="DQ200">
        <v>959000</v>
      </c>
      <c r="DR200">
        <v>46907118</v>
      </c>
      <c r="DS200">
        <v>4594817</v>
      </c>
      <c r="DT200">
        <v>2577173</v>
      </c>
      <c r="DU200">
        <v>54079108</v>
      </c>
      <c r="DV200">
        <v>2773795</v>
      </c>
      <c r="DW200">
        <v>1987179</v>
      </c>
      <c r="DX200">
        <v>0</v>
      </c>
      <c r="DY200">
        <v>0</v>
      </c>
      <c r="DZ200">
        <v>4529287</v>
      </c>
      <c r="EA200">
        <v>277695</v>
      </c>
      <c r="EB200">
        <v>63647064</v>
      </c>
      <c r="EC200">
        <v>0</v>
      </c>
      <c r="ED200">
        <v>0</v>
      </c>
      <c r="EE200">
        <v>106686</v>
      </c>
      <c r="EF200">
        <v>0</v>
      </c>
      <c r="EG200">
        <v>106686</v>
      </c>
      <c r="EH200">
        <v>0</v>
      </c>
      <c r="EI200">
        <v>0</v>
      </c>
      <c r="EJ200">
        <v>128840</v>
      </c>
      <c r="EK200">
        <v>0</v>
      </c>
      <c r="EL200">
        <v>0</v>
      </c>
      <c r="EM200">
        <v>0</v>
      </c>
      <c r="EN200">
        <v>0</v>
      </c>
      <c r="EO200">
        <v>158468</v>
      </c>
      <c r="EP200">
        <v>0</v>
      </c>
      <c r="EQ200">
        <v>160821</v>
      </c>
      <c r="ER200">
        <v>0</v>
      </c>
      <c r="ES200">
        <v>3906554</v>
      </c>
      <c r="ET200">
        <v>4354683</v>
      </c>
      <c r="EU200">
        <v>116825</v>
      </c>
      <c r="EV200">
        <v>72096760</v>
      </c>
    </row>
    <row r="201" spans="1:152">
      <c r="A201">
        <v>62548</v>
      </c>
      <c r="B201">
        <v>201112</v>
      </c>
      <c r="C201">
        <v>7398447</v>
      </c>
      <c r="D201">
        <v>-632</v>
      </c>
      <c r="E201">
        <v>7397815</v>
      </c>
      <c r="F201">
        <v>622946</v>
      </c>
      <c r="G201">
        <v>27117</v>
      </c>
      <c r="H201">
        <v>77</v>
      </c>
      <c r="I201">
        <v>4345300</v>
      </c>
      <c r="J201">
        <v>11815045</v>
      </c>
      <c r="K201">
        <v>-259295</v>
      </c>
      <c r="L201">
        <v>-123618</v>
      </c>
      <c r="M201">
        <v>16427572</v>
      </c>
      <c r="N201">
        <v>-1472405</v>
      </c>
      <c r="O201">
        <v>14955167</v>
      </c>
      <c r="P201">
        <v>-5485606</v>
      </c>
      <c r="Q201">
        <v>15114</v>
      </c>
      <c r="R201">
        <v>18011</v>
      </c>
      <c r="S201">
        <v>0</v>
      </c>
      <c r="T201">
        <v>-5452481</v>
      </c>
      <c r="U201">
        <v>-10463311</v>
      </c>
      <c r="V201">
        <v>0</v>
      </c>
      <c r="W201">
        <v>-10463311</v>
      </c>
      <c r="X201">
        <v>0</v>
      </c>
      <c r="Y201">
        <v>-2175996</v>
      </c>
      <c r="Z201">
        <v>0</v>
      </c>
      <c r="AA201">
        <v>-2175996</v>
      </c>
      <c r="AB201">
        <v>-3754010</v>
      </c>
      <c r="AC201">
        <v>0</v>
      </c>
      <c r="AD201">
        <v>-190464</v>
      </c>
      <c r="AE201">
        <v>0</v>
      </c>
      <c r="AF201">
        <v>0</v>
      </c>
      <c r="AG201">
        <v>-190464</v>
      </c>
      <c r="AH201">
        <v>-241353</v>
      </c>
      <c r="AI201">
        <v>75367</v>
      </c>
      <c r="AJ201">
        <v>0</v>
      </c>
      <c r="AK201">
        <v>241353</v>
      </c>
      <c r="AL201">
        <v>2169</v>
      </c>
      <c r="AM201">
        <v>0</v>
      </c>
      <c r="AN201">
        <v>0</v>
      </c>
      <c r="AO201">
        <v>318889</v>
      </c>
      <c r="AP201">
        <v>-61537</v>
      </c>
      <c r="AQ201">
        <v>257352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11422610</v>
      </c>
      <c r="BQ201">
        <v>1111839</v>
      </c>
      <c r="BR201">
        <v>387956</v>
      </c>
      <c r="BS201">
        <v>0</v>
      </c>
      <c r="BT201">
        <v>12922405</v>
      </c>
      <c r="BU201">
        <v>3847843</v>
      </c>
      <c r="BV201">
        <v>806</v>
      </c>
      <c r="BW201">
        <v>87623503</v>
      </c>
      <c r="BX201">
        <v>0</v>
      </c>
      <c r="BY201">
        <v>0</v>
      </c>
      <c r="BZ201">
        <v>0</v>
      </c>
      <c r="CA201">
        <v>8362960</v>
      </c>
      <c r="CB201">
        <v>24213095</v>
      </c>
      <c r="CC201">
        <v>124048207</v>
      </c>
      <c r="CD201">
        <v>0</v>
      </c>
      <c r="CE201">
        <v>136970612</v>
      </c>
      <c r="CF201">
        <v>43551077</v>
      </c>
      <c r="CG201">
        <v>0</v>
      </c>
      <c r="CH201">
        <v>0</v>
      </c>
      <c r="CI201">
        <v>0</v>
      </c>
      <c r="CJ201">
        <v>0</v>
      </c>
      <c r="CK201">
        <v>167818</v>
      </c>
      <c r="CL201">
        <v>0</v>
      </c>
      <c r="CM201">
        <v>167818</v>
      </c>
      <c r="CN201">
        <v>0</v>
      </c>
      <c r="CO201">
        <v>18429</v>
      </c>
      <c r="CP201">
        <v>0</v>
      </c>
      <c r="CQ201">
        <v>1738081</v>
      </c>
      <c r="CR201">
        <v>1924328</v>
      </c>
      <c r="CS201">
        <v>0</v>
      </c>
      <c r="CT201">
        <v>40000</v>
      </c>
      <c r="CU201">
        <v>233459</v>
      </c>
      <c r="CV201">
        <v>416590</v>
      </c>
      <c r="CW201">
        <v>7184</v>
      </c>
      <c r="CX201">
        <v>697233</v>
      </c>
      <c r="CY201">
        <v>2113580</v>
      </c>
      <c r="CZ201">
        <v>190555</v>
      </c>
      <c r="DA201">
        <v>2304135</v>
      </c>
      <c r="DB201">
        <v>185447385</v>
      </c>
      <c r="DC201">
        <v>800</v>
      </c>
      <c r="DD201">
        <v>0</v>
      </c>
      <c r="DE201">
        <v>0</v>
      </c>
      <c r="DF201">
        <v>94864</v>
      </c>
      <c r="DG201">
        <v>0</v>
      </c>
      <c r="DH201">
        <v>0</v>
      </c>
      <c r="DI201">
        <v>94864</v>
      </c>
      <c r="DJ201">
        <v>1060500</v>
      </c>
      <c r="DK201">
        <v>0</v>
      </c>
      <c r="DL201">
        <v>0</v>
      </c>
      <c r="DM201">
        <v>1060500</v>
      </c>
      <c r="DN201">
        <v>6206270</v>
      </c>
      <c r="DO201">
        <v>7362434</v>
      </c>
      <c r="DP201">
        <v>0</v>
      </c>
      <c r="DQ201">
        <v>0</v>
      </c>
      <c r="DR201">
        <v>29944502</v>
      </c>
      <c r="DS201">
        <v>3207129</v>
      </c>
      <c r="DT201">
        <v>50897434</v>
      </c>
      <c r="DU201">
        <v>84049065</v>
      </c>
      <c r="DV201">
        <v>308912</v>
      </c>
      <c r="DW201">
        <v>3289615</v>
      </c>
      <c r="DX201">
        <v>0</v>
      </c>
      <c r="DY201">
        <v>0</v>
      </c>
      <c r="DZ201">
        <v>39541848</v>
      </c>
      <c r="EA201">
        <v>0</v>
      </c>
      <c r="EB201">
        <v>127189440</v>
      </c>
      <c r="EC201">
        <v>0</v>
      </c>
      <c r="ED201">
        <v>0</v>
      </c>
      <c r="EE201">
        <v>7346</v>
      </c>
      <c r="EF201">
        <v>0</v>
      </c>
      <c r="EG201">
        <v>7346</v>
      </c>
      <c r="EH201">
        <v>0</v>
      </c>
      <c r="EI201">
        <v>100363</v>
      </c>
      <c r="EJ201">
        <v>0</v>
      </c>
      <c r="EK201">
        <v>0</v>
      </c>
      <c r="EL201">
        <v>0</v>
      </c>
      <c r="EM201">
        <v>0</v>
      </c>
      <c r="EN201">
        <v>133084</v>
      </c>
      <c r="EO201">
        <v>102790</v>
      </c>
      <c r="EP201">
        <v>0</v>
      </c>
      <c r="EQ201">
        <v>5679</v>
      </c>
      <c r="ER201">
        <v>0</v>
      </c>
      <c r="ES201">
        <v>50489700</v>
      </c>
      <c r="ET201">
        <v>50831616</v>
      </c>
      <c r="EU201">
        <v>56549</v>
      </c>
      <c r="EV201">
        <v>185447385</v>
      </c>
    </row>
    <row r="202" spans="1:152">
      <c r="A202">
        <v>62706</v>
      </c>
      <c r="B202">
        <v>201112</v>
      </c>
      <c r="C202">
        <v>723840</v>
      </c>
      <c r="D202">
        <v>-24622</v>
      </c>
      <c r="E202">
        <v>699218</v>
      </c>
      <c r="F202">
        <v>147118</v>
      </c>
      <c r="G202">
        <v>0</v>
      </c>
      <c r="H202">
        <v>7291</v>
      </c>
      <c r="I202">
        <v>442088</v>
      </c>
      <c r="J202">
        <v>507822</v>
      </c>
      <c r="K202">
        <v>-6405</v>
      </c>
      <c r="L202">
        <v>-27245</v>
      </c>
      <c r="M202">
        <v>1070669</v>
      </c>
      <c r="N202">
        <v>-149626</v>
      </c>
      <c r="O202">
        <v>921043</v>
      </c>
      <c r="P202">
        <v>-1058741</v>
      </c>
      <c r="Q202">
        <v>24183</v>
      </c>
      <c r="R202">
        <v>1285</v>
      </c>
      <c r="S202">
        <v>-598</v>
      </c>
      <c r="T202">
        <v>-1033871</v>
      </c>
      <c r="U202">
        <v>-401442</v>
      </c>
      <c r="V202">
        <v>-736</v>
      </c>
      <c r="W202">
        <v>-402178</v>
      </c>
      <c r="X202">
        <v>0</v>
      </c>
      <c r="Y202">
        <v>63456</v>
      </c>
      <c r="Z202">
        <v>0</v>
      </c>
      <c r="AA202">
        <v>63456</v>
      </c>
      <c r="AB202">
        <v>0</v>
      </c>
      <c r="AC202">
        <v>-34211</v>
      </c>
      <c r="AD202">
        <v>-35965</v>
      </c>
      <c r="AE202">
        <v>0</v>
      </c>
      <c r="AF202">
        <v>2784</v>
      </c>
      <c r="AG202">
        <v>-67392</v>
      </c>
      <c r="AH202">
        <v>-63814</v>
      </c>
      <c r="AI202">
        <v>116462</v>
      </c>
      <c r="AJ202">
        <v>22014</v>
      </c>
      <c r="AK202">
        <v>20715</v>
      </c>
      <c r="AL202">
        <v>0</v>
      </c>
      <c r="AM202">
        <v>0</v>
      </c>
      <c r="AN202">
        <v>0</v>
      </c>
      <c r="AO202">
        <v>159191</v>
      </c>
      <c r="AP202">
        <v>-38019</v>
      </c>
      <c r="AQ202">
        <v>121172</v>
      </c>
      <c r="AR202">
        <v>90552</v>
      </c>
      <c r="AS202">
        <v>-38519</v>
      </c>
      <c r="AT202">
        <v>26762</v>
      </c>
      <c r="AU202">
        <v>0</v>
      </c>
      <c r="AV202">
        <v>78795</v>
      </c>
      <c r="AW202">
        <v>0</v>
      </c>
      <c r="AX202">
        <v>-42553</v>
      </c>
      <c r="AY202">
        <v>29212</v>
      </c>
      <c r="AZ202">
        <v>-28197</v>
      </c>
      <c r="BA202">
        <v>4211</v>
      </c>
      <c r="BB202">
        <v>-37327</v>
      </c>
      <c r="BC202">
        <v>0</v>
      </c>
      <c r="BD202">
        <v>0</v>
      </c>
      <c r="BE202">
        <v>-4528</v>
      </c>
      <c r="BF202">
        <v>-13809</v>
      </c>
      <c r="BG202">
        <v>3820</v>
      </c>
      <c r="BH202">
        <v>-14517</v>
      </c>
      <c r="BI202">
        <v>-4937</v>
      </c>
      <c r="BJ202">
        <v>22014</v>
      </c>
      <c r="BK202">
        <v>0</v>
      </c>
      <c r="BL202">
        <v>0</v>
      </c>
      <c r="BM202">
        <v>0</v>
      </c>
      <c r="BN202">
        <v>0</v>
      </c>
      <c r="BO202">
        <v>155606</v>
      </c>
      <c r="BP202">
        <v>1433387</v>
      </c>
      <c r="BQ202">
        <v>0</v>
      </c>
      <c r="BR202">
        <v>0</v>
      </c>
      <c r="BS202">
        <v>0</v>
      </c>
      <c r="BT202">
        <v>1433387</v>
      </c>
      <c r="BU202">
        <v>733948</v>
      </c>
      <c r="BV202">
        <v>51982</v>
      </c>
      <c r="BW202">
        <v>10802161</v>
      </c>
      <c r="BX202">
        <v>0</v>
      </c>
      <c r="BY202">
        <v>0</v>
      </c>
      <c r="BZ202">
        <v>102186</v>
      </c>
      <c r="CA202">
        <v>75000</v>
      </c>
      <c r="CB202">
        <v>293089</v>
      </c>
      <c r="CC202">
        <v>12058366</v>
      </c>
      <c r="CD202">
        <v>0</v>
      </c>
      <c r="CE202">
        <v>13647359</v>
      </c>
      <c r="CF202">
        <v>0</v>
      </c>
      <c r="CG202">
        <v>23676</v>
      </c>
      <c r="CH202">
        <v>45309</v>
      </c>
      <c r="CI202">
        <v>0</v>
      </c>
      <c r="CJ202">
        <v>68985</v>
      </c>
      <c r="CK202">
        <v>28647</v>
      </c>
      <c r="CL202">
        <v>0</v>
      </c>
      <c r="CM202">
        <v>28647</v>
      </c>
      <c r="CN202">
        <v>2272</v>
      </c>
      <c r="CO202">
        <v>0</v>
      </c>
      <c r="CP202">
        <v>0</v>
      </c>
      <c r="CQ202">
        <v>13433</v>
      </c>
      <c r="CR202">
        <v>113337</v>
      </c>
      <c r="CS202">
        <v>0</v>
      </c>
      <c r="CT202">
        <v>0</v>
      </c>
      <c r="CU202">
        <v>0</v>
      </c>
      <c r="CV202">
        <v>115930</v>
      </c>
      <c r="CW202">
        <v>0</v>
      </c>
      <c r="CX202">
        <v>115930</v>
      </c>
      <c r="CY202">
        <v>164508</v>
      </c>
      <c r="CZ202">
        <v>16177</v>
      </c>
      <c r="DA202">
        <v>180685</v>
      </c>
      <c r="DB202">
        <v>14057311</v>
      </c>
      <c r="DC202">
        <v>391800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100883</v>
      </c>
      <c r="DK202">
        <v>0</v>
      </c>
      <c r="DL202">
        <v>0</v>
      </c>
      <c r="DM202">
        <v>100883</v>
      </c>
      <c r="DN202">
        <v>594336</v>
      </c>
      <c r="DO202">
        <v>1087019</v>
      </c>
      <c r="DP202">
        <v>200000</v>
      </c>
      <c r="DQ202">
        <v>120000</v>
      </c>
      <c r="DR202">
        <v>10153287</v>
      </c>
      <c r="DS202">
        <v>786075</v>
      </c>
      <c r="DT202">
        <v>393146</v>
      </c>
      <c r="DU202">
        <v>11332508</v>
      </c>
      <c r="DV202">
        <v>435797</v>
      </c>
      <c r="DW202">
        <v>453646</v>
      </c>
      <c r="DX202">
        <v>0</v>
      </c>
      <c r="DY202">
        <v>0</v>
      </c>
      <c r="DZ202">
        <v>0</v>
      </c>
      <c r="EA202">
        <v>99879</v>
      </c>
      <c r="EB202">
        <v>12321830</v>
      </c>
      <c r="EC202">
        <v>13343</v>
      </c>
      <c r="ED202">
        <v>0</v>
      </c>
      <c r="EE202">
        <v>0</v>
      </c>
      <c r="EF202">
        <v>0</v>
      </c>
      <c r="EG202">
        <v>13343</v>
      </c>
      <c r="EH202">
        <v>0</v>
      </c>
      <c r="EI202">
        <v>10530</v>
      </c>
      <c r="EJ202">
        <v>1017</v>
      </c>
      <c r="EK202">
        <v>0</v>
      </c>
      <c r="EL202">
        <v>0</v>
      </c>
      <c r="EM202">
        <v>0</v>
      </c>
      <c r="EN202">
        <v>298531</v>
      </c>
      <c r="EO202">
        <v>4500</v>
      </c>
      <c r="EP202">
        <v>0</v>
      </c>
      <c r="EQ202">
        <v>0</v>
      </c>
      <c r="ER202">
        <v>27146</v>
      </c>
      <c r="ES202">
        <v>173034</v>
      </c>
      <c r="ET202">
        <v>514758</v>
      </c>
      <c r="EU202">
        <v>361</v>
      </c>
      <c r="EV202">
        <v>14057311</v>
      </c>
    </row>
    <row r="203" spans="1:152">
      <c r="A203">
        <v>62908</v>
      </c>
      <c r="B203">
        <v>201112</v>
      </c>
      <c r="C203">
        <v>1477651</v>
      </c>
      <c r="D203">
        <v>-35659</v>
      </c>
      <c r="E203">
        <v>1441992</v>
      </c>
      <c r="F203">
        <v>0</v>
      </c>
      <c r="G203">
        <v>0</v>
      </c>
      <c r="H203">
        <v>0</v>
      </c>
      <c r="I203">
        <v>60052</v>
      </c>
      <c r="J203">
        <v>-162466</v>
      </c>
      <c r="K203">
        <v>-9980</v>
      </c>
      <c r="L203">
        <v>-23031</v>
      </c>
      <c r="M203">
        <v>-135425</v>
      </c>
      <c r="N203">
        <v>25366</v>
      </c>
      <c r="O203">
        <v>-110059</v>
      </c>
      <c r="P203">
        <v>-1466798</v>
      </c>
      <c r="Q203">
        <v>6688</v>
      </c>
      <c r="R203">
        <v>-588</v>
      </c>
      <c r="S203">
        <v>-2288</v>
      </c>
      <c r="T203">
        <v>-1462986</v>
      </c>
      <c r="U203">
        <v>86113</v>
      </c>
      <c r="V203">
        <v>35427</v>
      </c>
      <c r="W203">
        <v>121540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-70386</v>
      </c>
      <c r="AD203">
        <v>-44792</v>
      </c>
      <c r="AE203">
        <v>0</v>
      </c>
      <c r="AF203">
        <v>0</v>
      </c>
      <c r="AG203">
        <v>-115178</v>
      </c>
      <c r="AH203">
        <v>9641</v>
      </c>
      <c r="AI203">
        <v>-115050</v>
      </c>
      <c r="AJ203">
        <v>-5751</v>
      </c>
      <c r="AK203">
        <v>-9416</v>
      </c>
      <c r="AL203">
        <v>0</v>
      </c>
      <c r="AM203">
        <v>0</v>
      </c>
      <c r="AN203">
        <v>0</v>
      </c>
      <c r="AO203">
        <v>-130217</v>
      </c>
      <c r="AP203">
        <v>0</v>
      </c>
      <c r="AQ203">
        <v>-130217</v>
      </c>
      <c r="AR203">
        <v>11248</v>
      </c>
      <c r="AS203">
        <v>0</v>
      </c>
      <c r="AT203">
        <v>0</v>
      </c>
      <c r="AU203">
        <v>0</v>
      </c>
      <c r="AV203">
        <v>11248</v>
      </c>
      <c r="AW203">
        <v>-225</v>
      </c>
      <c r="AX203">
        <v>-14439</v>
      </c>
      <c r="AY203">
        <v>226</v>
      </c>
      <c r="AZ203">
        <v>-1686</v>
      </c>
      <c r="BA203">
        <v>0</v>
      </c>
      <c r="BB203">
        <v>-15899</v>
      </c>
      <c r="BC203">
        <v>0</v>
      </c>
      <c r="BD203">
        <v>0</v>
      </c>
      <c r="BE203">
        <v>-535</v>
      </c>
      <c r="BF203">
        <v>-340</v>
      </c>
      <c r="BG203">
        <v>0</v>
      </c>
      <c r="BH203">
        <v>-875</v>
      </c>
      <c r="BI203">
        <v>0</v>
      </c>
      <c r="BJ203">
        <v>-5751</v>
      </c>
      <c r="BK203">
        <v>28228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7161034</v>
      </c>
      <c r="BW203">
        <v>683565</v>
      </c>
      <c r="BX203">
        <v>0</v>
      </c>
      <c r="BY203">
        <v>0</v>
      </c>
      <c r="BZ203">
        <v>0</v>
      </c>
      <c r="CA203">
        <v>790813</v>
      </c>
      <c r="CB203">
        <v>43830</v>
      </c>
      <c r="CC203">
        <v>8679242</v>
      </c>
      <c r="CD203">
        <v>0</v>
      </c>
      <c r="CE203">
        <v>8679242</v>
      </c>
      <c r="CF203">
        <v>0</v>
      </c>
      <c r="CG203">
        <v>103865</v>
      </c>
      <c r="CH203">
        <v>6800</v>
      </c>
      <c r="CI203">
        <v>0</v>
      </c>
      <c r="CJ203">
        <v>110665</v>
      </c>
      <c r="CK203">
        <v>1837</v>
      </c>
      <c r="CL203">
        <v>0</v>
      </c>
      <c r="CM203">
        <v>1837</v>
      </c>
      <c r="CN203">
        <v>646</v>
      </c>
      <c r="CO203">
        <v>13754</v>
      </c>
      <c r="CP203">
        <v>0</v>
      </c>
      <c r="CQ203">
        <v>36878</v>
      </c>
      <c r="CR203">
        <v>163780</v>
      </c>
      <c r="CS203">
        <v>0</v>
      </c>
      <c r="CT203">
        <v>0</v>
      </c>
      <c r="CU203">
        <v>114211</v>
      </c>
      <c r="CV203">
        <v>0</v>
      </c>
      <c r="CW203">
        <v>0</v>
      </c>
      <c r="CX203">
        <v>114211</v>
      </c>
      <c r="CY203">
        <v>7012</v>
      </c>
      <c r="CZ203">
        <v>11074</v>
      </c>
      <c r="DA203">
        <v>18086</v>
      </c>
      <c r="DB203">
        <v>9003547</v>
      </c>
      <c r="DC203">
        <v>10013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14230</v>
      </c>
      <c r="DK203">
        <v>0</v>
      </c>
      <c r="DL203">
        <v>0</v>
      </c>
      <c r="DM203">
        <v>14230</v>
      </c>
      <c r="DN203">
        <v>520732</v>
      </c>
      <c r="DO203">
        <v>544975</v>
      </c>
      <c r="DP203">
        <v>0</v>
      </c>
      <c r="DQ203">
        <v>70000</v>
      </c>
      <c r="DR203">
        <v>4751548</v>
      </c>
      <c r="DS203">
        <v>1846809</v>
      </c>
      <c r="DT203">
        <v>1587578</v>
      </c>
      <c r="DU203">
        <v>8185935</v>
      </c>
      <c r="DV203">
        <v>20994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8206929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8459</v>
      </c>
      <c r="EJ203">
        <v>7929</v>
      </c>
      <c r="EK203">
        <v>0</v>
      </c>
      <c r="EL203">
        <v>0</v>
      </c>
      <c r="EM203">
        <v>0</v>
      </c>
      <c r="EN203">
        <v>0</v>
      </c>
      <c r="EO203">
        <v>21709</v>
      </c>
      <c r="EP203">
        <v>0</v>
      </c>
      <c r="EQ203">
        <v>0</v>
      </c>
      <c r="ER203">
        <v>0</v>
      </c>
      <c r="ES203">
        <v>141021</v>
      </c>
      <c r="ET203">
        <v>179118</v>
      </c>
      <c r="EU203">
        <v>2525</v>
      </c>
      <c r="EV203">
        <v>9003547</v>
      </c>
    </row>
    <row r="204" spans="1:152">
      <c r="A204">
        <v>62965</v>
      </c>
      <c r="B204">
        <v>201112</v>
      </c>
      <c r="C204">
        <v>16383600</v>
      </c>
      <c r="D204">
        <v>-89875</v>
      </c>
      <c r="E204">
        <v>16293725</v>
      </c>
      <c r="F204">
        <v>13421886</v>
      </c>
      <c r="G204">
        <v>280106</v>
      </c>
      <c r="H204">
        <v>122</v>
      </c>
      <c r="I204">
        <v>812447</v>
      </c>
      <c r="J204">
        <v>10953458</v>
      </c>
      <c r="K204">
        <v>-53117</v>
      </c>
      <c r="L204">
        <v>-273563</v>
      </c>
      <c r="M204">
        <v>25141339</v>
      </c>
      <c r="N204">
        <v>-3611602</v>
      </c>
      <c r="O204">
        <v>21529737</v>
      </c>
      <c r="P204">
        <v>-14998592</v>
      </c>
      <c r="Q204">
        <v>128550</v>
      </c>
      <c r="R204">
        <v>219136</v>
      </c>
      <c r="S204">
        <v>0</v>
      </c>
      <c r="T204">
        <v>-14650906</v>
      </c>
      <c r="U204">
        <v>-15519089</v>
      </c>
      <c r="V204">
        <v>0</v>
      </c>
      <c r="W204">
        <v>-15519089</v>
      </c>
      <c r="X204">
        <v>0</v>
      </c>
      <c r="Y204">
        <v>1294996</v>
      </c>
      <c r="Z204">
        <v>-1690138</v>
      </c>
      <c r="AA204">
        <v>-395142</v>
      </c>
      <c r="AB204">
        <v>-6290338</v>
      </c>
      <c r="AC204">
        <v>-213633</v>
      </c>
      <c r="AD204">
        <v>-541697</v>
      </c>
      <c r="AE204">
        <v>0</v>
      </c>
      <c r="AF204">
        <v>0</v>
      </c>
      <c r="AG204">
        <v>-755330</v>
      </c>
      <c r="AH204">
        <v>-454641</v>
      </c>
      <c r="AI204">
        <v>-241984</v>
      </c>
      <c r="AJ204">
        <v>80558</v>
      </c>
      <c r="AK204">
        <v>322912</v>
      </c>
      <c r="AL204">
        <v>652293</v>
      </c>
      <c r="AM204">
        <v>-228618</v>
      </c>
      <c r="AN204">
        <v>0</v>
      </c>
      <c r="AO204">
        <v>585161</v>
      </c>
      <c r="AP204">
        <v>-115360</v>
      </c>
      <c r="AQ204">
        <v>469801</v>
      </c>
      <c r="AR204">
        <v>747427</v>
      </c>
      <c r="AS204">
        <v>0</v>
      </c>
      <c r="AT204">
        <v>-17617</v>
      </c>
      <c r="AU204">
        <v>0</v>
      </c>
      <c r="AV204">
        <v>729810</v>
      </c>
      <c r="AW204">
        <v>-34433</v>
      </c>
      <c r="AX204">
        <v>-511557</v>
      </c>
      <c r="AY204">
        <v>0</v>
      </c>
      <c r="AZ204">
        <v>-58650</v>
      </c>
      <c r="BA204">
        <v>0</v>
      </c>
      <c r="BB204">
        <v>-570207</v>
      </c>
      <c r="BC204">
        <v>-3198</v>
      </c>
      <c r="BD204">
        <v>595</v>
      </c>
      <c r="BE204">
        <v>-70110</v>
      </c>
      <c r="BF204">
        <v>-69448</v>
      </c>
      <c r="BG204">
        <v>0</v>
      </c>
      <c r="BH204">
        <v>-139558</v>
      </c>
      <c r="BI204">
        <v>97549</v>
      </c>
      <c r="BJ204">
        <v>80558</v>
      </c>
      <c r="BK204">
        <v>536019</v>
      </c>
      <c r="BL204">
        <v>45343</v>
      </c>
      <c r="BM204">
        <v>0</v>
      </c>
      <c r="BN204">
        <v>45343</v>
      </c>
      <c r="BO204">
        <v>0</v>
      </c>
      <c r="BP204">
        <v>220493808</v>
      </c>
      <c r="BQ204">
        <v>0</v>
      </c>
      <c r="BR204">
        <v>3093538</v>
      </c>
      <c r="BS204">
        <v>0</v>
      </c>
      <c r="BT204">
        <v>223587346</v>
      </c>
      <c r="BU204">
        <v>6452181</v>
      </c>
      <c r="BV204">
        <v>5829567</v>
      </c>
      <c r="BW204">
        <v>8018748</v>
      </c>
      <c r="BX204">
        <v>0</v>
      </c>
      <c r="BY204">
        <v>4586</v>
      </c>
      <c r="BZ204">
        <v>136826</v>
      </c>
      <c r="CA204">
        <v>0</v>
      </c>
      <c r="CB204">
        <v>18783671</v>
      </c>
      <c r="CC204">
        <v>39225579</v>
      </c>
      <c r="CD204">
        <v>0</v>
      </c>
      <c r="CE204">
        <v>262812925</v>
      </c>
      <c r="CF204">
        <v>16091992</v>
      </c>
      <c r="CG204">
        <v>1441</v>
      </c>
      <c r="CH204">
        <v>0</v>
      </c>
      <c r="CI204">
        <v>0</v>
      </c>
      <c r="CJ204">
        <v>1441</v>
      </c>
      <c r="CK204">
        <v>531215</v>
      </c>
      <c r="CL204">
        <v>0</v>
      </c>
      <c r="CM204">
        <v>531215</v>
      </c>
      <c r="CN204">
        <v>18460</v>
      </c>
      <c r="CO204">
        <v>2837637</v>
      </c>
      <c r="CP204">
        <v>0</v>
      </c>
      <c r="CQ204">
        <v>63163</v>
      </c>
      <c r="CR204">
        <v>3451916</v>
      </c>
      <c r="CS204">
        <v>0</v>
      </c>
      <c r="CT204">
        <v>136310</v>
      </c>
      <c r="CU204">
        <v>2004226</v>
      </c>
      <c r="CV204">
        <v>5849383</v>
      </c>
      <c r="CW204">
        <v>0</v>
      </c>
      <c r="CX204">
        <v>7989919</v>
      </c>
      <c r="CY204">
        <v>294797</v>
      </c>
      <c r="CZ204">
        <v>373630</v>
      </c>
      <c r="DA204">
        <v>668427</v>
      </c>
      <c r="DB204">
        <v>291596541</v>
      </c>
      <c r="DC204">
        <v>100000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1245015</v>
      </c>
      <c r="DK204">
        <v>0</v>
      </c>
      <c r="DL204">
        <v>0</v>
      </c>
      <c r="DM204">
        <v>1245015</v>
      </c>
      <c r="DN204">
        <v>4046036</v>
      </c>
      <c r="DO204">
        <v>5391051</v>
      </c>
      <c r="DP204">
        <v>12000</v>
      </c>
      <c r="DQ204">
        <v>900000</v>
      </c>
      <c r="DR204">
        <v>207344434</v>
      </c>
      <c r="DS204">
        <v>16195077</v>
      </c>
      <c r="DT204">
        <v>4656725</v>
      </c>
      <c r="DU204">
        <v>228196236</v>
      </c>
      <c r="DV204">
        <v>2294468</v>
      </c>
      <c r="DW204">
        <v>5244337</v>
      </c>
      <c r="DX204">
        <v>1518</v>
      </c>
      <c r="DY204">
        <v>14623154</v>
      </c>
      <c r="DZ204">
        <v>18390332</v>
      </c>
      <c r="EA204">
        <v>85802</v>
      </c>
      <c r="EB204">
        <v>268835847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54401</v>
      </c>
      <c r="EJ204">
        <v>10950</v>
      </c>
      <c r="EK204">
        <v>0</v>
      </c>
      <c r="EL204">
        <v>0</v>
      </c>
      <c r="EM204">
        <v>0</v>
      </c>
      <c r="EN204">
        <v>0</v>
      </c>
      <c r="EO204">
        <v>136427</v>
      </c>
      <c r="EP204">
        <v>0</v>
      </c>
      <c r="EQ204">
        <v>3677207</v>
      </c>
      <c r="ER204">
        <v>0</v>
      </c>
      <c r="ES204">
        <v>11842016</v>
      </c>
      <c r="ET204">
        <v>15721001</v>
      </c>
      <c r="EU204">
        <v>748642</v>
      </c>
      <c r="EV204">
        <v>291596541</v>
      </c>
    </row>
    <row r="205" spans="1:152">
      <c r="A205">
        <v>62972</v>
      </c>
      <c r="B205">
        <v>201112</v>
      </c>
      <c r="C205">
        <v>4408962</v>
      </c>
      <c r="D205">
        <v>-2034</v>
      </c>
      <c r="E205">
        <v>4406928</v>
      </c>
      <c r="F205">
        <v>-337460</v>
      </c>
      <c r="G205">
        <v>16900</v>
      </c>
      <c r="H205">
        <v>5644</v>
      </c>
      <c r="I205">
        <v>1361669</v>
      </c>
      <c r="J205">
        <v>4389382</v>
      </c>
      <c r="K205">
        <v>-137963</v>
      </c>
      <c r="L205">
        <v>-135977</v>
      </c>
      <c r="M205">
        <v>5162195</v>
      </c>
      <c r="N205">
        <v>-742898</v>
      </c>
      <c r="O205">
        <v>4419297</v>
      </c>
      <c r="P205">
        <v>-1412340</v>
      </c>
      <c r="Q205">
        <v>0</v>
      </c>
      <c r="R205">
        <v>47323</v>
      </c>
      <c r="S205">
        <v>0</v>
      </c>
      <c r="T205">
        <v>-1365017</v>
      </c>
      <c r="U205">
        <v>-5204179</v>
      </c>
      <c r="V205">
        <v>0</v>
      </c>
      <c r="W205">
        <v>-5204179</v>
      </c>
      <c r="X205">
        <v>-805649</v>
      </c>
      <c r="Y205">
        <v>-662859</v>
      </c>
      <c r="Z205">
        <v>-405036</v>
      </c>
      <c r="AA205">
        <v>-1873544</v>
      </c>
      <c r="AB205">
        <v>0</v>
      </c>
      <c r="AC205">
        <v>-6716</v>
      </c>
      <c r="AD205">
        <v>-405703</v>
      </c>
      <c r="AE205">
        <v>0</v>
      </c>
      <c r="AF205">
        <v>0</v>
      </c>
      <c r="AG205">
        <v>-412419</v>
      </c>
      <c r="AH205">
        <v>-178247</v>
      </c>
      <c r="AI205">
        <v>-207181</v>
      </c>
      <c r="AJ205">
        <v>0</v>
      </c>
      <c r="AK205">
        <v>178247</v>
      </c>
      <c r="AL205">
        <v>0</v>
      </c>
      <c r="AM205">
        <v>0</v>
      </c>
      <c r="AN205">
        <v>0</v>
      </c>
      <c r="AO205">
        <v>-28934</v>
      </c>
      <c r="AP205">
        <v>7877</v>
      </c>
      <c r="AQ205">
        <v>-21057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357669</v>
      </c>
      <c r="BL205">
        <v>22523</v>
      </c>
      <c r="BM205">
        <v>0</v>
      </c>
      <c r="BN205">
        <v>22523</v>
      </c>
      <c r="BO205">
        <v>136311</v>
      </c>
      <c r="BP205">
        <v>12412789</v>
      </c>
      <c r="BQ205">
        <v>200372</v>
      </c>
      <c r="BR205">
        <v>0</v>
      </c>
      <c r="BS205">
        <v>0</v>
      </c>
      <c r="BT205">
        <v>12613161</v>
      </c>
      <c r="BU205">
        <v>6199385</v>
      </c>
      <c r="BV205">
        <v>1614989</v>
      </c>
      <c r="BW205">
        <v>27914872</v>
      </c>
      <c r="BX205">
        <v>0</v>
      </c>
      <c r="BY205">
        <v>8404</v>
      </c>
      <c r="BZ205">
        <v>2494</v>
      </c>
      <c r="CA205">
        <v>0</v>
      </c>
      <c r="CB205">
        <v>9648433</v>
      </c>
      <c r="CC205">
        <v>45388577</v>
      </c>
      <c r="CD205">
        <v>0</v>
      </c>
      <c r="CE205">
        <v>58138049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5638</v>
      </c>
      <c r="CR205">
        <v>5638</v>
      </c>
      <c r="CS205">
        <v>0</v>
      </c>
      <c r="CT205">
        <v>23835</v>
      </c>
      <c r="CU205">
        <v>0</v>
      </c>
      <c r="CV205">
        <v>1409240</v>
      </c>
      <c r="CW205">
        <v>0</v>
      </c>
      <c r="CX205">
        <v>1433075</v>
      </c>
      <c r="CY205">
        <v>425788</v>
      </c>
      <c r="CZ205">
        <v>105513</v>
      </c>
      <c r="DA205">
        <v>531301</v>
      </c>
      <c r="DB205">
        <v>60488255</v>
      </c>
      <c r="DC205">
        <v>125000</v>
      </c>
      <c r="DD205">
        <v>1162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1542093</v>
      </c>
      <c r="DO205">
        <v>1668255</v>
      </c>
      <c r="DP205">
        <v>4020</v>
      </c>
      <c r="DQ205">
        <v>0</v>
      </c>
      <c r="DR205">
        <v>21689347</v>
      </c>
      <c r="DS205">
        <v>21876479</v>
      </c>
      <c r="DT205">
        <v>4894662</v>
      </c>
      <c r="DU205">
        <v>48460488</v>
      </c>
      <c r="DV205">
        <v>62530</v>
      </c>
      <c r="DW205">
        <v>2084737</v>
      </c>
      <c r="DX205">
        <v>0</v>
      </c>
      <c r="DY205">
        <v>1490493</v>
      </c>
      <c r="DZ205">
        <v>0</v>
      </c>
      <c r="EA205">
        <v>0</v>
      </c>
      <c r="EB205">
        <v>52098248</v>
      </c>
      <c r="EC205">
        <v>0</v>
      </c>
      <c r="ED205">
        <v>0</v>
      </c>
      <c r="EE205">
        <v>46441</v>
      </c>
      <c r="EF205">
        <v>24329</v>
      </c>
      <c r="EG205">
        <v>70770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10557</v>
      </c>
      <c r="EP205">
        <v>0</v>
      </c>
      <c r="EQ205">
        <v>0</v>
      </c>
      <c r="ER205">
        <v>0</v>
      </c>
      <c r="ES205">
        <v>6630888</v>
      </c>
      <c r="ET205">
        <v>6641445</v>
      </c>
      <c r="EU205">
        <v>9537</v>
      </c>
      <c r="EV205">
        <v>60488255</v>
      </c>
    </row>
    <row r="206" spans="1:152">
      <c r="A206">
        <v>62973</v>
      </c>
      <c r="B206">
        <v>201112</v>
      </c>
      <c r="C206">
        <v>17206252</v>
      </c>
      <c r="D206">
        <v>-19049</v>
      </c>
      <c r="E206">
        <v>17187203</v>
      </c>
      <c r="F206">
        <v>1258787</v>
      </c>
      <c r="G206">
        <v>16960</v>
      </c>
      <c r="H206">
        <v>5604</v>
      </c>
      <c r="I206">
        <v>6756395</v>
      </c>
      <c r="J206">
        <v>4191140</v>
      </c>
      <c r="K206">
        <v>-264648</v>
      </c>
      <c r="L206">
        <v>-471279</v>
      </c>
      <c r="M206">
        <v>11492959</v>
      </c>
      <c r="N206">
        <v>-1538320</v>
      </c>
      <c r="O206">
        <v>9954639</v>
      </c>
      <c r="P206">
        <v>-16374521</v>
      </c>
      <c r="Q206">
        <v>107262</v>
      </c>
      <c r="R206">
        <v>-60735</v>
      </c>
      <c r="S206">
        <v>0</v>
      </c>
      <c r="T206">
        <v>-16327994</v>
      </c>
      <c r="U206">
        <v>-4146409</v>
      </c>
      <c r="V206">
        <v>181298</v>
      </c>
      <c r="W206">
        <v>-3965111</v>
      </c>
      <c r="X206">
        <v>0</v>
      </c>
      <c r="Y206">
        <v>1402826</v>
      </c>
      <c r="Z206">
        <v>0</v>
      </c>
      <c r="AA206">
        <v>1402826</v>
      </c>
      <c r="AB206">
        <v>-6670985</v>
      </c>
      <c r="AC206">
        <v>-180986</v>
      </c>
      <c r="AD206">
        <v>-684044</v>
      </c>
      <c r="AE206">
        <v>40547</v>
      </c>
      <c r="AF206">
        <v>245</v>
      </c>
      <c r="AG206">
        <v>-824238</v>
      </c>
      <c r="AH206">
        <v>-860286</v>
      </c>
      <c r="AI206">
        <v>-103946</v>
      </c>
      <c r="AJ206">
        <v>82057</v>
      </c>
      <c r="AK206">
        <v>285352</v>
      </c>
      <c r="AL206">
        <v>334099</v>
      </c>
      <c r="AM206">
        <v>0</v>
      </c>
      <c r="AN206">
        <v>0</v>
      </c>
      <c r="AO206">
        <v>597562</v>
      </c>
      <c r="AP206">
        <v>-132457</v>
      </c>
      <c r="AQ206">
        <v>465105</v>
      </c>
      <c r="AR206">
        <v>899632</v>
      </c>
      <c r="AS206">
        <v>-36127</v>
      </c>
      <c r="AT206">
        <v>64832</v>
      </c>
      <c r="AU206">
        <v>0</v>
      </c>
      <c r="AV206">
        <v>928337</v>
      </c>
      <c r="AW206">
        <v>-32730</v>
      </c>
      <c r="AX206">
        <v>-882803</v>
      </c>
      <c r="AY206">
        <v>39367</v>
      </c>
      <c r="AZ206">
        <v>-32891</v>
      </c>
      <c r="BA206">
        <v>-24086</v>
      </c>
      <c r="BB206">
        <v>-900413</v>
      </c>
      <c r="BC206">
        <v>0</v>
      </c>
      <c r="BD206">
        <v>-90491</v>
      </c>
      <c r="BE206">
        <v>-33958</v>
      </c>
      <c r="BF206">
        <v>-75141</v>
      </c>
      <c r="BG206">
        <v>3282</v>
      </c>
      <c r="BH206">
        <v>-105817</v>
      </c>
      <c r="BI206">
        <v>283171</v>
      </c>
      <c r="BJ206">
        <v>82057</v>
      </c>
      <c r="BK206">
        <v>212246</v>
      </c>
      <c r="BL206">
        <v>0</v>
      </c>
      <c r="BM206">
        <v>0</v>
      </c>
      <c r="BN206">
        <v>0</v>
      </c>
      <c r="BO206">
        <v>284431</v>
      </c>
      <c r="BP206">
        <v>21737135</v>
      </c>
      <c r="BQ206">
        <v>83420</v>
      </c>
      <c r="BR206">
        <v>0</v>
      </c>
      <c r="BS206">
        <v>0</v>
      </c>
      <c r="BT206">
        <v>21820555</v>
      </c>
      <c r="BU206">
        <v>9793839</v>
      </c>
      <c r="BV206">
        <v>31510041</v>
      </c>
      <c r="BW206">
        <v>140957009</v>
      </c>
      <c r="BX206">
        <v>0</v>
      </c>
      <c r="BY206">
        <v>0</v>
      </c>
      <c r="BZ206">
        <v>62950</v>
      </c>
      <c r="CA206">
        <v>7422454</v>
      </c>
      <c r="CB206">
        <v>5719474</v>
      </c>
      <c r="CC206">
        <v>195465767</v>
      </c>
      <c r="CD206">
        <v>0</v>
      </c>
      <c r="CE206">
        <v>217570753</v>
      </c>
      <c r="CF206">
        <v>50906809</v>
      </c>
      <c r="CG206">
        <v>1970825</v>
      </c>
      <c r="CH206">
        <v>140092</v>
      </c>
      <c r="CI206">
        <v>2940</v>
      </c>
      <c r="CJ206">
        <v>2113857</v>
      </c>
      <c r="CK206">
        <v>409111</v>
      </c>
      <c r="CL206">
        <v>0</v>
      </c>
      <c r="CM206">
        <v>409111</v>
      </c>
      <c r="CN206">
        <v>1028820</v>
      </c>
      <c r="CO206">
        <v>233791</v>
      </c>
      <c r="CP206">
        <v>0</v>
      </c>
      <c r="CQ206">
        <v>413130</v>
      </c>
      <c r="CR206">
        <v>4198709</v>
      </c>
      <c r="CS206">
        <v>0</v>
      </c>
      <c r="CT206">
        <v>60592</v>
      </c>
      <c r="CU206">
        <v>229813</v>
      </c>
      <c r="CV206">
        <v>0</v>
      </c>
      <c r="CW206">
        <v>0</v>
      </c>
      <c r="CX206">
        <v>290405</v>
      </c>
      <c r="CY206">
        <v>2318489</v>
      </c>
      <c r="CZ206">
        <v>405757</v>
      </c>
      <c r="DA206">
        <v>2724246</v>
      </c>
      <c r="DB206">
        <v>275903168</v>
      </c>
      <c r="DC206">
        <v>1100000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1498834</v>
      </c>
      <c r="DK206">
        <v>0</v>
      </c>
      <c r="DL206">
        <v>0</v>
      </c>
      <c r="DM206">
        <v>1498834</v>
      </c>
      <c r="DN206">
        <v>16862229</v>
      </c>
      <c r="DO206">
        <v>19461063</v>
      </c>
      <c r="DP206">
        <v>465105</v>
      </c>
      <c r="DQ206">
        <v>0</v>
      </c>
      <c r="DR206">
        <v>172844880</v>
      </c>
      <c r="DS206">
        <v>4579063</v>
      </c>
      <c r="DT206">
        <v>3966144</v>
      </c>
      <c r="DU206">
        <v>181390087</v>
      </c>
      <c r="DV206">
        <v>7601131</v>
      </c>
      <c r="DW206">
        <v>374978</v>
      </c>
      <c r="DX206">
        <v>103984</v>
      </c>
      <c r="DY206">
        <v>0</v>
      </c>
      <c r="DZ206">
        <v>51819708</v>
      </c>
      <c r="EA206">
        <v>664396</v>
      </c>
      <c r="EB206">
        <v>241954284</v>
      </c>
      <c r="EC206">
        <v>0</v>
      </c>
      <c r="ED206">
        <v>0</v>
      </c>
      <c r="EE206">
        <v>1367798</v>
      </c>
      <c r="EF206">
        <v>0</v>
      </c>
      <c r="EG206">
        <v>1367798</v>
      </c>
      <c r="EH206">
        <v>0</v>
      </c>
      <c r="EI206">
        <v>157495</v>
      </c>
      <c r="EJ206">
        <v>970</v>
      </c>
      <c r="EK206">
        <v>0</v>
      </c>
      <c r="EL206">
        <v>0</v>
      </c>
      <c r="EM206">
        <v>0</v>
      </c>
      <c r="EN206">
        <v>6978416</v>
      </c>
      <c r="EO206">
        <v>22756</v>
      </c>
      <c r="EP206">
        <v>0</v>
      </c>
      <c r="EQ206">
        <v>0</v>
      </c>
      <c r="ER206">
        <v>0</v>
      </c>
      <c r="ES206">
        <v>5684739</v>
      </c>
      <c r="ET206">
        <v>12844376</v>
      </c>
      <c r="EU206">
        <v>275647</v>
      </c>
      <c r="EV206">
        <v>275903168</v>
      </c>
    </row>
    <row r="207" spans="1:152">
      <c r="A207">
        <v>62974</v>
      </c>
      <c r="B207">
        <v>201112</v>
      </c>
      <c r="C207">
        <v>530826</v>
      </c>
      <c r="D207">
        <v>-3339</v>
      </c>
      <c r="E207">
        <v>527487</v>
      </c>
      <c r="F207">
        <v>-1958</v>
      </c>
      <c r="G207">
        <v>0</v>
      </c>
      <c r="H207">
        <v>0</v>
      </c>
      <c r="I207">
        <v>155008</v>
      </c>
      <c r="J207">
        <v>1095344</v>
      </c>
      <c r="K207">
        <v>-42471</v>
      </c>
      <c r="L207">
        <v>-25563</v>
      </c>
      <c r="M207">
        <v>1180360</v>
      </c>
      <c r="N207">
        <v>-175376</v>
      </c>
      <c r="O207">
        <v>1004984</v>
      </c>
      <c r="P207">
        <v>-146777</v>
      </c>
      <c r="Q207">
        <v>146</v>
      </c>
      <c r="R207">
        <v>73</v>
      </c>
      <c r="S207">
        <v>5</v>
      </c>
      <c r="T207">
        <v>-146553</v>
      </c>
      <c r="U207">
        <v>-1007390</v>
      </c>
      <c r="V207">
        <v>570</v>
      </c>
      <c r="W207">
        <v>-1006820</v>
      </c>
      <c r="X207">
        <v>0</v>
      </c>
      <c r="Y207">
        <v>-259132</v>
      </c>
      <c r="Z207">
        <v>-71226</v>
      </c>
      <c r="AA207">
        <v>-330358</v>
      </c>
      <c r="AB207">
        <v>0</v>
      </c>
      <c r="AC207">
        <v>0</v>
      </c>
      <c r="AD207">
        <v>-37554</v>
      </c>
      <c r="AE207">
        <v>0</v>
      </c>
      <c r="AF207">
        <v>0</v>
      </c>
      <c r="AG207">
        <v>-37554</v>
      </c>
      <c r="AH207">
        <v>-11185</v>
      </c>
      <c r="AI207">
        <v>1</v>
      </c>
      <c r="AJ207">
        <v>0</v>
      </c>
      <c r="AK207">
        <v>11185</v>
      </c>
      <c r="AL207">
        <v>0</v>
      </c>
      <c r="AM207">
        <v>0</v>
      </c>
      <c r="AN207">
        <v>0</v>
      </c>
      <c r="AO207">
        <v>11186</v>
      </c>
      <c r="AP207">
        <v>-4567</v>
      </c>
      <c r="AQ207">
        <v>6619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854379</v>
      </c>
      <c r="BQ207">
        <v>0</v>
      </c>
      <c r="BR207">
        <v>0</v>
      </c>
      <c r="BS207">
        <v>0</v>
      </c>
      <c r="BT207">
        <v>854379</v>
      </c>
      <c r="BU207">
        <v>489390</v>
      </c>
      <c r="BV207">
        <v>202241</v>
      </c>
      <c r="BW207">
        <v>4016022</v>
      </c>
      <c r="BX207">
        <v>0</v>
      </c>
      <c r="BY207">
        <v>0</v>
      </c>
      <c r="BZ207">
        <v>0</v>
      </c>
      <c r="CA207">
        <v>0</v>
      </c>
      <c r="CB207">
        <v>1687091</v>
      </c>
      <c r="CC207">
        <v>6394744</v>
      </c>
      <c r="CD207">
        <v>0</v>
      </c>
      <c r="CE207">
        <v>7249123</v>
      </c>
      <c r="CF207">
        <v>0</v>
      </c>
      <c r="CG207">
        <v>1211</v>
      </c>
      <c r="CH207">
        <v>0</v>
      </c>
      <c r="CI207">
        <v>0</v>
      </c>
      <c r="CJ207">
        <v>1211</v>
      </c>
      <c r="CK207">
        <v>0</v>
      </c>
      <c r="CL207">
        <v>0</v>
      </c>
      <c r="CM207">
        <v>0</v>
      </c>
      <c r="CN207">
        <v>26</v>
      </c>
      <c r="CO207">
        <v>0</v>
      </c>
      <c r="CP207">
        <v>0</v>
      </c>
      <c r="CQ207">
        <v>52</v>
      </c>
      <c r="CR207">
        <v>1289</v>
      </c>
      <c r="CS207">
        <v>0</v>
      </c>
      <c r="CT207">
        <v>0</v>
      </c>
      <c r="CU207">
        <v>1619</v>
      </c>
      <c r="CV207">
        <v>65821</v>
      </c>
      <c r="CW207">
        <v>0</v>
      </c>
      <c r="CX207">
        <v>67440</v>
      </c>
      <c r="CY207">
        <v>60465</v>
      </c>
      <c r="CZ207">
        <v>2331</v>
      </c>
      <c r="DA207">
        <v>62796</v>
      </c>
      <c r="DB207">
        <v>7380648</v>
      </c>
      <c r="DC207">
        <v>105000</v>
      </c>
      <c r="DD207">
        <v>25595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31068</v>
      </c>
      <c r="DO207">
        <v>161663</v>
      </c>
      <c r="DP207">
        <v>0</v>
      </c>
      <c r="DQ207">
        <v>0</v>
      </c>
      <c r="DR207">
        <v>4188427</v>
      </c>
      <c r="DS207">
        <v>1534361</v>
      </c>
      <c r="DT207">
        <v>11282</v>
      </c>
      <c r="DU207">
        <v>5734070</v>
      </c>
      <c r="DV207">
        <v>700</v>
      </c>
      <c r="DW207">
        <v>329451</v>
      </c>
      <c r="DX207">
        <v>0</v>
      </c>
      <c r="DY207">
        <v>206471</v>
      </c>
      <c r="DZ207">
        <v>0</v>
      </c>
      <c r="EA207">
        <v>0</v>
      </c>
      <c r="EB207">
        <v>6270692</v>
      </c>
      <c r="EC207">
        <v>0</v>
      </c>
      <c r="ED207">
        <v>0</v>
      </c>
      <c r="EE207">
        <v>52</v>
      </c>
      <c r="EF207">
        <v>0</v>
      </c>
      <c r="EG207">
        <v>52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34817</v>
      </c>
      <c r="EP207">
        <v>0</v>
      </c>
      <c r="EQ207">
        <v>186884</v>
      </c>
      <c r="ER207">
        <v>0</v>
      </c>
      <c r="ES207">
        <v>726540</v>
      </c>
      <c r="ET207">
        <v>948241</v>
      </c>
      <c r="EU207">
        <v>0</v>
      </c>
      <c r="EV207">
        <v>7380648</v>
      </c>
    </row>
    <row r="208" spans="1:152">
      <c r="A208">
        <v>62981</v>
      </c>
      <c r="B208">
        <v>201112</v>
      </c>
      <c r="C208">
        <v>1224914</v>
      </c>
      <c r="D208">
        <v>-1418</v>
      </c>
      <c r="E208">
        <v>1223496</v>
      </c>
      <c r="F208">
        <v>0</v>
      </c>
      <c r="G208">
        <v>0</v>
      </c>
      <c r="H208">
        <v>0</v>
      </c>
      <c r="I208">
        <v>307364</v>
      </c>
      <c r="J208">
        <v>1240929</v>
      </c>
      <c r="K208">
        <v>-13599</v>
      </c>
      <c r="L208">
        <v>-28438</v>
      </c>
      <c r="M208">
        <v>1506256</v>
      </c>
      <c r="N208">
        <v>-222388</v>
      </c>
      <c r="O208">
        <v>1283868</v>
      </c>
      <c r="P208">
        <v>-459963</v>
      </c>
      <c r="Q208">
        <v>0</v>
      </c>
      <c r="R208">
        <v>-3350</v>
      </c>
      <c r="S208">
        <v>0</v>
      </c>
      <c r="T208">
        <v>-463313</v>
      </c>
      <c r="U208">
        <v>-1275881</v>
      </c>
      <c r="V208">
        <v>0</v>
      </c>
      <c r="W208">
        <v>-1275881</v>
      </c>
      <c r="X208">
        <v>-113411</v>
      </c>
      <c r="Y208">
        <v>173091</v>
      </c>
      <c r="Z208">
        <v>-143425</v>
      </c>
      <c r="AA208">
        <v>-83745</v>
      </c>
      <c r="AB208">
        <v>-604729</v>
      </c>
      <c r="AC208">
        <v>0</v>
      </c>
      <c r="AD208">
        <v>-50188</v>
      </c>
      <c r="AE208">
        <v>0</v>
      </c>
      <c r="AF208">
        <v>0</v>
      </c>
      <c r="AG208">
        <v>-50188</v>
      </c>
      <c r="AH208">
        <v>-21267</v>
      </c>
      <c r="AI208">
        <v>8241</v>
      </c>
      <c r="AJ208">
        <v>0</v>
      </c>
      <c r="AK208">
        <v>21267</v>
      </c>
      <c r="AL208">
        <v>0</v>
      </c>
      <c r="AM208">
        <v>0</v>
      </c>
      <c r="AN208">
        <v>0</v>
      </c>
      <c r="AO208">
        <v>29508</v>
      </c>
      <c r="AP208">
        <v>-8265</v>
      </c>
      <c r="AQ208">
        <v>21243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10399</v>
      </c>
      <c r="BL208">
        <v>342</v>
      </c>
      <c r="BM208">
        <v>0</v>
      </c>
      <c r="BN208">
        <v>342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628351</v>
      </c>
      <c r="BV208">
        <v>1862682</v>
      </c>
      <c r="BW208">
        <v>6174993</v>
      </c>
      <c r="BX208">
        <v>0</v>
      </c>
      <c r="BY208">
        <v>0</v>
      </c>
      <c r="BZ208">
        <v>0</v>
      </c>
      <c r="CA208">
        <v>0</v>
      </c>
      <c r="CB208">
        <v>2619449</v>
      </c>
      <c r="CC208">
        <v>11285475</v>
      </c>
      <c r="CD208">
        <v>0</v>
      </c>
      <c r="CE208">
        <v>11285475</v>
      </c>
      <c r="CF208">
        <v>2846416</v>
      </c>
      <c r="CG208">
        <v>0</v>
      </c>
      <c r="CH208">
        <v>0</v>
      </c>
      <c r="CI208">
        <v>0</v>
      </c>
      <c r="CJ208">
        <v>0</v>
      </c>
      <c r="CK208">
        <v>19112</v>
      </c>
      <c r="CL208">
        <v>0</v>
      </c>
      <c r="CM208">
        <v>19112</v>
      </c>
      <c r="CN208">
        <v>651</v>
      </c>
      <c r="CO208">
        <v>0</v>
      </c>
      <c r="CP208">
        <v>0</v>
      </c>
      <c r="CQ208">
        <v>12317</v>
      </c>
      <c r="CR208">
        <v>32080</v>
      </c>
      <c r="CS208">
        <v>0</v>
      </c>
      <c r="CT208">
        <v>5815</v>
      </c>
      <c r="CU208">
        <v>0</v>
      </c>
      <c r="CV208">
        <v>146408</v>
      </c>
      <c r="CW208">
        <v>0</v>
      </c>
      <c r="CX208">
        <v>152223</v>
      </c>
      <c r="CY208">
        <v>64035</v>
      </c>
      <c r="CZ208">
        <v>1330</v>
      </c>
      <c r="DA208">
        <v>65365</v>
      </c>
      <c r="DB208">
        <v>14392300</v>
      </c>
      <c r="DC208">
        <v>95000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58158</v>
      </c>
      <c r="DO208">
        <v>153158</v>
      </c>
      <c r="DP208">
        <v>0</v>
      </c>
      <c r="DQ208">
        <v>250000</v>
      </c>
      <c r="DR208">
        <v>7960322</v>
      </c>
      <c r="DS208">
        <v>417861</v>
      </c>
      <c r="DT208">
        <v>120120</v>
      </c>
      <c r="DU208">
        <v>8498303</v>
      </c>
      <c r="DV208">
        <v>10832</v>
      </c>
      <c r="DW208">
        <v>520544</v>
      </c>
      <c r="DX208">
        <v>0</v>
      </c>
      <c r="DY208">
        <v>887385</v>
      </c>
      <c r="DZ208">
        <v>2833150</v>
      </c>
      <c r="EA208">
        <v>127003</v>
      </c>
      <c r="EB208">
        <v>12877217</v>
      </c>
      <c r="EC208">
        <v>0</v>
      </c>
      <c r="ED208">
        <v>0</v>
      </c>
      <c r="EE208">
        <v>12408</v>
      </c>
      <c r="EF208">
        <v>0</v>
      </c>
      <c r="EG208">
        <v>12408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938</v>
      </c>
      <c r="EP208">
        <v>0</v>
      </c>
      <c r="EQ208">
        <v>221415</v>
      </c>
      <c r="ER208">
        <v>0</v>
      </c>
      <c r="ES208">
        <v>877164</v>
      </c>
      <c r="ET208">
        <v>1099517</v>
      </c>
      <c r="EU208">
        <v>0</v>
      </c>
      <c r="EV208">
        <v>14392300</v>
      </c>
    </row>
    <row r="209" spans="1:152">
      <c r="A209">
        <v>62983</v>
      </c>
      <c r="B209">
        <v>201112</v>
      </c>
      <c r="C209">
        <v>14076674</v>
      </c>
      <c r="D209">
        <v>-72386</v>
      </c>
      <c r="E209">
        <v>14004288</v>
      </c>
      <c r="F209">
        <v>323359</v>
      </c>
      <c r="G209">
        <v>119875</v>
      </c>
      <c r="H209">
        <v>132840</v>
      </c>
      <c r="I209">
        <v>6864349</v>
      </c>
      <c r="J209">
        <v>3954894</v>
      </c>
      <c r="K209">
        <v>-3892099</v>
      </c>
      <c r="L209">
        <v>-228828</v>
      </c>
      <c r="M209">
        <v>7274390</v>
      </c>
      <c r="N209">
        <v>-973361</v>
      </c>
      <c r="O209">
        <v>6301029</v>
      </c>
      <c r="P209">
        <v>-10235056</v>
      </c>
      <c r="Q209">
        <v>41431</v>
      </c>
      <c r="R209">
        <v>-10779</v>
      </c>
      <c r="S209">
        <v>0</v>
      </c>
      <c r="T209">
        <v>-10204404</v>
      </c>
      <c r="U209">
        <v>-7047625</v>
      </c>
      <c r="V209">
        <v>-461</v>
      </c>
      <c r="W209">
        <v>-7048086</v>
      </c>
      <c r="X209">
        <v>0</v>
      </c>
      <c r="Y209">
        <v>2393070</v>
      </c>
      <c r="Z209">
        <v>0</v>
      </c>
      <c r="AA209">
        <v>2393070</v>
      </c>
      <c r="AB209">
        <v>-4356554</v>
      </c>
      <c r="AC209">
        <v>-259214</v>
      </c>
      <c r="AD209">
        <v>-438169</v>
      </c>
      <c r="AE209">
        <v>18859</v>
      </c>
      <c r="AF209">
        <v>2917</v>
      </c>
      <c r="AG209">
        <v>-675607</v>
      </c>
      <c r="AH209">
        <v>-252672</v>
      </c>
      <c r="AI209">
        <v>161064</v>
      </c>
      <c r="AJ209">
        <v>58530</v>
      </c>
      <c r="AK209">
        <v>110489</v>
      </c>
      <c r="AL209">
        <v>66690</v>
      </c>
      <c r="AM209">
        <v>0</v>
      </c>
      <c r="AN209">
        <v>0</v>
      </c>
      <c r="AO209">
        <v>396773</v>
      </c>
      <c r="AP209">
        <v>-70121</v>
      </c>
      <c r="AQ209">
        <v>326652</v>
      </c>
      <c r="AR209">
        <v>152069</v>
      </c>
      <c r="AS209">
        <v>-296</v>
      </c>
      <c r="AT209">
        <v>-139</v>
      </c>
      <c r="AU209">
        <v>0</v>
      </c>
      <c r="AV209">
        <v>151634</v>
      </c>
      <c r="AW209">
        <v>32570</v>
      </c>
      <c r="AX209">
        <v>-137813</v>
      </c>
      <c r="AY209">
        <v>877</v>
      </c>
      <c r="AZ209">
        <v>-29823</v>
      </c>
      <c r="BA209">
        <v>-1117</v>
      </c>
      <c r="BB209">
        <v>-167876</v>
      </c>
      <c r="BC209">
        <v>5282</v>
      </c>
      <c r="BD209">
        <v>-1686</v>
      </c>
      <c r="BE209">
        <v>-25017</v>
      </c>
      <c r="BF209">
        <v>0</v>
      </c>
      <c r="BG209">
        <v>0</v>
      </c>
      <c r="BH209">
        <v>-25017</v>
      </c>
      <c r="BI209">
        <v>63623</v>
      </c>
      <c r="BJ209">
        <v>58530</v>
      </c>
      <c r="BK209">
        <v>843</v>
      </c>
      <c r="BL209">
        <v>5677</v>
      </c>
      <c r="BM209">
        <v>0</v>
      </c>
      <c r="BN209">
        <v>5677</v>
      </c>
      <c r="BO209">
        <v>1448860</v>
      </c>
      <c r="BP209">
        <v>8746654</v>
      </c>
      <c r="BQ209">
        <v>473480</v>
      </c>
      <c r="BR209">
        <v>1250412</v>
      </c>
      <c r="BS209">
        <v>0</v>
      </c>
      <c r="BT209">
        <v>10470546</v>
      </c>
      <c r="BU209">
        <v>12203700</v>
      </c>
      <c r="BV209">
        <v>21230996</v>
      </c>
      <c r="BW209">
        <v>89732659</v>
      </c>
      <c r="BX209">
        <v>0</v>
      </c>
      <c r="BY209">
        <v>0</v>
      </c>
      <c r="BZ209">
        <v>2820401</v>
      </c>
      <c r="CA209">
        <v>0</v>
      </c>
      <c r="CB209">
        <v>3017180</v>
      </c>
      <c r="CC209">
        <v>129004936</v>
      </c>
      <c r="CD209">
        <v>0</v>
      </c>
      <c r="CE209">
        <v>140924342</v>
      </c>
      <c r="CF209">
        <v>16132569</v>
      </c>
      <c r="CG209">
        <v>7171</v>
      </c>
      <c r="CH209">
        <v>1328</v>
      </c>
      <c r="CI209">
        <v>0</v>
      </c>
      <c r="CJ209">
        <v>8499</v>
      </c>
      <c r="CK209">
        <v>530268</v>
      </c>
      <c r="CL209">
        <v>0</v>
      </c>
      <c r="CM209">
        <v>530268</v>
      </c>
      <c r="CN209">
        <v>784708</v>
      </c>
      <c r="CO209">
        <v>25429</v>
      </c>
      <c r="CP209">
        <v>0</v>
      </c>
      <c r="CQ209">
        <v>99138</v>
      </c>
      <c r="CR209">
        <v>1448042</v>
      </c>
      <c r="CS209">
        <v>0</v>
      </c>
      <c r="CT209">
        <v>17304</v>
      </c>
      <c r="CU209">
        <v>0</v>
      </c>
      <c r="CV209">
        <v>4074333</v>
      </c>
      <c r="CW209">
        <v>0</v>
      </c>
      <c r="CX209">
        <v>4091637</v>
      </c>
      <c r="CY209">
        <v>1960172</v>
      </c>
      <c r="CZ209">
        <v>347301</v>
      </c>
      <c r="DA209">
        <v>2307473</v>
      </c>
      <c r="DB209">
        <v>164910583</v>
      </c>
      <c r="DC209">
        <v>600000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546501</v>
      </c>
      <c r="DK209">
        <v>0</v>
      </c>
      <c r="DL209">
        <v>4081</v>
      </c>
      <c r="DM209">
        <v>550582</v>
      </c>
      <c r="DN209">
        <v>4167649</v>
      </c>
      <c r="DO209">
        <v>5318231</v>
      </c>
      <c r="DP209">
        <v>0</v>
      </c>
      <c r="DQ209">
        <v>2300000</v>
      </c>
      <c r="DR209">
        <v>94950033</v>
      </c>
      <c r="DS209">
        <v>8955470</v>
      </c>
      <c r="DT209">
        <v>4828555</v>
      </c>
      <c r="DU209">
        <v>108734058</v>
      </c>
      <c r="DV209">
        <v>1504875</v>
      </c>
      <c r="DW209">
        <v>1889807</v>
      </c>
      <c r="DX209">
        <v>5838</v>
      </c>
      <c r="DY209">
        <v>0</v>
      </c>
      <c r="DZ209">
        <v>16496006</v>
      </c>
      <c r="EA209">
        <v>129229</v>
      </c>
      <c r="EB209">
        <v>128759813</v>
      </c>
      <c r="EC209">
        <v>0</v>
      </c>
      <c r="ED209">
        <v>0</v>
      </c>
      <c r="EE209">
        <v>492020</v>
      </c>
      <c r="EF209">
        <v>0</v>
      </c>
      <c r="EG209">
        <v>492020</v>
      </c>
      <c r="EH209">
        <v>0</v>
      </c>
      <c r="EI209">
        <v>1155</v>
      </c>
      <c r="EJ209">
        <v>16866</v>
      </c>
      <c r="EK209">
        <v>0</v>
      </c>
      <c r="EL209">
        <v>0</v>
      </c>
      <c r="EM209">
        <v>0</v>
      </c>
      <c r="EN209">
        <v>21298291</v>
      </c>
      <c r="EO209">
        <v>22725</v>
      </c>
      <c r="EP209">
        <v>0</v>
      </c>
      <c r="EQ209">
        <v>0</v>
      </c>
      <c r="ER209">
        <v>350845</v>
      </c>
      <c r="ES209">
        <v>5749317</v>
      </c>
      <c r="ET209">
        <v>27439199</v>
      </c>
      <c r="EU209">
        <v>601320</v>
      </c>
      <c r="EV209">
        <v>164910583</v>
      </c>
    </row>
    <row r="210" spans="1:152">
      <c r="A210">
        <v>62990</v>
      </c>
      <c r="B210">
        <v>201112</v>
      </c>
      <c r="C210">
        <v>565690</v>
      </c>
      <c r="D210">
        <v>-3920</v>
      </c>
      <c r="E210">
        <v>561770</v>
      </c>
      <c r="F210">
        <v>3725</v>
      </c>
      <c r="G210">
        <v>0</v>
      </c>
      <c r="H210">
        <v>0</v>
      </c>
      <c r="I210">
        <v>71117</v>
      </c>
      <c r="J210">
        <v>-13759</v>
      </c>
      <c r="K210">
        <v>-3371</v>
      </c>
      <c r="L210">
        <v>-1618</v>
      </c>
      <c r="M210">
        <v>56094</v>
      </c>
      <c r="N210">
        <v>-5884</v>
      </c>
      <c r="O210">
        <v>50210</v>
      </c>
      <c r="P210">
        <v>-511845</v>
      </c>
      <c r="Q210">
        <v>4239</v>
      </c>
      <c r="R210">
        <v>6227</v>
      </c>
      <c r="S210">
        <v>0</v>
      </c>
      <c r="T210">
        <v>-501379</v>
      </c>
      <c r="U210">
        <v>-115080</v>
      </c>
      <c r="V210">
        <v>0</v>
      </c>
      <c r="W210">
        <v>-115080</v>
      </c>
      <c r="X210">
        <v>0</v>
      </c>
      <c r="Y210">
        <v>34115</v>
      </c>
      <c r="Z210">
        <v>0</v>
      </c>
      <c r="AA210">
        <v>34115</v>
      </c>
      <c r="AB210">
        <v>0</v>
      </c>
      <c r="AC210">
        <v>-3765</v>
      </c>
      <c r="AD210">
        <v>-13264</v>
      </c>
      <c r="AE210">
        <v>4161</v>
      </c>
      <c r="AF210">
        <v>0</v>
      </c>
      <c r="AG210">
        <v>-12868</v>
      </c>
      <c r="AH210">
        <v>-9747</v>
      </c>
      <c r="AI210">
        <v>7021</v>
      </c>
      <c r="AJ210">
        <v>0</v>
      </c>
      <c r="AK210">
        <v>9747</v>
      </c>
      <c r="AL210">
        <v>0</v>
      </c>
      <c r="AM210">
        <v>0</v>
      </c>
      <c r="AN210">
        <v>0</v>
      </c>
      <c r="AO210">
        <v>16768</v>
      </c>
      <c r="AP210">
        <v>-3192</v>
      </c>
      <c r="AQ210">
        <v>13576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149227</v>
      </c>
      <c r="BQ210">
        <v>2800</v>
      </c>
      <c r="BR210">
        <v>0</v>
      </c>
      <c r="BS210">
        <v>0</v>
      </c>
      <c r="BT210">
        <v>152027</v>
      </c>
      <c r="BU210">
        <v>99548</v>
      </c>
      <c r="BV210">
        <v>414157</v>
      </c>
      <c r="BW210">
        <v>1602338</v>
      </c>
      <c r="BX210">
        <v>0</v>
      </c>
      <c r="BY210">
        <v>0</v>
      </c>
      <c r="BZ210">
        <v>0</v>
      </c>
      <c r="CA210">
        <v>0</v>
      </c>
      <c r="CB210">
        <v>23921</v>
      </c>
      <c r="CC210">
        <v>2139964</v>
      </c>
      <c r="CD210">
        <v>0</v>
      </c>
      <c r="CE210">
        <v>2291991</v>
      </c>
      <c r="CF210">
        <v>0</v>
      </c>
      <c r="CG210">
        <v>3176</v>
      </c>
      <c r="CH210">
        <v>0</v>
      </c>
      <c r="CI210">
        <v>0</v>
      </c>
      <c r="CJ210">
        <v>3176</v>
      </c>
      <c r="CK210">
        <v>12322</v>
      </c>
      <c r="CL210">
        <v>0</v>
      </c>
      <c r="CM210">
        <v>12322</v>
      </c>
      <c r="CN210">
        <v>0</v>
      </c>
      <c r="CO210">
        <v>23931</v>
      </c>
      <c r="CP210">
        <v>0</v>
      </c>
      <c r="CQ210">
        <v>1939</v>
      </c>
      <c r="CR210">
        <v>41368</v>
      </c>
      <c r="CS210">
        <v>0</v>
      </c>
      <c r="CT210">
        <v>0</v>
      </c>
      <c r="CU210">
        <v>930</v>
      </c>
      <c r="CV210">
        <v>226648</v>
      </c>
      <c r="CW210">
        <v>0</v>
      </c>
      <c r="CX210">
        <v>227578</v>
      </c>
      <c r="CY210">
        <v>24978</v>
      </c>
      <c r="CZ210">
        <v>7683</v>
      </c>
      <c r="DA210">
        <v>32661</v>
      </c>
      <c r="DB210">
        <v>2593598</v>
      </c>
      <c r="DC210">
        <v>58000</v>
      </c>
      <c r="DD210">
        <v>205000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210896</v>
      </c>
      <c r="DO210">
        <v>473896</v>
      </c>
      <c r="DP210">
        <v>0</v>
      </c>
      <c r="DQ210">
        <v>65000</v>
      </c>
      <c r="DR210">
        <v>1827748</v>
      </c>
      <c r="DS210">
        <v>12764</v>
      </c>
      <c r="DT210">
        <v>63972</v>
      </c>
      <c r="DU210">
        <v>1904484</v>
      </c>
      <c r="DV210">
        <v>20517</v>
      </c>
      <c r="DW210">
        <v>51285</v>
      </c>
      <c r="DX210">
        <v>0</v>
      </c>
      <c r="DY210">
        <v>0</v>
      </c>
      <c r="DZ210">
        <v>0</v>
      </c>
      <c r="EA210">
        <v>0</v>
      </c>
      <c r="EB210">
        <v>1976286</v>
      </c>
      <c r="EC210">
        <v>0</v>
      </c>
      <c r="ED210">
        <v>0</v>
      </c>
      <c r="EE210">
        <v>233</v>
      </c>
      <c r="EF210">
        <v>0</v>
      </c>
      <c r="EG210">
        <v>233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7319</v>
      </c>
      <c r="ER210">
        <v>0</v>
      </c>
      <c r="ES210">
        <v>26805</v>
      </c>
      <c r="ET210">
        <v>34124</v>
      </c>
      <c r="EU210">
        <v>44059</v>
      </c>
      <c r="EV210">
        <v>2593598</v>
      </c>
    </row>
    <row r="211" spans="1:152">
      <c r="A211">
        <v>62992</v>
      </c>
      <c r="B211">
        <v>201112</v>
      </c>
      <c r="C211">
        <v>6484647</v>
      </c>
      <c r="D211">
        <v>-1197</v>
      </c>
      <c r="E211">
        <v>6483450</v>
      </c>
      <c r="F211">
        <v>257466</v>
      </c>
      <c r="G211">
        <v>-2350</v>
      </c>
      <c r="H211">
        <v>0</v>
      </c>
      <c r="I211">
        <v>2127878</v>
      </c>
      <c r="J211">
        <v>1438455</v>
      </c>
      <c r="K211">
        <v>-1607</v>
      </c>
      <c r="L211">
        <v>-184625</v>
      </c>
      <c r="M211">
        <v>3635217</v>
      </c>
      <c r="N211">
        <v>-555926</v>
      </c>
      <c r="O211">
        <v>3079291</v>
      </c>
      <c r="P211">
        <v>-1966984</v>
      </c>
      <c r="Q211">
        <v>0</v>
      </c>
      <c r="R211">
        <v>71818</v>
      </c>
      <c r="S211">
        <v>-98957</v>
      </c>
      <c r="T211">
        <v>-1994123</v>
      </c>
      <c r="U211">
        <v>54304009</v>
      </c>
      <c r="V211">
        <v>0</v>
      </c>
      <c r="W211">
        <v>54304009</v>
      </c>
      <c r="X211">
        <v>73670</v>
      </c>
      <c r="Y211">
        <v>13753598</v>
      </c>
      <c r="Z211">
        <v>-109451</v>
      </c>
      <c r="AA211">
        <v>13717817</v>
      </c>
      <c r="AB211">
        <v>-75381664</v>
      </c>
      <c r="AC211">
        <v>0</v>
      </c>
      <c r="AD211">
        <v>-130976</v>
      </c>
      <c r="AE211">
        <v>0</v>
      </c>
      <c r="AF211">
        <v>0</v>
      </c>
      <c r="AG211">
        <v>-130976</v>
      </c>
      <c r="AH211">
        <v>19122</v>
      </c>
      <c r="AI211">
        <v>96926</v>
      </c>
      <c r="AJ211">
        <v>-259010</v>
      </c>
      <c r="AK211">
        <v>-11344</v>
      </c>
      <c r="AL211">
        <v>0</v>
      </c>
      <c r="AM211">
        <v>0</v>
      </c>
      <c r="AN211">
        <v>0</v>
      </c>
      <c r="AO211">
        <v>-173428</v>
      </c>
      <c r="AP211">
        <v>1735</v>
      </c>
      <c r="AQ211">
        <v>-171693</v>
      </c>
      <c r="AR211">
        <v>517586</v>
      </c>
      <c r="AS211">
        <v>-1236</v>
      </c>
      <c r="AT211">
        <v>7795</v>
      </c>
      <c r="AU211">
        <v>0</v>
      </c>
      <c r="AV211">
        <v>524145</v>
      </c>
      <c r="AW211">
        <v>35827</v>
      </c>
      <c r="AX211">
        <v>-350080</v>
      </c>
      <c r="AY211">
        <v>0</v>
      </c>
      <c r="AZ211">
        <v>-477459</v>
      </c>
      <c r="BA211">
        <v>0</v>
      </c>
      <c r="BB211">
        <v>-827539</v>
      </c>
      <c r="BC211">
        <v>0</v>
      </c>
      <c r="BD211">
        <v>223872</v>
      </c>
      <c r="BE211">
        <v>0</v>
      </c>
      <c r="BF211">
        <v>-18875</v>
      </c>
      <c r="BG211">
        <v>0</v>
      </c>
      <c r="BH211">
        <v>-18875</v>
      </c>
      <c r="BI211">
        <v>-196440</v>
      </c>
      <c r="BJ211">
        <v>-259010</v>
      </c>
      <c r="BK211">
        <v>0</v>
      </c>
      <c r="BL211">
        <v>350</v>
      </c>
      <c r="BM211">
        <v>61160</v>
      </c>
      <c r="BN211">
        <v>61510</v>
      </c>
      <c r="BO211">
        <v>0</v>
      </c>
      <c r="BP211">
        <v>1467454</v>
      </c>
      <c r="BQ211">
        <v>0</v>
      </c>
      <c r="BR211">
        <v>18898</v>
      </c>
      <c r="BS211">
        <v>0</v>
      </c>
      <c r="BT211">
        <v>1486352</v>
      </c>
      <c r="BU211">
        <v>6668355</v>
      </c>
      <c r="BV211">
        <v>1907039</v>
      </c>
      <c r="BW211">
        <v>8961780</v>
      </c>
      <c r="BX211">
        <v>0</v>
      </c>
      <c r="BY211">
        <v>0</v>
      </c>
      <c r="BZ211">
        <v>0</v>
      </c>
      <c r="CA211">
        <v>542463</v>
      </c>
      <c r="CB211">
        <v>0</v>
      </c>
      <c r="CC211">
        <v>18079637</v>
      </c>
      <c r="CD211">
        <v>0</v>
      </c>
      <c r="CE211">
        <v>19565989</v>
      </c>
      <c r="CF211">
        <v>80782670</v>
      </c>
      <c r="CG211">
        <v>0</v>
      </c>
      <c r="CH211">
        <v>0</v>
      </c>
      <c r="CI211">
        <v>0</v>
      </c>
      <c r="CJ211">
        <v>0</v>
      </c>
      <c r="CK211">
        <v>570856</v>
      </c>
      <c r="CL211">
        <v>0</v>
      </c>
      <c r="CM211">
        <v>570856</v>
      </c>
      <c r="CN211">
        <v>0</v>
      </c>
      <c r="CO211">
        <v>239</v>
      </c>
      <c r="CP211">
        <v>0</v>
      </c>
      <c r="CQ211">
        <v>163</v>
      </c>
      <c r="CR211">
        <v>571258</v>
      </c>
      <c r="CS211">
        <v>0</v>
      </c>
      <c r="CT211">
        <v>5376</v>
      </c>
      <c r="CU211">
        <v>0</v>
      </c>
      <c r="CV211">
        <v>64012</v>
      </c>
      <c r="CW211">
        <v>0</v>
      </c>
      <c r="CX211">
        <v>69388</v>
      </c>
      <c r="CY211">
        <v>108159</v>
      </c>
      <c r="CZ211">
        <v>38870</v>
      </c>
      <c r="DA211">
        <v>147029</v>
      </c>
      <c r="DB211">
        <v>101197844</v>
      </c>
      <c r="DC211">
        <v>110000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3769700</v>
      </c>
      <c r="DO211">
        <v>3879700</v>
      </c>
      <c r="DP211">
        <v>0</v>
      </c>
      <c r="DQ211">
        <v>0</v>
      </c>
      <c r="DR211">
        <v>5133578</v>
      </c>
      <c r="DS211">
        <v>0</v>
      </c>
      <c r="DT211">
        <v>110092</v>
      </c>
      <c r="DU211">
        <v>5243670</v>
      </c>
      <c r="DV211">
        <v>4537038</v>
      </c>
      <c r="DW211">
        <v>902456</v>
      </c>
      <c r="DX211">
        <v>61139</v>
      </c>
      <c r="DY211">
        <v>3024351</v>
      </c>
      <c r="DZ211">
        <v>75518465</v>
      </c>
      <c r="EA211">
        <v>727706</v>
      </c>
      <c r="EB211">
        <v>90014825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7113</v>
      </c>
      <c r="EJ211">
        <v>494</v>
      </c>
      <c r="EK211">
        <v>0</v>
      </c>
      <c r="EL211">
        <v>0</v>
      </c>
      <c r="EM211">
        <v>0</v>
      </c>
      <c r="EN211">
        <v>0</v>
      </c>
      <c r="EO211">
        <v>10</v>
      </c>
      <c r="EP211">
        <v>0</v>
      </c>
      <c r="EQ211">
        <v>537772</v>
      </c>
      <c r="ER211">
        <v>0</v>
      </c>
      <c r="ES211">
        <v>6757930</v>
      </c>
      <c r="ET211">
        <v>7303319</v>
      </c>
      <c r="EU211">
        <v>0</v>
      </c>
      <c r="EV211">
        <v>101197844</v>
      </c>
    </row>
    <row r="212" spans="1:152">
      <c r="A212">
        <v>62997</v>
      </c>
      <c r="B212">
        <v>201112</v>
      </c>
      <c r="C212">
        <v>10465248</v>
      </c>
      <c r="D212">
        <v>0</v>
      </c>
      <c r="E212">
        <v>10465248</v>
      </c>
      <c r="F212">
        <v>10003237</v>
      </c>
      <c r="G212">
        <v>97630</v>
      </c>
      <c r="H212">
        <v>0</v>
      </c>
      <c r="I212">
        <v>965245</v>
      </c>
      <c r="J212">
        <v>-518964</v>
      </c>
      <c r="K212">
        <v>-2494</v>
      </c>
      <c r="L212">
        <v>-60511</v>
      </c>
      <c r="M212">
        <v>10484143</v>
      </c>
      <c r="N212">
        <v>-1529595</v>
      </c>
      <c r="O212">
        <v>8954548</v>
      </c>
      <c r="P212">
        <v>-3192554</v>
      </c>
      <c r="Q212">
        <v>0</v>
      </c>
      <c r="R212">
        <v>-14863</v>
      </c>
      <c r="S212">
        <v>0</v>
      </c>
      <c r="T212">
        <v>-3207417</v>
      </c>
      <c r="U212">
        <v>98351</v>
      </c>
      <c r="V212">
        <v>0</v>
      </c>
      <c r="W212">
        <v>98351</v>
      </c>
      <c r="X212">
        <v>-31074</v>
      </c>
      <c r="Y212">
        <v>-295310</v>
      </c>
      <c r="Z212">
        <v>0</v>
      </c>
      <c r="AA212">
        <v>-326384</v>
      </c>
      <c r="AB212">
        <v>-15188069</v>
      </c>
      <c r="AC212">
        <v>0</v>
      </c>
      <c r="AD212">
        <v>-234304</v>
      </c>
      <c r="AE212">
        <v>0</v>
      </c>
      <c r="AF212">
        <v>0</v>
      </c>
      <c r="AG212">
        <v>-234304</v>
      </c>
      <c r="AH212">
        <v>-306403</v>
      </c>
      <c r="AI212">
        <v>255570</v>
      </c>
      <c r="AJ212">
        <v>0</v>
      </c>
      <c r="AK212">
        <v>335469</v>
      </c>
      <c r="AL212">
        <v>30549</v>
      </c>
      <c r="AM212">
        <v>-30463</v>
      </c>
      <c r="AN212">
        <v>0</v>
      </c>
      <c r="AO212">
        <v>591125</v>
      </c>
      <c r="AP212">
        <v>-29066</v>
      </c>
      <c r="AQ212">
        <v>562059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586</v>
      </c>
      <c r="BM212">
        <v>0</v>
      </c>
      <c r="BN212">
        <v>586</v>
      </c>
      <c r="BO212">
        <v>0</v>
      </c>
      <c r="BP212">
        <v>10945558</v>
      </c>
      <c r="BQ212">
        <v>62581</v>
      </c>
      <c r="BR212">
        <v>46234</v>
      </c>
      <c r="BS212">
        <v>13640</v>
      </c>
      <c r="BT212">
        <v>11068013</v>
      </c>
      <c r="BU212">
        <v>334445</v>
      </c>
      <c r="BV212">
        <v>109420</v>
      </c>
      <c r="BW212">
        <v>0</v>
      </c>
      <c r="BX212">
        <v>0</v>
      </c>
      <c r="BY212">
        <v>0</v>
      </c>
      <c r="BZ212">
        <v>758</v>
      </c>
      <c r="CA212">
        <v>0</v>
      </c>
      <c r="CB212">
        <v>0</v>
      </c>
      <c r="CC212">
        <v>444623</v>
      </c>
      <c r="CD212">
        <v>0</v>
      </c>
      <c r="CE212">
        <v>11512636</v>
      </c>
      <c r="CF212">
        <v>109208559</v>
      </c>
      <c r="CG212">
        <v>0</v>
      </c>
      <c r="CH212">
        <v>0</v>
      </c>
      <c r="CI212">
        <v>0</v>
      </c>
      <c r="CJ212">
        <v>0</v>
      </c>
      <c r="CK212">
        <v>698237</v>
      </c>
      <c r="CL212">
        <v>0</v>
      </c>
      <c r="CM212">
        <v>698237</v>
      </c>
      <c r="CN212">
        <v>0</v>
      </c>
      <c r="CO212">
        <v>6784</v>
      </c>
      <c r="CP212">
        <v>0</v>
      </c>
      <c r="CQ212">
        <v>18777</v>
      </c>
      <c r="CR212">
        <v>723798</v>
      </c>
      <c r="CS212">
        <v>0</v>
      </c>
      <c r="CT212">
        <v>0</v>
      </c>
      <c r="CU212">
        <v>0</v>
      </c>
      <c r="CV212">
        <v>165717</v>
      </c>
      <c r="CW212">
        <v>0</v>
      </c>
      <c r="CX212">
        <v>165717</v>
      </c>
      <c r="CY212">
        <v>0</v>
      </c>
      <c r="CZ212">
        <v>242465</v>
      </c>
      <c r="DA212">
        <v>242465</v>
      </c>
      <c r="DB212">
        <v>121853761</v>
      </c>
      <c r="DC212">
        <v>7649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3688553</v>
      </c>
      <c r="DO212">
        <v>3696202</v>
      </c>
      <c r="DP212">
        <v>0</v>
      </c>
      <c r="DQ212">
        <v>0</v>
      </c>
      <c r="DR212">
        <v>5303806</v>
      </c>
      <c r="DS212">
        <v>0</v>
      </c>
      <c r="DT212">
        <v>83111</v>
      </c>
      <c r="DU212">
        <v>5386917</v>
      </c>
      <c r="DV212">
        <v>993324</v>
      </c>
      <c r="DW212">
        <v>409032</v>
      </c>
      <c r="DX212">
        <v>0</v>
      </c>
      <c r="DY212">
        <v>0</v>
      </c>
      <c r="DZ212">
        <v>109801728</v>
      </c>
      <c r="EA212">
        <v>0</v>
      </c>
      <c r="EB212">
        <v>116591001</v>
      </c>
      <c r="EC212">
        <v>0</v>
      </c>
      <c r="ED212">
        <v>0</v>
      </c>
      <c r="EE212">
        <v>28578</v>
      </c>
      <c r="EF212">
        <v>0</v>
      </c>
      <c r="EG212">
        <v>28578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1494156</v>
      </c>
      <c r="ER212">
        <v>0</v>
      </c>
      <c r="ES212">
        <v>43824</v>
      </c>
      <c r="ET212">
        <v>1537980</v>
      </c>
      <c r="EU212">
        <v>0</v>
      </c>
      <c r="EV212">
        <v>121853761</v>
      </c>
    </row>
    <row r="213" spans="1:152">
      <c r="A213">
        <v>63000</v>
      </c>
      <c r="B213">
        <v>201112</v>
      </c>
      <c r="C213">
        <v>4003557</v>
      </c>
      <c r="D213">
        <v>0</v>
      </c>
      <c r="E213">
        <v>4003557</v>
      </c>
      <c r="F213">
        <v>12304</v>
      </c>
      <c r="G213">
        <v>308</v>
      </c>
      <c r="H213">
        <v>0</v>
      </c>
      <c r="I213">
        <v>1195807</v>
      </c>
      <c r="J213">
        <v>434995</v>
      </c>
      <c r="K213">
        <v>-3767</v>
      </c>
      <c r="L213">
        <v>-55526</v>
      </c>
      <c r="M213">
        <v>1584121</v>
      </c>
      <c r="N213">
        <v>-234858</v>
      </c>
      <c r="O213">
        <v>1349263</v>
      </c>
      <c r="P213">
        <v>-534728</v>
      </c>
      <c r="Q213">
        <v>0</v>
      </c>
      <c r="R213">
        <v>708</v>
      </c>
      <c r="S213">
        <v>0</v>
      </c>
      <c r="T213">
        <v>-534020</v>
      </c>
      <c r="U213">
        <v>-5088389</v>
      </c>
      <c r="V213">
        <v>0</v>
      </c>
      <c r="W213">
        <v>-5088389</v>
      </c>
      <c r="X213">
        <v>0</v>
      </c>
      <c r="Y213">
        <v>610915</v>
      </c>
      <c r="Z213">
        <v>-262632</v>
      </c>
      <c r="AA213">
        <v>348283</v>
      </c>
      <c r="AB213">
        <v>0</v>
      </c>
      <c r="AC213">
        <v>0</v>
      </c>
      <c r="AD213">
        <v>-71478</v>
      </c>
      <c r="AE213">
        <v>0</v>
      </c>
      <c r="AF213">
        <v>0</v>
      </c>
      <c r="AG213">
        <v>-71478</v>
      </c>
      <c r="AH213">
        <v>-14212</v>
      </c>
      <c r="AI213">
        <v>-6996</v>
      </c>
      <c r="AJ213">
        <v>0</v>
      </c>
      <c r="AK213">
        <v>14212</v>
      </c>
      <c r="AL213">
        <v>0</v>
      </c>
      <c r="AM213">
        <v>0</v>
      </c>
      <c r="AN213">
        <v>0</v>
      </c>
      <c r="AO213">
        <v>7216</v>
      </c>
      <c r="AP213">
        <v>-7216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2344</v>
      </c>
      <c r="BM213">
        <v>0</v>
      </c>
      <c r="BN213">
        <v>2344</v>
      </c>
      <c r="BO213">
        <v>0</v>
      </c>
      <c r="BP213">
        <v>570552</v>
      </c>
      <c r="BQ213">
        <v>0</v>
      </c>
      <c r="BR213">
        <v>218772</v>
      </c>
      <c r="BS213">
        <v>0</v>
      </c>
      <c r="BT213">
        <v>789324</v>
      </c>
      <c r="BU213">
        <v>11179986</v>
      </c>
      <c r="BV213">
        <v>14781372</v>
      </c>
      <c r="BW213">
        <v>20043546</v>
      </c>
      <c r="BX213">
        <v>0</v>
      </c>
      <c r="BY213">
        <v>0</v>
      </c>
      <c r="BZ213">
        <v>0</v>
      </c>
      <c r="CA213">
        <v>0</v>
      </c>
      <c r="CB213">
        <v>13512</v>
      </c>
      <c r="CC213">
        <v>46018416</v>
      </c>
      <c r="CD213">
        <v>0</v>
      </c>
      <c r="CE213">
        <v>46807740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31610</v>
      </c>
      <c r="CL213">
        <v>0</v>
      </c>
      <c r="CM213">
        <v>31610</v>
      </c>
      <c r="CN213">
        <v>0</v>
      </c>
      <c r="CO213">
        <v>231523</v>
      </c>
      <c r="CP213">
        <v>0</v>
      </c>
      <c r="CQ213">
        <v>5649</v>
      </c>
      <c r="CR213">
        <v>268782</v>
      </c>
      <c r="CS213">
        <v>0</v>
      </c>
      <c r="CT213">
        <v>12912</v>
      </c>
      <c r="CU213">
        <v>87814</v>
      </c>
      <c r="CV213">
        <v>469327</v>
      </c>
      <c r="CW213">
        <v>0</v>
      </c>
      <c r="CX213">
        <v>570053</v>
      </c>
      <c r="CY213">
        <v>258995</v>
      </c>
      <c r="CZ213">
        <v>30956</v>
      </c>
      <c r="DA213">
        <v>289951</v>
      </c>
      <c r="DB213">
        <v>47938870</v>
      </c>
      <c r="DC213">
        <v>49000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398300</v>
      </c>
      <c r="DO213">
        <v>447300</v>
      </c>
      <c r="DP213">
        <v>0</v>
      </c>
      <c r="DQ213">
        <v>0</v>
      </c>
      <c r="DR213">
        <v>-3856361</v>
      </c>
      <c r="DS213">
        <v>30734900</v>
      </c>
      <c r="DT213">
        <v>12924523</v>
      </c>
      <c r="DU213">
        <v>39803062</v>
      </c>
      <c r="DV213">
        <v>5795</v>
      </c>
      <c r="DW213">
        <v>1812291</v>
      </c>
      <c r="DX213">
        <v>0</v>
      </c>
      <c r="DY213">
        <v>2765897</v>
      </c>
      <c r="DZ213">
        <v>0</v>
      </c>
      <c r="EA213">
        <v>0</v>
      </c>
      <c r="EB213">
        <v>44387045</v>
      </c>
      <c r="EC213">
        <v>0</v>
      </c>
      <c r="ED213">
        <v>0</v>
      </c>
      <c r="EE213">
        <v>5045</v>
      </c>
      <c r="EF213">
        <v>0</v>
      </c>
      <c r="EG213">
        <v>5045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2532679</v>
      </c>
      <c r="EO213">
        <v>0</v>
      </c>
      <c r="EP213">
        <v>0</v>
      </c>
      <c r="EQ213">
        <v>308246</v>
      </c>
      <c r="ER213">
        <v>0</v>
      </c>
      <c r="ES213">
        <v>197835</v>
      </c>
      <c r="ET213">
        <v>3038760</v>
      </c>
      <c r="EU213">
        <v>60720</v>
      </c>
      <c r="EV213">
        <v>47938870</v>
      </c>
    </row>
    <row r="214" spans="1:152">
      <c r="A214">
        <v>63010</v>
      </c>
      <c r="B214">
        <v>201112</v>
      </c>
      <c r="C214">
        <v>5413873</v>
      </c>
      <c r="D214">
        <v>-994</v>
      </c>
      <c r="E214">
        <v>5412879</v>
      </c>
      <c r="F214">
        <v>96721</v>
      </c>
      <c r="G214">
        <v>-1642</v>
      </c>
      <c r="H214">
        <v>10223</v>
      </c>
      <c r="I214">
        <v>1045230</v>
      </c>
      <c r="J214">
        <v>4381711</v>
      </c>
      <c r="K214">
        <v>-12567</v>
      </c>
      <c r="L214">
        <v>-34246</v>
      </c>
      <c r="M214">
        <v>5485430</v>
      </c>
      <c r="N214">
        <v>-760488</v>
      </c>
      <c r="O214">
        <v>4724942</v>
      </c>
      <c r="P214">
        <v>-2202847</v>
      </c>
      <c r="Q214">
        <v>-4716</v>
      </c>
      <c r="R214">
        <v>0</v>
      </c>
      <c r="S214">
        <v>0</v>
      </c>
      <c r="T214">
        <v>-2207563</v>
      </c>
      <c r="U214">
        <v>-4316103</v>
      </c>
      <c r="V214">
        <v>0</v>
      </c>
      <c r="W214">
        <v>-4316103</v>
      </c>
      <c r="X214">
        <v>0</v>
      </c>
      <c r="Y214">
        <v>-1245057</v>
      </c>
      <c r="Z214">
        <v>0</v>
      </c>
      <c r="AA214">
        <v>-1245057</v>
      </c>
      <c r="AB214">
        <v>-1826829</v>
      </c>
      <c r="AC214">
        <v>-49010</v>
      </c>
      <c r="AD214">
        <v>-170165</v>
      </c>
      <c r="AE214">
        <v>71626</v>
      </c>
      <c r="AF214">
        <v>3301</v>
      </c>
      <c r="AG214">
        <v>-144248</v>
      </c>
      <c r="AH214">
        <v>-180231</v>
      </c>
      <c r="AI214">
        <v>217790</v>
      </c>
      <c r="AJ214">
        <v>-77741</v>
      </c>
      <c r="AK214">
        <v>110460</v>
      </c>
      <c r="AL214">
        <v>0</v>
      </c>
      <c r="AM214">
        <v>0</v>
      </c>
      <c r="AN214">
        <v>0</v>
      </c>
      <c r="AO214">
        <v>250509</v>
      </c>
      <c r="AP214">
        <v>-61214</v>
      </c>
      <c r="AQ214">
        <v>189295</v>
      </c>
      <c r="AR214">
        <v>280425</v>
      </c>
      <c r="AS214">
        <v>-41232</v>
      </c>
      <c r="AT214">
        <v>0</v>
      </c>
      <c r="AU214">
        <v>0</v>
      </c>
      <c r="AV214">
        <v>239193</v>
      </c>
      <c r="AW214">
        <v>-5561</v>
      </c>
      <c r="AX214">
        <v>-134014</v>
      </c>
      <c r="AY214">
        <v>12655</v>
      </c>
      <c r="AZ214">
        <v>-139330</v>
      </c>
      <c r="BA214">
        <v>9384</v>
      </c>
      <c r="BB214">
        <v>-251305</v>
      </c>
      <c r="BC214">
        <v>0</v>
      </c>
      <c r="BD214">
        <v>-22405</v>
      </c>
      <c r="BE214">
        <v>-18220</v>
      </c>
      <c r="BF214">
        <v>-33956</v>
      </c>
      <c r="BG214">
        <v>3993</v>
      </c>
      <c r="BH214">
        <v>-48183</v>
      </c>
      <c r="BI214">
        <v>10520</v>
      </c>
      <c r="BJ214">
        <v>-77741</v>
      </c>
      <c r="BK214">
        <v>0</v>
      </c>
      <c r="BL214">
        <v>4502</v>
      </c>
      <c r="BM214">
        <v>0</v>
      </c>
      <c r="BN214">
        <v>4502</v>
      </c>
      <c r="BO214">
        <v>420110</v>
      </c>
      <c r="BP214">
        <v>10448917</v>
      </c>
      <c r="BQ214">
        <v>0</v>
      </c>
      <c r="BR214">
        <v>2902</v>
      </c>
      <c r="BS214">
        <v>0</v>
      </c>
      <c r="BT214">
        <v>10451819</v>
      </c>
      <c r="BU214">
        <v>660986</v>
      </c>
      <c r="BV214">
        <v>4242724</v>
      </c>
      <c r="BW214">
        <v>32311250</v>
      </c>
      <c r="BX214">
        <v>0</v>
      </c>
      <c r="BY214">
        <v>15793</v>
      </c>
      <c r="BZ214">
        <v>262167</v>
      </c>
      <c r="CA214">
        <v>0</v>
      </c>
      <c r="CB214">
        <v>2091383</v>
      </c>
      <c r="CC214">
        <v>39584303</v>
      </c>
      <c r="CD214">
        <v>0</v>
      </c>
      <c r="CE214">
        <v>50456232</v>
      </c>
      <c r="CF214">
        <v>3199847</v>
      </c>
      <c r="CG214">
        <v>0</v>
      </c>
      <c r="CH214">
        <v>76409</v>
      </c>
      <c r="CI214">
        <v>0</v>
      </c>
      <c r="CJ214">
        <v>76409</v>
      </c>
      <c r="CK214">
        <v>86922</v>
      </c>
      <c r="CL214">
        <v>0</v>
      </c>
      <c r="CM214">
        <v>86922</v>
      </c>
      <c r="CN214">
        <v>8010</v>
      </c>
      <c r="CO214">
        <v>146398</v>
      </c>
      <c r="CP214">
        <v>0</v>
      </c>
      <c r="CQ214">
        <v>42934</v>
      </c>
      <c r="CR214">
        <v>360673</v>
      </c>
      <c r="CS214">
        <v>0</v>
      </c>
      <c r="CT214">
        <v>1059</v>
      </c>
      <c r="CU214">
        <v>0</v>
      </c>
      <c r="CV214">
        <v>47243</v>
      </c>
      <c r="CW214">
        <v>0</v>
      </c>
      <c r="CX214">
        <v>48302</v>
      </c>
      <c r="CY214">
        <v>424428</v>
      </c>
      <c r="CZ214">
        <v>99056</v>
      </c>
      <c r="DA214">
        <v>523484</v>
      </c>
      <c r="DB214">
        <v>54593040</v>
      </c>
      <c r="DC214">
        <v>1000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273849</v>
      </c>
      <c r="DK214">
        <v>0</v>
      </c>
      <c r="DL214">
        <v>0</v>
      </c>
      <c r="DM214">
        <v>273849</v>
      </c>
      <c r="DN214">
        <v>1416314</v>
      </c>
      <c r="DO214">
        <v>1691163</v>
      </c>
      <c r="DP214">
        <v>1000</v>
      </c>
      <c r="DQ214">
        <v>90000</v>
      </c>
      <c r="DR214">
        <v>31757507</v>
      </c>
      <c r="DS214">
        <v>498930</v>
      </c>
      <c r="DT214">
        <v>1532844</v>
      </c>
      <c r="DU214">
        <v>33789281</v>
      </c>
      <c r="DV214">
        <v>1041569</v>
      </c>
      <c r="DW214">
        <v>3098053</v>
      </c>
      <c r="DX214">
        <v>46703</v>
      </c>
      <c r="DY214">
        <v>0</v>
      </c>
      <c r="DZ214">
        <v>8248101</v>
      </c>
      <c r="EA214">
        <v>0</v>
      </c>
      <c r="EB214">
        <v>46223707</v>
      </c>
      <c r="EC214">
        <v>0</v>
      </c>
      <c r="ED214">
        <v>0</v>
      </c>
      <c r="EE214">
        <v>123404</v>
      </c>
      <c r="EF214">
        <v>0</v>
      </c>
      <c r="EG214">
        <v>123404</v>
      </c>
      <c r="EH214">
        <v>0</v>
      </c>
      <c r="EI214">
        <v>100470</v>
      </c>
      <c r="EJ214">
        <v>0</v>
      </c>
      <c r="EK214">
        <v>0</v>
      </c>
      <c r="EL214">
        <v>0</v>
      </c>
      <c r="EM214">
        <v>0</v>
      </c>
      <c r="EN214">
        <v>5385177</v>
      </c>
      <c r="EO214">
        <v>1868</v>
      </c>
      <c r="EP214">
        <v>0</v>
      </c>
      <c r="EQ214">
        <v>46259</v>
      </c>
      <c r="ER214">
        <v>0</v>
      </c>
      <c r="ES214">
        <v>827745</v>
      </c>
      <c r="ET214">
        <v>6361519</v>
      </c>
      <c r="EU214">
        <v>103247</v>
      </c>
      <c r="EV214">
        <v>54593040</v>
      </c>
    </row>
    <row r="215" spans="1:152">
      <c r="A215">
        <v>63011</v>
      </c>
      <c r="B215">
        <v>201112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31764</v>
      </c>
      <c r="J215">
        <v>-229557</v>
      </c>
      <c r="K215">
        <v>-279</v>
      </c>
      <c r="L215">
        <v>-162</v>
      </c>
      <c r="M215">
        <v>-198234</v>
      </c>
      <c r="N215">
        <v>0</v>
      </c>
      <c r="O215">
        <v>-198234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234648</v>
      </c>
      <c r="AC215">
        <v>-18584</v>
      </c>
      <c r="AD215">
        <v>-17472</v>
      </c>
      <c r="AE215">
        <v>0</v>
      </c>
      <c r="AF215">
        <v>0</v>
      </c>
      <c r="AG215">
        <v>-36056</v>
      </c>
      <c r="AH215">
        <v>-951</v>
      </c>
      <c r="AI215">
        <v>-593</v>
      </c>
      <c r="AJ215">
        <v>0</v>
      </c>
      <c r="AK215">
        <v>951</v>
      </c>
      <c r="AL215">
        <v>0</v>
      </c>
      <c r="AM215">
        <v>0</v>
      </c>
      <c r="AN215">
        <v>0</v>
      </c>
      <c r="AO215">
        <v>358</v>
      </c>
      <c r="AP215">
        <v>289</v>
      </c>
      <c r="AQ215">
        <v>647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3</v>
      </c>
      <c r="BM215">
        <v>0</v>
      </c>
      <c r="BN215">
        <v>3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693</v>
      </c>
      <c r="BW215">
        <v>25011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25704</v>
      </c>
      <c r="CD215">
        <v>0</v>
      </c>
      <c r="CE215">
        <v>25704</v>
      </c>
      <c r="CF215">
        <v>1961767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997</v>
      </c>
      <c r="CP215">
        <v>0</v>
      </c>
      <c r="CQ215">
        <v>12097</v>
      </c>
      <c r="CR215">
        <v>13094</v>
      </c>
      <c r="CS215">
        <v>0</v>
      </c>
      <c r="CT215">
        <v>0</v>
      </c>
      <c r="CU215">
        <v>0</v>
      </c>
      <c r="CV215">
        <v>34638</v>
      </c>
      <c r="CW215">
        <v>0</v>
      </c>
      <c r="CX215">
        <v>34638</v>
      </c>
      <c r="CY215">
        <v>12</v>
      </c>
      <c r="CZ215">
        <v>37</v>
      </c>
      <c r="DA215">
        <v>49</v>
      </c>
      <c r="DB215">
        <v>2035255</v>
      </c>
      <c r="DC215">
        <v>25400</v>
      </c>
      <c r="DD215">
        <v>44800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-28388</v>
      </c>
      <c r="DO215">
        <v>41812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1984761</v>
      </c>
      <c r="EA215">
        <v>0</v>
      </c>
      <c r="EB215">
        <v>1984761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2456</v>
      </c>
      <c r="EP215">
        <v>0</v>
      </c>
      <c r="EQ215">
        <v>0</v>
      </c>
      <c r="ER215">
        <v>0</v>
      </c>
      <c r="ES215">
        <v>4202</v>
      </c>
      <c r="ET215">
        <v>6658</v>
      </c>
      <c r="EU215">
        <v>2024</v>
      </c>
      <c r="EV215">
        <v>2035255</v>
      </c>
    </row>
    <row r="216" spans="1:152">
      <c r="A216">
        <v>63013</v>
      </c>
      <c r="B216">
        <v>201112</v>
      </c>
      <c r="C216">
        <v>22963</v>
      </c>
      <c r="D216">
        <v>-3148</v>
      </c>
      <c r="E216">
        <v>19815</v>
      </c>
      <c r="F216">
        <v>0</v>
      </c>
      <c r="G216">
        <v>0</v>
      </c>
      <c r="H216">
        <v>0</v>
      </c>
      <c r="I216">
        <v>47651</v>
      </c>
      <c r="J216">
        <v>-483034</v>
      </c>
      <c r="K216">
        <v>-20849</v>
      </c>
      <c r="L216">
        <v>-5999</v>
      </c>
      <c r="M216">
        <v>-462231</v>
      </c>
      <c r="N216">
        <v>64858</v>
      </c>
      <c r="O216">
        <v>-397373</v>
      </c>
      <c r="P216">
        <v>-5784</v>
      </c>
      <c r="Q216">
        <v>3477</v>
      </c>
      <c r="R216">
        <v>0</v>
      </c>
      <c r="S216">
        <v>0</v>
      </c>
      <c r="T216">
        <v>-2307</v>
      </c>
      <c r="U216">
        <v>-4285</v>
      </c>
      <c r="V216">
        <v>0</v>
      </c>
      <c r="W216">
        <v>-4285</v>
      </c>
      <c r="X216">
        <v>0</v>
      </c>
      <c r="Y216">
        <v>0</v>
      </c>
      <c r="Z216">
        <v>0</v>
      </c>
      <c r="AA216">
        <v>0</v>
      </c>
      <c r="AB216">
        <v>429466</v>
      </c>
      <c r="AC216">
        <v>-56828</v>
      </c>
      <c r="AD216">
        <v>-32686</v>
      </c>
      <c r="AE216">
        <v>0</v>
      </c>
      <c r="AF216">
        <v>0</v>
      </c>
      <c r="AG216">
        <v>-89514</v>
      </c>
      <c r="AH216">
        <v>6382</v>
      </c>
      <c r="AI216">
        <v>-37816</v>
      </c>
      <c r="AJ216">
        <v>0</v>
      </c>
      <c r="AK216">
        <v>-6382</v>
      </c>
      <c r="AL216">
        <v>53462</v>
      </c>
      <c r="AM216">
        <v>0</v>
      </c>
      <c r="AN216">
        <v>0</v>
      </c>
      <c r="AO216">
        <v>9264</v>
      </c>
      <c r="AP216">
        <v>-2338</v>
      </c>
      <c r="AQ216">
        <v>6926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8218</v>
      </c>
      <c r="BM216">
        <v>0</v>
      </c>
      <c r="BN216">
        <v>8218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619</v>
      </c>
      <c r="BV216">
        <v>1729</v>
      </c>
      <c r="BW216">
        <v>164554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166902</v>
      </c>
      <c r="CD216">
        <v>0</v>
      </c>
      <c r="CE216">
        <v>166902</v>
      </c>
      <c r="CF216">
        <v>10017973</v>
      </c>
      <c r="CG216">
        <v>0</v>
      </c>
      <c r="CH216">
        <v>0</v>
      </c>
      <c r="CI216">
        <v>0</v>
      </c>
      <c r="CJ216">
        <v>0</v>
      </c>
      <c r="CK216">
        <v>71250</v>
      </c>
      <c r="CL216">
        <v>0</v>
      </c>
      <c r="CM216">
        <v>71250</v>
      </c>
      <c r="CN216">
        <v>0</v>
      </c>
      <c r="CO216">
        <v>158467</v>
      </c>
      <c r="CP216">
        <v>0</v>
      </c>
      <c r="CQ216">
        <v>6818</v>
      </c>
      <c r="CR216">
        <v>236535</v>
      </c>
      <c r="CS216">
        <v>0</v>
      </c>
      <c r="CT216">
        <v>5483</v>
      </c>
      <c r="CU216">
        <v>44742</v>
      </c>
      <c r="CV216">
        <v>71505</v>
      </c>
      <c r="CW216">
        <v>125323</v>
      </c>
      <c r="CX216">
        <v>247053</v>
      </c>
      <c r="CY216">
        <v>3434</v>
      </c>
      <c r="CZ216">
        <v>15534</v>
      </c>
      <c r="DA216">
        <v>18968</v>
      </c>
      <c r="DB216">
        <v>10695649</v>
      </c>
      <c r="DC216">
        <v>69000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105732</v>
      </c>
      <c r="DO216">
        <v>174732</v>
      </c>
      <c r="DP216">
        <v>0</v>
      </c>
      <c r="DQ216">
        <v>0</v>
      </c>
      <c r="DR216">
        <v>62653</v>
      </c>
      <c r="DS216">
        <v>0</v>
      </c>
      <c r="DT216">
        <v>0</v>
      </c>
      <c r="DU216">
        <v>62653</v>
      </c>
      <c r="DV216">
        <v>3624</v>
      </c>
      <c r="DW216">
        <v>0</v>
      </c>
      <c r="DX216">
        <v>0</v>
      </c>
      <c r="DY216">
        <v>0</v>
      </c>
      <c r="DZ216">
        <v>10229374</v>
      </c>
      <c r="EA216">
        <v>0</v>
      </c>
      <c r="EB216">
        <v>10295651</v>
      </c>
      <c r="EC216">
        <v>0</v>
      </c>
      <c r="ED216">
        <v>0</v>
      </c>
      <c r="EE216">
        <v>31873</v>
      </c>
      <c r="EF216">
        <v>0</v>
      </c>
      <c r="EG216">
        <v>31873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126117</v>
      </c>
      <c r="ET216">
        <v>126117</v>
      </c>
      <c r="EU216">
        <v>67276</v>
      </c>
      <c r="EV216">
        <v>10695649</v>
      </c>
    </row>
    <row r="217" spans="1:152">
      <c r="A217">
        <v>63014</v>
      </c>
      <c r="B217">
        <v>201112</v>
      </c>
      <c r="C217">
        <v>188653</v>
      </c>
      <c r="D217">
        <v>-45590</v>
      </c>
      <c r="E217">
        <v>143063</v>
      </c>
      <c r="F217">
        <v>0</v>
      </c>
      <c r="G217">
        <v>0</v>
      </c>
      <c r="H217">
        <v>0</v>
      </c>
      <c r="I217">
        <v>39795</v>
      </c>
      <c r="J217">
        <v>-457054</v>
      </c>
      <c r="K217">
        <v>-2574</v>
      </c>
      <c r="L217">
        <v>-3451</v>
      </c>
      <c r="M217">
        <v>-423284</v>
      </c>
      <c r="N217">
        <v>-3458</v>
      </c>
      <c r="O217">
        <v>-426742</v>
      </c>
      <c r="P217">
        <v>-122507</v>
      </c>
      <c r="Q217">
        <v>20406</v>
      </c>
      <c r="R217">
        <v>-10346</v>
      </c>
      <c r="S217">
        <v>938</v>
      </c>
      <c r="T217">
        <v>-111509</v>
      </c>
      <c r="U217">
        <v>-132362</v>
      </c>
      <c r="V217">
        <v>44597</v>
      </c>
      <c r="W217">
        <v>-87765</v>
      </c>
      <c r="X217">
        <v>0</v>
      </c>
      <c r="Y217">
        <v>0</v>
      </c>
      <c r="Z217">
        <v>0</v>
      </c>
      <c r="AA217">
        <v>0</v>
      </c>
      <c r="AB217">
        <v>488939</v>
      </c>
      <c r="AC217">
        <v>-80483</v>
      </c>
      <c r="AD217">
        <v>20000</v>
      </c>
      <c r="AE217">
        <v>0</v>
      </c>
      <c r="AF217">
        <v>0</v>
      </c>
      <c r="AG217">
        <v>-60483</v>
      </c>
      <c r="AH217">
        <v>0</v>
      </c>
      <c r="AI217">
        <v>-54497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-54497</v>
      </c>
      <c r="AP217">
        <v>13625</v>
      </c>
      <c r="AQ217">
        <v>-40872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486</v>
      </c>
      <c r="BV217">
        <v>41201</v>
      </c>
      <c r="BW217">
        <v>331736</v>
      </c>
      <c r="BX217">
        <v>0</v>
      </c>
      <c r="BY217">
        <v>0</v>
      </c>
      <c r="BZ217">
        <v>0</v>
      </c>
      <c r="CA217">
        <v>188087</v>
      </c>
      <c r="CB217">
        <v>0</v>
      </c>
      <c r="CC217">
        <v>561510</v>
      </c>
      <c r="CD217">
        <v>0</v>
      </c>
      <c r="CE217">
        <v>561510</v>
      </c>
      <c r="CF217">
        <v>8579696</v>
      </c>
      <c r="CG217">
        <v>117388</v>
      </c>
      <c r="CH217">
        <v>13632</v>
      </c>
      <c r="CI217">
        <v>0</v>
      </c>
      <c r="CJ217">
        <v>131020</v>
      </c>
      <c r="CK217">
        <v>0</v>
      </c>
      <c r="CL217">
        <v>0</v>
      </c>
      <c r="CM217">
        <v>0</v>
      </c>
      <c r="CN217">
        <v>42688</v>
      </c>
      <c r="CO217">
        <v>24410</v>
      </c>
      <c r="CP217">
        <v>0</v>
      </c>
      <c r="CQ217">
        <v>20828</v>
      </c>
      <c r="CR217">
        <v>218946</v>
      </c>
      <c r="CS217">
        <v>0</v>
      </c>
      <c r="CT217">
        <v>0</v>
      </c>
      <c r="CU217">
        <v>14561</v>
      </c>
      <c r="CV217">
        <v>0</v>
      </c>
      <c r="CW217">
        <v>0</v>
      </c>
      <c r="CX217">
        <v>14561</v>
      </c>
      <c r="CY217">
        <v>4752</v>
      </c>
      <c r="CZ217">
        <v>114218</v>
      </c>
      <c r="DA217">
        <v>118970</v>
      </c>
      <c r="DB217">
        <v>9493683</v>
      </c>
      <c r="DC217">
        <v>7470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147899</v>
      </c>
      <c r="DO217">
        <v>155369</v>
      </c>
      <c r="DP217">
        <v>0</v>
      </c>
      <c r="DQ217">
        <v>0</v>
      </c>
      <c r="DR217">
        <v>402944</v>
      </c>
      <c r="DS217">
        <v>0</v>
      </c>
      <c r="DT217">
        <v>52358</v>
      </c>
      <c r="DU217">
        <v>455302</v>
      </c>
      <c r="DV217">
        <v>47332</v>
      </c>
      <c r="DW217">
        <v>0</v>
      </c>
      <c r="DX217">
        <v>0</v>
      </c>
      <c r="DY217">
        <v>0</v>
      </c>
      <c r="DZ217">
        <v>8725311</v>
      </c>
      <c r="EA217">
        <v>0</v>
      </c>
      <c r="EB217">
        <v>9227945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44218</v>
      </c>
      <c r="EJ217">
        <v>14329</v>
      </c>
      <c r="EK217">
        <v>0</v>
      </c>
      <c r="EL217">
        <v>0</v>
      </c>
      <c r="EM217">
        <v>0</v>
      </c>
      <c r="EN217">
        <v>0</v>
      </c>
      <c r="EO217">
        <v>4684</v>
      </c>
      <c r="EP217">
        <v>0</v>
      </c>
      <c r="EQ217">
        <v>0</v>
      </c>
      <c r="ER217">
        <v>0</v>
      </c>
      <c r="ES217">
        <v>13053</v>
      </c>
      <c r="ET217">
        <v>76284</v>
      </c>
      <c r="EU217">
        <v>34085</v>
      </c>
      <c r="EV217">
        <v>9493683</v>
      </c>
    </row>
    <row r="218" spans="1:152">
      <c r="A218">
        <v>63016</v>
      </c>
      <c r="B218">
        <v>201112</v>
      </c>
      <c r="C218">
        <v>1541745</v>
      </c>
      <c r="D218">
        <v>-4301</v>
      </c>
      <c r="E218">
        <v>1537444</v>
      </c>
      <c r="F218">
        <v>108884</v>
      </c>
      <c r="G218">
        <v>26386</v>
      </c>
      <c r="H218">
        <v>0</v>
      </c>
      <c r="I218">
        <v>737337</v>
      </c>
      <c r="J218">
        <v>-480956</v>
      </c>
      <c r="K218">
        <v>-43875</v>
      </c>
      <c r="L218">
        <v>-90595</v>
      </c>
      <c r="M218">
        <v>257181</v>
      </c>
      <c r="N218">
        <v>-6906</v>
      </c>
      <c r="O218">
        <v>250275</v>
      </c>
      <c r="P218">
        <v>-2145273</v>
      </c>
      <c r="Q218">
        <v>4748</v>
      </c>
      <c r="R218">
        <v>-1488</v>
      </c>
      <c r="S218">
        <v>0</v>
      </c>
      <c r="T218">
        <v>-2142013</v>
      </c>
      <c r="U218">
        <v>652257</v>
      </c>
      <c r="V218">
        <v>2200</v>
      </c>
      <c r="W218">
        <v>654457</v>
      </c>
      <c r="X218">
        <v>0</v>
      </c>
      <c r="Y218">
        <v>93131</v>
      </c>
      <c r="Z218">
        <v>0</v>
      </c>
      <c r="AA218">
        <v>93131</v>
      </c>
      <c r="AB218">
        <v>0</v>
      </c>
      <c r="AC218">
        <v>-70570</v>
      </c>
      <c r="AD218">
        <v>-200060</v>
      </c>
      <c r="AE218">
        <v>130327</v>
      </c>
      <c r="AF218">
        <v>-1164</v>
      </c>
      <c r="AG218">
        <v>-141467</v>
      </c>
      <c r="AH218">
        <v>-265034</v>
      </c>
      <c r="AI218">
        <v>-13207</v>
      </c>
      <c r="AJ218">
        <v>80565</v>
      </c>
      <c r="AK218">
        <v>31623</v>
      </c>
      <c r="AL218">
        <v>21066</v>
      </c>
      <c r="AM218">
        <v>0</v>
      </c>
      <c r="AN218">
        <v>0</v>
      </c>
      <c r="AO218">
        <v>120047</v>
      </c>
      <c r="AP218">
        <v>2152</v>
      </c>
      <c r="AQ218">
        <v>122199</v>
      </c>
      <c r="AR218">
        <v>489651</v>
      </c>
      <c r="AS218">
        <v>-25888</v>
      </c>
      <c r="AT218">
        <v>-7198</v>
      </c>
      <c r="AU218">
        <v>0</v>
      </c>
      <c r="AV218">
        <v>456565</v>
      </c>
      <c r="AW218">
        <v>2018</v>
      </c>
      <c r="AX218">
        <v>-304671</v>
      </c>
      <c r="AY218">
        <v>10369</v>
      </c>
      <c r="AZ218">
        <v>-127824</v>
      </c>
      <c r="BA218">
        <v>23893</v>
      </c>
      <c r="BB218">
        <v>-398233</v>
      </c>
      <c r="BC218">
        <v>0</v>
      </c>
      <c r="BD218">
        <v>-6129</v>
      </c>
      <c r="BE218">
        <v>-18318</v>
      </c>
      <c r="BF218">
        <v>-13935</v>
      </c>
      <c r="BG218">
        <v>-602</v>
      </c>
      <c r="BH218">
        <v>-32855</v>
      </c>
      <c r="BI218">
        <v>59199</v>
      </c>
      <c r="BJ218">
        <v>80565</v>
      </c>
      <c r="BK218">
        <v>0</v>
      </c>
      <c r="BL218">
        <v>3015</v>
      </c>
      <c r="BM218">
        <v>0</v>
      </c>
      <c r="BN218">
        <v>3015</v>
      </c>
      <c r="BO218">
        <v>0</v>
      </c>
      <c r="BP218">
        <v>732309</v>
      </c>
      <c r="BQ218">
        <v>0</v>
      </c>
      <c r="BR218">
        <v>200215</v>
      </c>
      <c r="BS218">
        <v>662943</v>
      </c>
      <c r="BT218">
        <v>1595467</v>
      </c>
      <c r="BU218">
        <v>3573685</v>
      </c>
      <c r="BV218">
        <v>0</v>
      </c>
      <c r="BW218">
        <v>14190052</v>
      </c>
      <c r="BX218">
        <v>0</v>
      </c>
      <c r="BY218">
        <v>0</v>
      </c>
      <c r="BZ218">
        <v>1166</v>
      </c>
      <c r="CA218">
        <v>646200</v>
      </c>
      <c r="CB218">
        <v>88700</v>
      </c>
      <c r="CC218">
        <v>18499803</v>
      </c>
      <c r="CD218">
        <v>0</v>
      </c>
      <c r="CE218">
        <v>20095270</v>
      </c>
      <c r="CF218">
        <v>0</v>
      </c>
      <c r="CG218">
        <v>34411</v>
      </c>
      <c r="CH218">
        <v>111048</v>
      </c>
      <c r="CI218">
        <v>0</v>
      </c>
      <c r="CJ218">
        <v>145459</v>
      </c>
      <c r="CK218">
        <v>109647</v>
      </c>
      <c r="CL218">
        <v>0</v>
      </c>
      <c r="CM218">
        <v>109647</v>
      </c>
      <c r="CN218">
        <v>6665</v>
      </c>
      <c r="CO218">
        <v>3102106</v>
      </c>
      <c r="CP218">
        <v>0</v>
      </c>
      <c r="CQ218">
        <v>13444</v>
      </c>
      <c r="CR218">
        <v>3377321</v>
      </c>
      <c r="CS218">
        <v>0</v>
      </c>
      <c r="CT218">
        <v>0</v>
      </c>
      <c r="CU218">
        <v>0</v>
      </c>
      <c r="CV218">
        <v>44297</v>
      </c>
      <c r="CW218">
        <v>70464</v>
      </c>
      <c r="CX218">
        <v>114761</v>
      </c>
      <c r="CY218">
        <v>172753</v>
      </c>
      <c r="CZ218">
        <v>16431</v>
      </c>
      <c r="DA218">
        <v>189184</v>
      </c>
      <c r="DB218">
        <v>23779551</v>
      </c>
      <c r="DC218">
        <v>12000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1630011</v>
      </c>
      <c r="DO218">
        <v>1642011</v>
      </c>
      <c r="DP218">
        <v>0</v>
      </c>
      <c r="DQ218">
        <v>300000</v>
      </c>
      <c r="DR218">
        <v>10698462</v>
      </c>
      <c r="DS218">
        <v>3557638</v>
      </c>
      <c r="DT218">
        <v>2228045</v>
      </c>
      <c r="DU218">
        <v>16484145</v>
      </c>
      <c r="DV218">
        <v>1888487</v>
      </c>
      <c r="DW218">
        <v>23840</v>
      </c>
      <c r="DX218">
        <v>12715</v>
      </c>
      <c r="DY218">
        <v>0</v>
      </c>
      <c r="DZ218">
        <v>0</v>
      </c>
      <c r="EA218">
        <v>30630</v>
      </c>
      <c r="EB218">
        <v>18439817</v>
      </c>
      <c r="EC218">
        <v>0</v>
      </c>
      <c r="ED218">
        <v>2115</v>
      </c>
      <c r="EE218">
        <v>12125</v>
      </c>
      <c r="EF218">
        <v>0</v>
      </c>
      <c r="EG218">
        <v>14240</v>
      </c>
      <c r="EH218">
        <v>112995</v>
      </c>
      <c r="EI218">
        <v>59368</v>
      </c>
      <c r="EJ218">
        <v>0</v>
      </c>
      <c r="EK218">
        <v>0</v>
      </c>
      <c r="EL218">
        <v>0</v>
      </c>
      <c r="EM218">
        <v>0</v>
      </c>
      <c r="EN218">
        <v>1387351</v>
      </c>
      <c r="EO218">
        <v>1372067</v>
      </c>
      <c r="EP218">
        <v>0</v>
      </c>
      <c r="EQ218">
        <v>12775</v>
      </c>
      <c r="ER218">
        <v>0</v>
      </c>
      <c r="ES218">
        <v>420142</v>
      </c>
      <c r="ET218">
        <v>3251703</v>
      </c>
      <c r="EU218">
        <v>18785</v>
      </c>
      <c r="EV218">
        <v>23779551</v>
      </c>
    </row>
    <row r="219" spans="1:152">
      <c r="A219">
        <v>63017</v>
      </c>
      <c r="B219">
        <v>201112</v>
      </c>
      <c r="C219">
        <v>502387</v>
      </c>
      <c r="D219">
        <v>-1409</v>
      </c>
      <c r="E219">
        <v>500978</v>
      </c>
      <c r="F219">
        <v>0</v>
      </c>
      <c r="G219">
        <v>0</v>
      </c>
      <c r="H219">
        <v>0</v>
      </c>
      <c r="I219">
        <v>16144</v>
      </c>
      <c r="J219">
        <v>2885</v>
      </c>
      <c r="K219">
        <v>-169</v>
      </c>
      <c r="L219">
        <v>-2109</v>
      </c>
      <c r="M219">
        <v>16751</v>
      </c>
      <c r="N219">
        <v>0</v>
      </c>
      <c r="O219">
        <v>16751</v>
      </c>
      <c r="P219">
        <v>-319355</v>
      </c>
      <c r="Q219">
        <v>140</v>
      </c>
      <c r="R219">
        <v>-3631</v>
      </c>
      <c r="S219">
        <v>0</v>
      </c>
      <c r="T219">
        <v>-322846</v>
      </c>
      <c r="U219">
        <v>-171901</v>
      </c>
      <c r="V219">
        <v>0</v>
      </c>
      <c r="W219">
        <v>-171901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-6743</v>
      </c>
      <c r="AD219">
        <v>-7067</v>
      </c>
      <c r="AE219">
        <v>0</v>
      </c>
      <c r="AF219">
        <v>-188</v>
      </c>
      <c r="AG219">
        <v>-13998</v>
      </c>
      <c r="AH219">
        <v>-9016</v>
      </c>
      <c r="AI219">
        <v>-32</v>
      </c>
      <c r="AJ219">
        <v>0</v>
      </c>
      <c r="AK219">
        <v>9016</v>
      </c>
      <c r="AL219">
        <v>0</v>
      </c>
      <c r="AM219">
        <v>0</v>
      </c>
      <c r="AN219">
        <v>0</v>
      </c>
      <c r="AO219">
        <v>8984</v>
      </c>
      <c r="AP219">
        <v>-2247</v>
      </c>
      <c r="AQ219">
        <v>6737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757880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757880</v>
      </c>
      <c r="CD219">
        <v>0</v>
      </c>
      <c r="CE219">
        <v>757880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511</v>
      </c>
      <c r="CL219">
        <v>0</v>
      </c>
      <c r="CM219">
        <v>511</v>
      </c>
      <c r="CN219">
        <v>31</v>
      </c>
      <c r="CO219">
        <v>0</v>
      </c>
      <c r="CP219">
        <v>0</v>
      </c>
      <c r="CQ219">
        <v>231</v>
      </c>
      <c r="CR219">
        <v>773</v>
      </c>
      <c r="CS219">
        <v>0</v>
      </c>
      <c r="CT219">
        <v>0</v>
      </c>
      <c r="CU219">
        <v>10</v>
      </c>
      <c r="CV219">
        <v>4258</v>
      </c>
      <c r="CW219">
        <v>0</v>
      </c>
      <c r="CX219">
        <v>4268</v>
      </c>
      <c r="CY219">
        <v>7600</v>
      </c>
      <c r="CZ219">
        <v>1178</v>
      </c>
      <c r="DA219">
        <v>8778</v>
      </c>
      <c r="DB219">
        <v>771699</v>
      </c>
      <c r="DC219">
        <v>15000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168316</v>
      </c>
      <c r="DO219">
        <v>183316</v>
      </c>
      <c r="DP219">
        <v>0</v>
      </c>
      <c r="DQ219">
        <v>0</v>
      </c>
      <c r="DR219">
        <v>541518</v>
      </c>
      <c r="DS219">
        <v>0</v>
      </c>
      <c r="DT219">
        <v>0</v>
      </c>
      <c r="DU219">
        <v>541518</v>
      </c>
      <c r="DV219">
        <v>34081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575599</v>
      </c>
      <c r="EC219">
        <v>0</v>
      </c>
      <c r="ED219">
        <v>0</v>
      </c>
      <c r="EE219">
        <v>0</v>
      </c>
      <c r="EF219">
        <v>0</v>
      </c>
      <c r="EG219">
        <v>0</v>
      </c>
      <c r="EH219">
        <v>0</v>
      </c>
      <c r="EI219">
        <v>3173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9097</v>
      </c>
      <c r="EP219">
        <v>0</v>
      </c>
      <c r="EQ219">
        <v>439</v>
      </c>
      <c r="ER219">
        <v>0</v>
      </c>
      <c r="ES219">
        <v>75</v>
      </c>
      <c r="ET219">
        <v>12784</v>
      </c>
      <c r="EU219">
        <v>0</v>
      </c>
      <c r="EV219">
        <v>771699</v>
      </c>
    </row>
    <row r="220" spans="1:152">
      <c r="A220">
        <v>63018</v>
      </c>
      <c r="B220">
        <v>201112</v>
      </c>
      <c r="C220">
        <v>0</v>
      </c>
      <c r="D220">
        <v>0</v>
      </c>
      <c r="E220">
        <v>0</v>
      </c>
      <c r="F220">
        <v>160491</v>
      </c>
      <c r="G220">
        <v>-1407</v>
      </c>
      <c r="H220">
        <v>0</v>
      </c>
      <c r="I220">
        <v>31566</v>
      </c>
      <c r="J220">
        <v>16665</v>
      </c>
      <c r="K220">
        <v>-15488</v>
      </c>
      <c r="L220">
        <v>-815</v>
      </c>
      <c r="M220">
        <v>191012</v>
      </c>
      <c r="N220">
        <v>0</v>
      </c>
      <c r="O220">
        <v>191012</v>
      </c>
      <c r="P220">
        <v>-56535</v>
      </c>
      <c r="Q220">
        <v>0</v>
      </c>
      <c r="R220">
        <v>0</v>
      </c>
      <c r="S220">
        <v>0</v>
      </c>
      <c r="T220">
        <v>-56535</v>
      </c>
      <c r="U220">
        <v>65692</v>
      </c>
      <c r="V220">
        <v>0</v>
      </c>
      <c r="W220">
        <v>65692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-3131</v>
      </c>
      <c r="AE220">
        <v>0</v>
      </c>
      <c r="AF220">
        <v>0</v>
      </c>
      <c r="AG220">
        <v>-3131</v>
      </c>
      <c r="AH220">
        <v>-81407</v>
      </c>
      <c r="AI220">
        <v>115631</v>
      </c>
      <c r="AJ220">
        <v>0</v>
      </c>
      <c r="AK220">
        <v>81407</v>
      </c>
      <c r="AL220">
        <v>459</v>
      </c>
      <c r="AM220">
        <v>0</v>
      </c>
      <c r="AN220">
        <v>0</v>
      </c>
      <c r="AO220">
        <v>197497</v>
      </c>
      <c r="AP220">
        <v>-49514</v>
      </c>
      <c r="AQ220">
        <v>147983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887335</v>
      </c>
      <c r="BQ220">
        <v>0</v>
      </c>
      <c r="BR220">
        <v>131320</v>
      </c>
      <c r="BS220">
        <v>43625</v>
      </c>
      <c r="BT220">
        <v>1062280</v>
      </c>
      <c r="BU220">
        <v>0</v>
      </c>
      <c r="BV220">
        <v>0</v>
      </c>
      <c r="BW220">
        <v>562064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562064</v>
      </c>
      <c r="CD220">
        <v>0</v>
      </c>
      <c r="CE220">
        <v>1624344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1053258</v>
      </c>
      <c r="CP220">
        <v>0</v>
      </c>
      <c r="CQ220">
        <v>0</v>
      </c>
      <c r="CR220">
        <v>1053258</v>
      </c>
      <c r="CS220">
        <v>0</v>
      </c>
      <c r="CT220">
        <v>0</v>
      </c>
      <c r="CU220">
        <v>0</v>
      </c>
      <c r="CV220">
        <v>47</v>
      </c>
      <c r="CW220">
        <v>21</v>
      </c>
      <c r="CX220">
        <v>68</v>
      </c>
      <c r="CY220">
        <v>5220</v>
      </c>
      <c r="CZ220">
        <v>2780</v>
      </c>
      <c r="DA220">
        <v>8000</v>
      </c>
      <c r="DB220">
        <v>2685670</v>
      </c>
      <c r="DC220">
        <v>40000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403660</v>
      </c>
      <c r="DO220">
        <v>443660</v>
      </c>
      <c r="DP220">
        <v>0</v>
      </c>
      <c r="DQ220">
        <v>0</v>
      </c>
      <c r="DR220">
        <v>464870</v>
      </c>
      <c r="DS220">
        <v>0</v>
      </c>
      <c r="DT220">
        <v>0</v>
      </c>
      <c r="DU220">
        <v>464870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464870</v>
      </c>
      <c r="EC220">
        <v>0</v>
      </c>
      <c r="ED220">
        <v>0</v>
      </c>
      <c r="EE220">
        <v>36888</v>
      </c>
      <c r="EF220">
        <v>0</v>
      </c>
      <c r="EG220">
        <v>36888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1740100</v>
      </c>
      <c r="EP220">
        <v>0</v>
      </c>
      <c r="EQ220">
        <v>0</v>
      </c>
      <c r="ER220">
        <v>0</v>
      </c>
      <c r="ES220">
        <v>152</v>
      </c>
      <c r="ET220">
        <v>1740252</v>
      </c>
      <c r="EU220">
        <v>0</v>
      </c>
      <c r="EV220">
        <v>2685670</v>
      </c>
    </row>
    <row r="221" spans="1:152">
      <c r="A221">
        <v>63020</v>
      </c>
      <c r="B221">
        <v>201112</v>
      </c>
      <c r="C221">
        <v>283615</v>
      </c>
      <c r="D221">
        <v>-451</v>
      </c>
      <c r="E221">
        <v>283164</v>
      </c>
      <c r="F221">
        <v>0</v>
      </c>
      <c r="G221">
        <v>0</v>
      </c>
      <c r="H221">
        <v>0</v>
      </c>
      <c r="I221">
        <v>16982</v>
      </c>
      <c r="J221">
        <v>2770</v>
      </c>
      <c r="K221">
        <v>-860</v>
      </c>
      <c r="L221">
        <v>-898</v>
      </c>
      <c r="M221">
        <v>17994</v>
      </c>
      <c r="N221">
        <v>0</v>
      </c>
      <c r="O221">
        <v>17994</v>
      </c>
      <c r="P221">
        <v>-222891</v>
      </c>
      <c r="Q221">
        <v>0</v>
      </c>
      <c r="R221">
        <v>14660</v>
      </c>
      <c r="S221">
        <v>0</v>
      </c>
      <c r="T221">
        <v>-208231</v>
      </c>
      <c r="U221">
        <v>-30174</v>
      </c>
      <c r="V221">
        <v>0</v>
      </c>
      <c r="W221">
        <v>-30174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-10687</v>
      </c>
      <c r="AD221">
        <v>-28939</v>
      </c>
      <c r="AE221">
        <v>0</v>
      </c>
      <c r="AF221">
        <v>0</v>
      </c>
      <c r="AG221">
        <v>-39626</v>
      </c>
      <c r="AH221">
        <v>-10059</v>
      </c>
      <c r="AI221">
        <v>13068</v>
      </c>
      <c r="AJ221">
        <v>3935</v>
      </c>
      <c r="AK221">
        <v>8589</v>
      </c>
      <c r="AL221">
        <v>519</v>
      </c>
      <c r="AM221">
        <v>0</v>
      </c>
      <c r="AN221">
        <v>0</v>
      </c>
      <c r="AO221">
        <v>26111</v>
      </c>
      <c r="AP221">
        <v>-6473</v>
      </c>
      <c r="AQ221">
        <v>19638</v>
      </c>
      <c r="AR221">
        <v>71638</v>
      </c>
      <c r="AS221">
        <v>19</v>
      </c>
      <c r="AT221">
        <v>42</v>
      </c>
      <c r="AU221">
        <v>0</v>
      </c>
      <c r="AV221">
        <v>71699</v>
      </c>
      <c r="AW221">
        <v>668</v>
      </c>
      <c r="AX221">
        <v>-63082</v>
      </c>
      <c r="AY221">
        <v>238</v>
      </c>
      <c r="AZ221">
        <v>1335</v>
      </c>
      <c r="BA221">
        <v>0</v>
      </c>
      <c r="BB221">
        <v>-61509</v>
      </c>
      <c r="BC221">
        <v>0</v>
      </c>
      <c r="BD221">
        <v>-1162</v>
      </c>
      <c r="BE221">
        <v>-1833</v>
      </c>
      <c r="BF221">
        <v>-4726</v>
      </c>
      <c r="BG221">
        <v>-4</v>
      </c>
      <c r="BH221">
        <v>-6563</v>
      </c>
      <c r="BI221">
        <v>802</v>
      </c>
      <c r="BJ221">
        <v>3935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408581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408581</v>
      </c>
      <c r="CD221">
        <v>0</v>
      </c>
      <c r="CE221">
        <v>408581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13602</v>
      </c>
      <c r="CP221">
        <v>0</v>
      </c>
      <c r="CQ221">
        <v>0</v>
      </c>
      <c r="CR221">
        <v>13602</v>
      </c>
      <c r="CS221">
        <v>0</v>
      </c>
      <c r="CT221">
        <v>0</v>
      </c>
      <c r="CU221">
        <v>0</v>
      </c>
      <c r="CV221">
        <v>95454</v>
      </c>
      <c r="CW221">
        <v>0</v>
      </c>
      <c r="CX221">
        <v>95454</v>
      </c>
      <c r="CY221">
        <v>5065</v>
      </c>
      <c r="CZ221">
        <v>0</v>
      </c>
      <c r="DA221">
        <v>5065</v>
      </c>
      <c r="DB221">
        <v>522702</v>
      </c>
      <c r="DC221">
        <v>13500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227469</v>
      </c>
      <c r="DO221">
        <v>240969</v>
      </c>
      <c r="DP221">
        <v>0</v>
      </c>
      <c r="DQ221">
        <v>0</v>
      </c>
      <c r="DR221">
        <v>195040</v>
      </c>
      <c r="DS221">
        <v>0</v>
      </c>
      <c r="DT221">
        <v>0</v>
      </c>
      <c r="DU221">
        <v>195040</v>
      </c>
      <c r="DV221">
        <v>68720</v>
      </c>
      <c r="DW221">
        <v>0</v>
      </c>
      <c r="DX221">
        <v>1355</v>
      </c>
      <c r="DY221">
        <v>0</v>
      </c>
      <c r="DZ221">
        <v>0</v>
      </c>
      <c r="EA221">
        <v>37</v>
      </c>
      <c r="EB221">
        <v>265152</v>
      </c>
      <c r="EC221">
        <v>0</v>
      </c>
      <c r="ED221">
        <v>0</v>
      </c>
      <c r="EE221">
        <v>0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14013</v>
      </c>
      <c r="EP221">
        <v>0</v>
      </c>
      <c r="EQ221">
        <v>0</v>
      </c>
      <c r="ER221">
        <v>0</v>
      </c>
      <c r="ES221">
        <v>2568</v>
      </c>
      <c r="ET221">
        <v>16581</v>
      </c>
      <c r="EU221">
        <v>0</v>
      </c>
      <c r="EV221">
        <v>522702</v>
      </c>
    </row>
    <row r="222" spans="1:152">
      <c r="A222">
        <v>63021</v>
      </c>
      <c r="B222">
        <v>201112</v>
      </c>
      <c r="C222">
        <v>87023</v>
      </c>
      <c r="D222">
        <v>-2952</v>
      </c>
      <c r="E222">
        <v>84071</v>
      </c>
      <c r="F222">
        <v>0</v>
      </c>
      <c r="G222">
        <v>0</v>
      </c>
      <c r="H222">
        <v>0</v>
      </c>
      <c r="I222">
        <v>1428</v>
      </c>
      <c r="J222">
        <v>28749</v>
      </c>
      <c r="K222">
        <v>0</v>
      </c>
      <c r="L222">
        <v>-1410</v>
      </c>
      <c r="M222">
        <v>28767</v>
      </c>
      <c r="N222">
        <v>0</v>
      </c>
      <c r="O222">
        <v>28767</v>
      </c>
      <c r="P222">
        <v>-4330</v>
      </c>
      <c r="Q222">
        <v>1960</v>
      </c>
      <c r="R222">
        <v>-99</v>
      </c>
      <c r="S222">
        <v>0</v>
      </c>
      <c r="T222">
        <v>-2469</v>
      </c>
      <c r="U222">
        <v>-90943</v>
      </c>
      <c r="V222">
        <v>0</v>
      </c>
      <c r="W222">
        <v>-90943</v>
      </c>
      <c r="X222">
        <v>0</v>
      </c>
      <c r="Y222">
        <v>-7031</v>
      </c>
      <c r="Z222">
        <v>0</v>
      </c>
      <c r="AA222">
        <v>-7031</v>
      </c>
      <c r="AB222">
        <v>0</v>
      </c>
      <c r="AC222">
        <v>0</v>
      </c>
      <c r="AD222">
        <v>-7444</v>
      </c>
      <c r="AE222">
        <v>0</v>
      </c>
      <c r="AF222">
        <v>0</v>
      </c>
      <c r="AG222">
        <v>-7444</v>
      </c>
      <c r="AH222">
        <v>-2085</v>
      </c>
      <c r="AI222">
        <v>2866</v>
      </c>
      <c r="AJ222">
        <v>0</v>
      </c>
      <c r="AK222">
        <v>2085</v>
      </c>
      <c r="AL222">
        <v>0</v>
      </c>
      <c r="AM222">
        <v>0</v>
      </c>
      <c r="AN222">
        <v>0</v>
      </c>
      <c r="AO222">
        <v>4951</v>
      </c>
      <c r="AP222">
        <v>-64</v>
      </c>
      <c r="AQ222">
        <v>4887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479849</v>
      </c>
      <c r="BW222">
        <v>77166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557015</v>
      </c>
      <c r="CD222">
        <v>0</v>
      </c>
      <c r="CE222">
        <v>557015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2551</v>
      </c>
      <c r="CL222">
        <v>0</v>
      </c>
      <c r="CM222">
        <v>2551</v>
      </c>
      <c r="CN222">
        <v>0</v>
      </c>
      <c r="CO222">
        <v>6181</v>
      </c>
      <c r="CP222">
        <v>0</v>
      </c>
      <c r="CQ222">
        <v>0</v>
      </c>
      <c r="CR222">
        <v>8732</v>
      </c>
      <c r="CS222">
        <v>0</v>
      </c>
      <c r="CT222">
        <v>0</v>
      </c>
      <c r="CU222">
        <v>0</v>
      </c>
      <c r="CV222">
        <v>83531</v>
      </c>
      <c r="CW222">
        <v>0</v>
      </c>
      <c r="CX222">
        <v>83531</v>
      </c>
      <c r="CY222">
        <v>814</v>
      </c>
      <c r="CZ222">
        <v>50</v>
      </c>
      <c r="DA222">
        <v>864</v>
      </c>
      <c r="DB222">
        <v>650142</v>
      </c>
      <c r="DC222">
        <v>14010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18205</v>
      </c>
      <c r="DK222">
        <v>0</v>
      </c>
      <c r="DL222">
        <v>0</v>
      </c>
      <c r="DM222">
        <v>18205</v>
      </c>
      <c r="DN222">
        <v>8516</v>
      </c>
      <c r="DO222">
        <v>40731</v>
      </c>
      <c r="DP222">
        <v>0</v>
      </c>
      <c r="DQ222">
        <v>0</v>
      </c>
      <c r="DR222">
        <v>302180</v>
      </c>
      <c r="DS222">
        <v>150840</v>
      </c>
      <c r="DT222">
        <v>36939</v>
      </c>
      <c r="DU222">
        <v>489959</v>
      </c>
      <c r="DV222">
        <v>108</v>
      </c>
      <c r="DW222">
        <v>27993</v>
      </c>
      <c r="DX222">
        <v>0</v>
      </c>
      <c r="DY222">
        <v>0</v>
      </c>
      <c r="DZ222">
        <v>0</v>
      </c>
      <c r="EA222">
        <v>0</v>
      </c>
      <c r="EB222">
        <v>518060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1360</v>
      </c>
      <c r="EP222">
        <v>0</v>
      </c>
      <c r="EQ222">
        <v>0</v>
      </c>
      <c r="ER222">
        <v>0</v>
      </c>
      <c r="ES222">
        <v>87608</v>
      </c>
      <c r="ET222">
        <v>88968</v>
      </c>
      <c r="EU222">
        <v>2383</v>
      </c>
      <c r="EV222">
        <v>650142</v>
      </c>
    </row>
    <row r="223" spans="1:152">
      <c r="A223">
        <v>63022</v>
      </c>
      <c r="B223">
        <v>201112</v>
      </c>
      <c r="C223">
        <v>246819</v>
      </c>
      <c r="D223">
        <v>-1388</v>
      </c>
      <c r="E223">
        <v>245431</v>
      </c>
      <c r="F223">
        <v>0</v>
      </c>
      <c r="G223">
        <v>0</v>
      </c>
      <c r="H223">
        <v>0</v>
      </c>
      <c r="I223">
        <v>10298</v>
      </c>
      <c r="J223">
        <v>-597</v>
      </c>
      <c r="K223">
        <v>-1528</v>
      </c>
      <c r="L223">
        <v>-569</v>
      </c>
      <c r="M223">
        <v>7604</v>
      </c>
      <c r="N223">
        <v>-1183</v>
      </c>
      <c r="O223">
        <v>6421</v>
      </c>
      <c r="P223">
        <v>-86953</v>
      </c>
      <c r="Q223">
        <v>0</v>
      </c>
      <c r="R223">
        <v>-6917</v>
      </c>
      <c r="S223">
        <v>0</v>
      </c>
      <c r="T223">
        <v>-93870</v>
      </c>
      <c r="U223">
        <v>-7002</v>
      </c>
      <c r="V223">
        <v>14</v>
      </c>
      <c r="W223">
        <v>-6988</v>
      </c>
      <c r="X223">
        <v>0</v>
      </c>
      <c r="Y223">
        <v>0</v>
      </c>
      <c r="Z223">
        <v>0</v>
      </c>
      <c r="AA223">
        <v>0</v>
      </c>
      <c r="AB223">
        <v>-118367</v>
      </c>
      <c r="AC223">
        <v>-27040</v>
      </c>
      <c r="AD223">
        <v>-4406</v>
      </c>
      <c r="AE223">
        <v>0</v>
      </c>
      <c r="AF223">
        <v>0</v>
      </c>
      <c r="AG223">
        <v>-31446</v>
      </c>
      <c r="AH223">
        <v>-2350</v>
      </c>
      <c r="AI223">
        <v>-1169</v>
      </c>
      <c r="AJ223">
        <v>0</v>
      </c>
      <c r="AK223">
        <v>2350</v>
      </c>
      <c r="AL223">
        <v>625</v>
      </c>
      <c r="AM223">
        <v>0</v>
      </c>
      <c r="AN223">
        <v>0</v>
      </c>
      <c r="AO223">
        <v>1806</v>
      </c>
      <c r="AP223">
        <v>-454</v>
      </c>
      <c r="AQ223">
        <v>1352</v>
      </c>
      <c r="AR223">
        <v>62118</v>
      </c>
      <c r="AS223">
        <v>-56781</v>
      </c>
      <c r="AT223">
        <v>818</v>
      </c>
      <c r="AU223">
        <v>-728</v>
      </c>
      <c r="AV223">
        <v>5427</v>
      </c>
      <c r="AW223">
        <v>0</v>
      </c>
      <c r="AX223">
        <v>-22801</v>
      </c>
      <c r="AY223">
        <v>22801</v>
      </c>
      <c r="AZ223">
        <v>-2469</v>
      </c>
      <c r="BA223">
        <v>2469</v>
      </c>
      <c r="BB223">
        <v>0</v>
      </c>
      <c r="BC223">
        <v>0</v>
      </c>
      <c r="BD223">
        <v>0</v>
      </c>
      <c r="BE223">
        <v>-4143</v>
      </c>
      <c r="BF223">
        <v>-1284</v>
      </c>
      <c r="BG223">
        <v>0</v>
      </c>
      <c r="BH223">
        <v>-5427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341467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341467</v>
      </c>
      <c r="CD223">
        <v>0</v>
      </c>
      <c r="CE223">
        <v>341467</v>
      </c>
      <c r="CF223">
        <v>190895</v>
      </c>
      <c r="CG223">
        <v>73</v>
      </c>
      <c r="CH223">
        <v>96089</v>
      </c>
      <c r="CI223">
        <v>6747</v>
      </c>
      <c r="CJ223">
        <v>102909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102909</v>
      </c>
      <c r="CS223">
        <v>0</v>
      </c>
      <c r="CT223">
        <v>0</v>
      </c>
      <c r="CU223">
        <v>0</v>
      </c>
      <c r="CV223">
        <v>11699</v>
      </c>
      <c r="CW223">
        <v>0</v>
      </c>
      <c r="CX223">
        <v>11699</v>
      </c>
      <c r="CY223">
        <v>5392</v>
      </c>
      <c r="CZ223">
        <v>489</v>
      </c>
      <c r="DA223">
        <v>5881</v>
      </c>
      <c r="DB223">
        <v>652851</v>
      </c>
      <c r="DC223">
        <v>2250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88796</v>
      </c>
      <c r="DO223">
        <v>91046</v>
      </c>
      <c r="DP223">
        <v>0</v>
      </c>
      <c r="DQ223">
        <v>0</v>
      </c>
      <c r="DR223">
        <v>81683</v>
      </c>
      <c r="DS223">
        <v>0</v>
      </c>
      <c r="DT223">
        <v>0</v>
      </c>
      <c r="DU223">
        <v>81683</v>
      </c>
      <c r="DV223">
        <v>124195</v>
      </c>
      <c r="DW223">
        <v>0</v>
      </c>
      <c r="DX223">
        <v>0</v>
      </c>
      <c r="DY223">
        <v>0</v>
      </c>
      <c r="DZ223">
        <v>199073</v>
      </c>
      <c r="EA223">
        <v>7581</v>
      </c>
      <c r="EB223">
        <v>412532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145144</v>
      </c>
      <c r="EP223">
        <v>0</v>
      </c>
      <c r="EQ223">
        <v>0</v>
      </c>
      <c r="ER223">
        <v>0</v>
      </c>
      <c r="ES223">
        <v>2890</v>
      </c>
      <c r="ET223">
        <v>148034</v>
      </c>
      <c r="EU223">
        <v>1239</v>
      </c>
      <c r="EV223">
        <v>652851</v>
      </c>
    </row>
    <row r="224" spans="1:152">
      <c r="A224">
        <v>63025</v>
      </c>
      <c r="B224">
        <v>201112</v>
      </c>
      <c r="C224">
        <v>1065905</v>
      </c>
      <c r="D224">
        <v>0</v>
      </c>
      <c r="E224">
        <v>1065905</v>
      </c>
      <c r="F224">
        <v>0</v>
      </c>
      <c r="G224">
        <v>0</v>
      </c>
      <c r="H224">
        <v>0</v>
      </c>
      <c r="I224">
        <v>134199</v>
      </c>
      <c r="J224">
        <v>-376418</v>
      </c>
      <c r="K224">
        <v>-265</v>
      </c>
      <c r="L224">
        <v>-20777</v>
      </c>
      <c r="M224">
        <v>-263261</v>
      </c>
      <c r="N224">
        <v>-1886</v>
      </c>
      <c r="O224">
        <v>-265147</v>
      </c>
      <c r="P224">
        <v>-574597</v>
      </c>
      <c r="Q224">
        <v>0</v>
      </c>
      <c r="R224">
        <v>0</v>
      </c>
      <c r="S224">
        <v>0</v>
      </c>
      <c r="T224">
        <v>-574597</v>
      </c>
      <c r="U224">
        <v>-13391</v>
      </c>
      <c r="V224">
        <v>0</v>
      </c>
      <c r="W224">
        <v>-13391</v>
      </c>
      <c r="X224">
        <v>0</v>
      </c>
      <c r="Y224">
        <v>0</v>
      </c>
      <c r="Z224">
        <v>0</v>
      </c>
      <c r="AA224">
        <v>0</v>
      </c>
      <c r="AB224">
        <v>-175619</v>
      </c>
      <c r="AC224">
        <v>-25300</v>
      </c>
      <c r="AD224">
        <v>-26848</v>
      </c>
      <c r="AE224">
        <v>0</v>
      </c>
      <c r="AF224">
        <v>0</v>
      </c>
      <c r="AG224">
        <v>-52148</v>
      </c>
      <c r="AH224">
        <v>3170</v>
      </c>
      <c r="AI224">
        <v>-11827</v>
      </c>
      <c r="AJ224">
        <v>0</v>
      </c>
      <c r="AK224">
        <v>-3170</v>
      </c>
      <c r="AL224">
        <v>9781</v>
      </c>
      <c r="AM224">
        <v>0</v>
      </c>
      <c r="AN224">
        <v>0</v>
      </c>
      <c r="AO224">
        <v>-5216</v>
      </c>
      <c r="AP224">
        <v>4320</v>
      </c>
      <c r="AQ224">
        <v>-896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43702</v>
      </c>
      <c r="BV224">
        <v>0</v>
      </c>
      <c r="BW224">
        <v>662882</v>
      </c>
      <c r="BX224">
        <v>0</v>
      </c>
      <c r="BY224">
        <v>0</v>
      </c>
      <c r="BZ224">
        <v>0</v>
      </c>
      <c r="CA224">
        <v>33000</v>
      </c>
      <c r="CB224">
        <v>0</v>
      </c>
      <c r="CC224">
        <v>739584</v>
      </c>
      <c r="CD224">
        <v>0</v>
      </c>
      <c r="CE224">
        <v>739584</v>
      </c>
      <c r="CF224">
        <v>3092529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3285</v>
      </c>
      <c r="CP224">
        <v>0</v>
      </c>
      <c r="CQ224">
        <v>8594</v>
      </c>
      <c r="CR224">
        <v>11879</v>
      </c>
      <c r="CS224">
        <v>0</v>
      </c>
      <c r="CT224">
        <v>0</v>
      </c>
      <c r="CU224">
        <v>0</v>
      </c>
      <c r="CV224">
        <v>7275</v>
      </c>
      <c r="CW224">
        <v>0</v>
      </c>
      <c r="CX224">
        <v>7275</v>
      </c>
      <c r="CY224">
        <v>25434</v>
      </c>
      <c r="CZ224">
        <v>313</v>
      </c>
      <c r="DA224">
        <v>25747</v>
      </c>
      <c r="DB224">
        <v>3877014</v>
      </c>
      <c r="DC224">
        <v>1500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132596</v>
      </c>
      <c r="DO224">
        <v>134096</v>
      </c>
      <c r="DP224">
        <v>0</v>
      </c>
      <c r="DQ224">
        <v>0</v>
      </c>
      <c r="DR224">
        <v>55964</v>
      </c>
      <c r="DS224">
        <v>0</v>
      </c>
      <c r="DT224">
        <v>0</v>
      </c>
      <c r="DU224">
        <v>55964</v>
      </c>
      <c r="DV224">
        <v>23</v>
      </c>
      <c r="DW224">
        <v>0</v>
      </c>
      <c r="DX224">
        <v>0</v>
      </c>
      <c r="DY224">
        <v>0</v>
      </c>
      <c r="DZ224">
        <v>3538060</v>
      </c>
      <c r="EA224">
        <v>0</v>
      </c>
      <c r="EB224">
        <v>3594047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72932</v>
      </c>
      <c r="EP224">
        <v>0</v>
      </c>
      <c r="EQ224">
        <v>0</v>
      </c>
      <c r="ER224">
        <v>0</v>
      </c>
      <c r="ES224">
        <v>75939</v>
      </c>
      <c r="ET224">
        <v>148871</v>
      </c>
      <c r="EU224">
        <v>0</v>
      </c>
      <c r="EV224">
        <v>3877014</v>
      </c>
    </row>
    <row r="225" spans="1:152">
      <c r="A225">
        <v>63026</v>
      </c>
      <c r="B225">
        <v>201112</v>
      </c>
      <c r="C225">
        <v>166149</v>
      </c>
      <c r="D225">
        <v>-451</v>
      </c>
      <c r="E225">
        <v>165698</v>
      </c>
      <c r="F225">
        <v>59193</v>
      </c>
      <c r="G225">
        <v>0</v>
      </c>
      <c r="H225">
        <v>0</v>
      </c>
      <c r="I225">
        <v>523874</v>
      </c>
      <c r="J225">
        <v>515780</v>
      </c>
      <c r="K225">
        <v>-33758</v>
      </c>
      <c r="L225">
        <v>-54782</v>
      </c>
      <c r="M225">
        <v>1010307</v>
      </c>
      <c r="N225">
        <v>-128170</v>
      </c>
      <c r="O225">
        <v>882137</v>
      </c>
      <c r="P225">
        <v>-615347</v>
      </c>
      <c r="Q225">
        <v>395</v>
      </c>
      <c r="R225">
        <v>4419</v>
      </c>
      <c r="S225">
        <v>0</v>
      </c>
      <c r="T225">
        <v>-610533</v>
      </c>
      <c r="U225">
        <v>-232622</v>
      </c>
      <c r="V225">
        <v>-273</v>
      </c>
      <c r="W225">
        <v>-232895</v>
      </c>
      <c r="X225">
        <v>0</v>
      </c>
      <c r="Y225">
        <v>-79234</v>
      </c>
      <c r="Z225">
        <v>0</v>
      </c>
      <c r="AA225">
        <v>-79234</v>
      </c>
      <c r="AB225">
        <v>0</v>
      </c>
      <c r="AC225">
        <v>-8049</v>
      </c>
      <c r="AD225">
        <v>-39311</v>
      </c>
      <c r="AE225">
        <v>0</v>
      </c>
      <c r="AF225">
        <v>211</v>
      </c>
      <c r="AG225">
        <v>-47149</v>
      </c>
      <c r="AH225">
        <v>-21387</v>
      </c>
      <c r="AI225">
        <v>56637</v>
      </c>
      <c r="AJ225">
        <v>0</v>
      </c>
      <c r="AK225">
        <v>21387</v>
      </c>
      <c r="AL225">
        <v>13304</v>
      </c>
      <c r="AM225">
        <v>0</v>
      </c>
      <c r="AN225">
        <v>0</v>
      </c>
      <c r="AO225">
        <v>91328</v>
      </c>
      <c r="AP225">
        <v>-8053</v>
      </c>
      <c r="AQ225">
        <v>83275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177464</v>
      </c>
      <c r="BQ225">
        <v>0</v>
      </c>
      <c r="BR225">
        <v>0</v>
      </c>
      <c r="BS225">
        <v>0</v>
      </c>
      <c r="BT225">
        <v>177464</v>
      </c>
      <c r="BU225">
        <v>945689</v>
      </c>
      <c r="BV225">
        <v>0</v>
      </c>
      <c r="BW225">
        <v>9035545</v>
      </c>
      <c r="BX225">
        <v>0</v>
      </c>
      <c r="BY225">
        <v>0</v>
      </c>
      <c r="BZ225">
        <v>0</v>
      </c>
      <c r="CA225">
        <v>936000</v>
      </c>
      <c r="CB225">
        <v>1232360</v>
      </c>
      <c r="CC225">
        <v>12149594</v>
      </c>
      <c r="CD225">
        <v>0</v>
      </c>
      <c r="CE225">
        <v>12327058</v>
      </c>
      <c r="CF225">
        <v>0</v>
      </c>
      <c r="CG225">
        <v>3292</v>
      </c>
      <c r="CH225">
        <v>0</v>
      </c>
      <c r="CI225">
        <v>0</v>
      </c>
      <c r="CJ225">
        <v>3292</v>
      </c>
      <c r="CK225">
        <v>0</v>
      </c>
      <c r="CL225">
        <v>0</v>
      </c>
      <c r="CM225">
        <v>0</v>
      </c>
      <c r="CN225">
        <v>126</v>
      </c>
      <c r="CO225">
        <v>818827</v>
      </c>
      <c r="CP225">
        <v>0</v>
      </c>
      <c r="CQ225">
        <v>2946</v>
      </c>
      <c r="CR225">
        <v>825191</v>
      </c>
      <c r="CS225">
        <v>0</v>
      </c>
      <c r="CT225">
        <v>0</v>
      </c>
      <c r="CU225">
        <v>0</v>
      </c>
      <c r="CV225">
        <v>5985</v>
      </c>
      <c r="CW225">
        <v>46</v>
      </c>
      <c r="CX225">
        <v>6031</v>
      </c>
      <c r="CY225">
        <v>107866</v>
      </c>
      <c r="CZ225">
        <v>15322</v>
      </c>
      <c r="DA225">
        <v>123188</v>
      </c>
      <c r="DB225">
        <v>13281468</v>
      </c>
      <c r="DC225">
        <v>12000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946592</v>
      </c>
      <c r="DO225">
        <v>958592</v>
      </c>
      <c r="DP225">
        <v>0</v>
      </c>
      <c r="DQ225">
        <v>180000</v>
      </c>
      <c r="DR225">
        <v>8737153</v>
      </c>
      <c r="DS225">
        <v>160476</v>
      </c>
      <c r="DT225">
        <v>77502</v>
      </c>
      <c r="DU225">
        <v>8975131</v>
      </c>
      <c r="DV225">
        <v>1021</v>
      </c>
      <c r="DW225">
        <v>516206</v>
      </c>
      <c r="DX225">
        <v>0</v>
      </c>
      <c r="DY225">
        <v>0</v>
      </c>
      <c r="DZ225">
        <v>0</v>
      </c>
      <c r="EA225">
        <v>0</v>
      </c>
      <c r="EB225">
        <v>9492358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3034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1893983</v>
      </c>
      <c r="EO225">
        <v>547595</v>
      </c>
      <c r="EP225">
        <v>0</v>
      </c>
      <c r="EQ225">
        <v>0</v>
      </c>
      <c r="ER225">
        <v>0</v>
      </c>
      <c r="ES225">
        <v>205906</v>
      </c>
      <c r="ET225">
        <v>2647484</v>
      </c>
      <c r="EU225">
        <v>0</v>
      </c>
      <c r="EV225">
        <v>13281468</v>
      </c>
    </row>
    <row r="226" spans="1:152">
      <c r="A226">
        <v>63028</v>
      </c>
      <c r="B226">
        <v>201112</v>
      </c>
      <c r="C226">
        <v>73000</v>
      </c>
      <c r="D226">
        <v>-10610</v>
      </c>
      <c r="E226">
        <v>62390</v>
      </c>
      <c r="F226">
        <v>0</v>
      </c>
      <c r="G226">
        <v>0</v>
      </c>
      <c r="H226">
        <v>0</v>
      </c>
      <c r="I226">
        <v>93802</v>
      </c>
      <c r="J226">
        <v>274376</v>
      </c>
      <c r="K226">
        <v>-3393</v>
      </c>
      <c r="L226">
        <v>-6252</v>
      </c>
      <c r="M226">
        <v>358533</v>
      </c>
      <c r="N226">
        <v>-54399</v>
      </c>
      <c r="O226">
        <v>304134</v>
      </c>
      <c r="P226">
        <v>-305668</v>
      </c>
      <c r="Q226">
        <v>-447</v>
      </c>
      <c r="R226">
        <v>754</v>
      </c>
      <c r="S226">
        <v>-928</v>
      </c>
      <c r="T226">
        <v>-306289</v>
      </c>
      <c r="U226">
        <v>-144529</v>
      </c>
      <c r="V226">
        <v>-166</v>
      </c>
      <c r="W226">
        <v>-144695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-329</v>
      </c>
      <c r="AD226">
        <v>-26938</v>
      </c>
      <c r="AE226">
        <v>0</v>
      </c>
      <c r="AF226">
        <v>0</v>
      </c>
      <c r="AG226">
        <v>-27267</v>
      </c>
      <c r="AH226">
        <v>-28993</v>
      </c>
      <c r="AI226">
        <v>-140720</v>
      </c>
      <c r="AJ226">
        <v>0</v>
      </c>
      <c r="AK226">
        <v>28993</v>
      </c>
      <c r="AL226">
        <v>0</v>
      </c>
      <c r="AM226">
        <v>0</v>
      </c>
      <c r="AN226">
        <v>0</v>
      </c>
      <c r="AO226">
        <v>-111727</v>
      </c>
      <c r="AP226">
        <v>27851</v>
      </c>
      <c r="AQ226">
        <v>-83876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2619</v>
      </c>
      <c r="BW226">
        <v>3852237</v>
      </c>
      <c r="BX226">
        <v>0</v>
      </c>
      <c r="BY226">
        <v>0</v>
      </c>
      <c r="BZ226">
        <v>0</v>
      </c>
      <c r="CA226">
        <v>32469</v>
      </c>
      <c r="CB226">
        <v>144304</v>
      </c>
      <c r="CC226">
        <v>4031629</v>
      </c>
      <c r="CD226">
        <v>0</v>
      </c>
      <c r="CE226">
        <v>4031629</v>
      </c>
      <c r="CF226">
        <v>0</v>
      </c>
      <c r="CG226">
        <v>10002</v>
      </c>
      <c r="CH226">
        <v>1974</v>
      </c>
      <c r="CI226">
        <v>0</v>
      </c>
      <c r="CJ226">
        <v>11976</v>
      </c>
      <c r="CK226">
        <v>962</v>
      </c>
      <c r="CL226">
        <v>0</v>
      </c>
      <c r="CM226">
        <v>962</v>
      </c>
      <c r="CN226">
        <v>236</v>
      </c>
      <c r="CO226">
        <v>8101</v>
      </c>
      <c r="CP226">
        <v>0</v>
      </c>
      <c r="CQ226">
        <v>0</v>
      </c>
      <c r="CR226">
        <v>21275</v>
      </c>
      <c r="CS226">
        <v>0</v>
      </c>
      <c r="CT226">
        <v>0</v>
      </c>
      <c r="CU226">
        <v>48615</v>
      </c>
      <c r="CV226">
        <v>0</v>
      </c>
      <c r="CW226">
        <v>0</v>
      </c>
      <c r="CX226">
        <v>48615</v>
      </c>
      <c r="CY226">
        <v>46198</v>
      </c>
      <c r="CZ226">
        <v>0</v>
      </c>
      <c r="DA226">
        <v>46198</v>
      </c>
      <c r="DB226">
        <v>4147717</v>
      </c>
      <c r="DC226">
        <v>90005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131311</v>
      </c>
      <c r="DO226">
        <v>221316</v>
      </c>
      <c r="DP226">
        <v>0</v>
      </c>
      <c r="DQ226">
        <v>60000</v>
      </c>
      <c r="DR226">
        <v>3656977</v>
      </c>
      <c r="DS226">
        <v>67600</v>
      </c>
      <c r="DT226">
        <v>19511</v>
      </c>
      <c r="DU226">
        <v>3744088</v>
      </c>
      <c r="DV226">
        <v>9461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3753549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18366</v>
      </c>
      <c r="EJ226">
        <v>2401</v>
      </c>
      <c r="EK226">
        <v>0</v>
      </c>
      <c r="EL226">
        <v>0</v>
      </c>
      <c r="EM226">
        <v>0</v>
      </c>
      <c r="EN226">
        <v>0</v>
      </c>
      <c r="EO226">
        <v>5839</v>
      </c>
      <c r="EP226">
        <v>0</v>
      </c>
      <c r="EQ226">
        <v>0</v>
      </c>
      <c r="ER226">
        <v>0</v>
      </c>
      <c r="ES226">
        <v>84647</v>
      </c>
      <c r="ET226">
        <v>111253</v>
      </c>
      <c r="EU226">
        <v>1599</v>
      </c>
      <c r="EV226">
        <v>4147717</v>
      </c>
    </row>
    <row r="227" spans="1:152">
      <c r="A227">
        <v>63029</v>
      </c>
      <c r="B227">
        <v>201112</v>
      </c>
      <c r="C227">
        <v>794</v>
      </c>
      <c r="D227">
        <v>0</v>
      </c>
      <c r="E227">
        <v>794</v>
      </c>
      <c r="F227">
        <v>0</v>
      </c>
      <c r="G227">
        <v>0</v>
      </c>
      <c r="H227">
        <v>0</v>
      </c>
      <c r="I227">
        <v>2380</v>
      </c>
      <c r="J227">
        <v>-798</v>
      </c>
      <c r="K227">
        <v>-40</v>
      </c>
      <c r="L227">
        <v>143</v>
      </c>
      <c r="M227">
        <v>1685</v>
      </c>
      <c r="N227">
        <v>12</v>
      </c>
      <c r="O227">
        <v>1697</v>
      </c>
      <c r="P227">
        <v>-17040</v>
      </c>
      <c r="Q227">
        <v>0</v>
      </c>
      <c r="R227">
        <v>0</v>
      </c>
      <c r="S227">
        <v>-354</v>
      </c>
      <c r="T227">
        <v>-17394</v>
      </c>
      <c r="U227">
        <v>8</v>
      </c>
      <c r="V227">
        <v>0</v>
      </c>
      <c r="W227">
        <v>8</v>
      </c>
      <c r="X227">
        <v>0</v>
      </c>
      <c r="Y227">
        <v>0</v>
      </c>
      <c r="Z227">
        <v>0</v>
      </c>
      <c r="AA227">
        <v>0</v>
      </c>
      <c r="AB227">
        <v>16597</v>
      </c>
      <c r="AC227">
        <v>78</v>
      </c>
      <c r="AD227">
        <v>-9425</v>
      </c>
      <c r="AE227">
        <v>4101</v>
      </c>
      <c r="AF227">
        <v>0</v>
      </c>
      <c r="AG227">
        <v>-5246</v>
      </c>
      <c r="AH227">
        <v>-1646</v>
      </c>
      <c r="AI227">
        <v>-5190</v>
      </c>
      <c r="AJ227">
        <v>3955</v>
      </c>
      <c r="AK227">
        <v>1646</v>
      </c>
      <c r="AL227">
        <v>8400</v>
      </c>
      <c r="AM227">
        <v>-14908</v>
      </c>
      <c r="AN227">
        <v>0</v>
      </c>
      <c r="AO227">
        <v>-6097</v>
      </c>
      <c r="AP227">
        <v>0</v>
      </c>
      <c r="AQ227">
        <v>-6097</v>
      </c>
      <c r="AR227">
        <v>-433</v>
      </c>
      <c r="AS227">
        <v>0</v>
      </c>
      <c r="AT227">
        <v>0</v>
      </c>
      <c r="AU227">
        <v>0</v>
      </c>
      <c r="AV227">
        <v>-433</v>
      </c>
      <c r="AW227">
        <v>0</v>
      </c>
      <c r="AX227">
        <v>0</v>
      </c>
      <c r="AY227">
        <v>0</v>
      </c>
      <c r="AZ227">
        <v>6251</v>
      </c>
      <c r="BA227">
        <v>0</v>
      </c>
      <c r="BB227">
        <v>6251</v>
      </c>
      <c r="BC227">
        <v>0</v>
      </c>
      <c r="BD227">
        <v>0</v>
      </c>
      <c r="BE227">
        <v>0</v>
      </c>
      <c r="BF227">
        <v>-1863</v>
      </c>
      <c r="BG227">
        <v>0</v>
      </c>
      <c r="BH227">
        <v>-1863</v>
      </c>
      <c r="BI227">
        <v>0</v>
      </c>
      <c r="BJ227">
        <v>3955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22898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22898</v>
      </c>
      <c r="CD227">
        <v>0</v>
      </c>
      <c r="CE227">
        <v>22898</v>
      </c>
      <c r="CF227">
        <v>14169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14060</v>
      </c>
      <c r="CR227">
        <v>14060</v>
      </c>
      <c r="CS227">
        <v>0</v>
      </c>
      <c r="CT227">
        <v>0</v>
      </c>
      <c r="CU227">
        <v>0</v>
      </c>
      <c r="CV227">
        <v>16381</v>
      </c>
      <c r="CW227">
        <v>0</v>
      </c>
      <c r="CX227">
        <v>16381</v>
      </c>
      <c r="CY227">
        <v>181</v>
      </c>
      <c r="CZ227">
        <v>0</v>
      </c>
      <c r="DA227">
        <v>181</v>
      </c>
      <c r="DB227">
        <v>67689</v>
      </c>
      <c r="DC227">
        <v>10000</v>
      </c>
      <c r="DD227">
        <v>40904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50904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593</v>
      </c>
      <c r="DW227">
        <v>0</v>
      </c>
      <c r="DX227">
        <v>0</v>
      </c>
      <c r="DY227">
        <v>0</v>
      </c>
      <c r="DZ227">
        <v>14169</v>
      </c>
      <c r="EA227">
        <v>0</v>
      </c>
      <c r="EB227">
        <v>14762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124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1899</v>
      </c>
      <c r="ET227">
        <v>2023</v>
      </c>
      <c r="EU227">
        <v>0</v>
      </c>
      <c r="EV227">
        <v>67689</v>
      </c>
    </row>
    <row r="228" spans="1:152">
      <c r="A228">
        <v>63030</v>
      </c>
      <c r="B228">
        <v>201112</v>
      </c>
      <c r="C228">
        <v>16798</v>
      </c>
      <c r="D228">
        <v>0</v>
      </c>
      <c r="E228">
        <v>16798</v>
      </c>
      <c r="F228">
        <v>0</v>
      </c>
      <c r="G228">
        <v>0</v>
      </c>
      <c r="H228">
        <v>0</v>
      </c>
      <c r="I228">
        <v>4635</v>
      </c>
      <c r="J228">
        <v>0</v>
      </c>
      <c r="K228">
        <v>0</v>
      </c>
      <c r="L228">
        <v>0</v>
      </c>
      <c r="M228">
        <v>4635</v>
      </c>
      <c r="N228">
        <v>-582</v>
      </c>
      <c r="O228">
        <v>4053</v>
      </c>
      <c r="P228">
        <v>-492</v>
      </c>
      <c r="Q228">
        <v>0</v>
      </c>
      <c r="R228">
        <v>0</v>
      </c>
      <c r="S228">
        <v>0</v>
      </c>
      <c r="T228">
        <v>-492</v>
      </c>
      <c r="U228">
        <v>-59</v>
      </c>
      <c r="V228">
        <v>0</v>
      </c>
      <c r="W228">
        <v>-59</v>
      </c>
      <c r="X228">
        <v>0</v>
      </c>
      <c r="Y228">
        <v>1</v>
      </c>
      <c r="Z228">
        <v>0</v>
      </c>
      <c r="AA228">
        <v>1</v>
      </c>
      <c r="AB228">
        <v>-17833</v>
      </c>
      <c r="AC228">
        <v>0</v>
      </c>
      <c r="AD228">
        <v>-3670</v>
      </c>
      <c r="AE228">
        <v>0</v>
      </c>
      <c r="AF228">
        <v>0</v>
      </c>
      <c r="AG228">
        <v>-3670</v>
      </c>
      <c r="AH228">
        <v>-2406</v>
      </c>
      <c r="AI228">
        <v>-3608</v>
      </c>
      <c r="AJ228">
        <v>0</v>
      </c>
      <c r="AK228">
        <v>2406</v>
      </c>
      <c r="AL228">
        <v>0</v>
      </c>
      <c r="AM228">
        <v>0</v>
      </c>
      <c r="AN228">
        <v>0</v>
      </c>
      <c r="AO228">
        <v>-1202</v>
      </c>
      <c r="AP228">
        <v>286</v>
      </c>
      <c r="AQ228">
        <v>-916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54352</v>
      </c>
      <c r="CA228">
        <v>6300</v>
      </c>
      <c r="CB228">
        <v>0</v>
      </c>
      <c r="CC228">
        <v>60652</v>
      </c>
      <c r="CD228">
        <v>0</v>
      </c>
      <c r="CE228">
        <v>60652</v>
      </c>
      <c r="CF228">
        <v>47899</v>
      </c>
      <c r="CG228">
        <v>0</v>
      </c>
      <c r="CH228">
        <v>0</v>
      </c>
      <c r="CI228">
        <v>0</v>
      </c>
      <c r="CJ228">
        <v>0</v>
      </c>
      <c r="CK228">
        <v>934</v>
      </c>
      <c r="CL228">
        <v>0</v>
      </c>
      <c r="CM228">
        <v>934</v>
      </c>
      <c r="CN228">
        <v>0</v>
      </c>
      <c r="CO228">
        <v>0</v>
      </c>
      <c r="CP228">
        <v>0</v>
      </c>
      <c r="CQ228">
        <v>0</v>
      </c>
      <c r="CR228">
        <v>934</v>
      </c>
      <c r="CS228">
        <v>0</v>
      </c>
      <c r="CT228">
        <v>0</v>
      </c>
      <c r="CU228">
        <v>301</v>
      </c>
      <c r="CV228">
        <v>0</v>
      </c>
      <c r="CW228">
        <v>0</v>
      </c>
      <c r="CX228">
        <v>301</v>
      </c>
      <c r="CY228">
        <v>0</v>
      </c>
      <c r="CZ228">
        <v>14</v>
      </c>
      <c r="DA228">
        <v>14</v>
      </c>
      <c r="DB228">
        <v>109800</v>
      </c>
      <c r="DC228">
        <v>50000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208</v>
      </c>
      <c r="DO228">
        <v>50208</v>
      </c>
      <c r="DP228">
        <v>0</v>
      </c>
      <c r="DQ228">
        <v>0</v>
      </c>
      <c r="DR228">
        <v>100</v>
      </c>
      <c r="DS228">
        <v>0</v>
      </c>
      <c r="DT228">
        <v>1</v>
      </c>
      <c r="DU228">
        <v>101</v>
      </c>
      <c r="DV228">
        <v>0</v>
      </c>
      <c r="DW228">
        <v>0</v>
      </c>
      <c r="DX228">
        <v>0</v>
      </c>
      <c r="DY228">
        <v>0</v>
      </c>
      <c r="DZ228">
        <v>47899</v>
      </c>
      <c r="EA228">
        <v>0</v>
      </c>
      <c r="EB228">
        <v>48000</v>
      </c>
      <c r="EC228">
        <v>0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4484</v>
      </c>
      <c r="EP228">
        <v>0</v>
      </c>
      <c r="EQ228">
        <v>581</v>
      </c>
      <c r="ER228">
        <v>0</v>
      </c>
      <c r="ES228">
        <v>1133</v>
      </c>
      <c r="ET228">
        <v>6198</v>
      </c>
      <c r="EU228">
        <v>5394</v>
      </c>
      <c r="EV228">
        <v>109800</v>
      </c>
    </row>
    <row r="229" spans="1:152">
      <c r="A229">
        <v>62518</v>
      </c>
      <c r="B229">
        <v>201212</v>
      </c>
      <c r="C229">
        <v>4362540</v>
      </c>
      <c r="D229">
        <v>-4381</v>
      </c>
      <c r="E229">
        <v>4358159</v>
      </c>
      <c r="F229">
        <v>94429</v>
      </c>
      <c r="G229">
        <v>345</v>
      </c>
      <c r="H229">
        <v>36988</v>
      </c>
      <c r="I229">
        <v>1811127</v>
      </c>
      <c r="J229">
        <v>5039599</v>
      </c>
      <c r="K229">
        <v>-55265</v>
      </c>
      <c r="L229">
        <v>-47233</v>
      </c>
      <c r="M229">
        <v>6879990</v>
      </c>
      <c r="N229">
        <v>-810802</v>
      </c>
      <c r="O229">
        <v>6069188</v>
      </c>
      <c r="P229">
        <v>-5808554</v>
      </c>
      <c r="Q229">
        <v>12871</v>
      </c>
      <c r="R229">
        <v>-82988</v>
      </c>
      <c r="S229">
        <v>-4576</v>
      </c>
      <c r="T229">
        <v>-5883247</v>
      </c>
      <c r="U229">
        <v>513689</v>
      </c>
      <c r="V229">
        <v>0</v>
      </c>
      <c r="W229">
        <v>513689</v>
      </c>
      <c r="X229">
        <v>0</v>
      </c>
      <c r="Y229">
        <v>-1860197</v>
      </c>
      <c r="Z229">
        <v>0</v>
      </c>
      <c r="AA229">
        <v>-1860197</v>
      </c>
      <c r="AB229">
        <v>-2059495</v>
      </c>
      <c r="AC229">
        <v>-127602</v>
      </c>
      <c r="AD229">
        <v>-163239</v>
      </c>
      <c r="AE229">
        <v>0</v>
      </c>
      <c r="AF229">
        <v>0</v>
      </c>
      <c r="AG229">
        <v>-290841</v>
      </c>
      <c r="AH229">
        <v>-180076</v>
      </c>
      <c r="AI229">
        <v>667180</v>
      </c>
      <c r="AJ229">
        <v>-80425</v>
      </c>
      <c r="AK229">
        <v>60578</v>
      </c>
      <c r="AL229">
        <v>0</v>
      </c>
      <c r="AM229">
        <v>0</v>
      </c>
      <c r="AN229">
        <v>0</v>
      </c>
      <c r="AO229">
        <v>647333</v>
      </c>
      <c r="AP229">
        <v>-120962</v>
      </c>
      <c r="AQ229">
        <v>526371</v>
      </c>
      <c r="AR229">
        <v>262463</v>
      </c>
      <c r="AS229">
        <v>-53253</v>
      </c>
      <c r="AT229">
        <v>32125</v>
      </c>
      <c r="AU229">
        <v>0</v>
      </c>
      <c r="AV229">
        <v>241335</v>
      </c>
      <c r="AW229">
        <v>874</v>
      </c>
      <c r="AX229">
        <v>-354653</v>
      </c>
      <c r="AY229">
        <v>14820</v>
      </c>
      <c r="AZ229">
        <v>-35441</v>
      </c>
      <c r="BA229">
        <v>36120</v>
      </c>
      <c r="BB229">
        <v>-339154</v>
      </c>
      <c r="BC229">
        <v>0</v>
      </c>
      <c r="BD229">
        <v>0</v>
      </c>
      <c r="BE229">
        <v>-19141</v>
      </c>
      <c r="BF229">
        <v>-15131</v>
      </c>
      <c r="BG229">
        <v>0</v>
      </c>
      <c r="BH229">
        <v>-34272</v>
      </c>
      <c r="BI229">
        <v>50792</v>
      </c>
      <c r="BJ229">
        <v>-80425</v>
      </c>
      <c r="BK229">
        <v>0</v>
      </c>
      <c r="BL229">
        <v>28</v>
      </c>
      <c r="BM229">
        <v>0</v>
      </c>
      <c r="BN229">
        <v>28</v>
      </c>
      <c r="BO229">
        <v>783582</v>
      </c>
      <c r="BP229">
        <v>3211762</v>
      </c>
      <c r="BQ229">
        <v>0</v>
      </c>
      <c r="BR229">
        <v>11711</v>
      </c>
      <c r="BS229">
        <v>22675</v>
      </c>
      <c r="BT229">
        <v>3246148</v>
      </c>
      <c r="BU229">
        <v>8331734</v>
      </c>
      <c r="BV229">
        <v>8453799</v>
      </c>
      <c r="BW229">
        <v>34434113</v>
      </c>
      <c r="BX229">
        <v>0</v>
      </c>
      <c r="BY229">
        <v>0</v>
      </c>
      <c r="BZ229">
        <v>65424</v>
      </c>
      <c r="CA229">
        <v>0</v>
      </c>
      <c r="CB229">
        <v>5246299</v>
      </c>
      <c r="CC229">
        <v>56531369</v>
      </c>
      <c r="CD229">
        <v>265510</v>
      </c>
      <c r="CE229">
        <v>60826609</v>
      </c>
      <c r="CF229">
        <v>6588782</v>
      </c>
      <c r="CG229">
        <v>0</v>
      </c>
      <c r="CH229">
        <v>177483</v>
      </c>
      <c r="CI229">
        <v>0</v>
      </c>
      <c r="CJ229">
        <v>177483</v>
      </c>
      <c r="CK229">
        <v>70840</v>
      </c>
      <c r="CL229">
        <v>0</v>
      </c>
      <c r="CM229">
        <v>70840</v>
      </c>
      <c r="CN229">
        <v>0</v>
      </c>
      <c r="CO229">
        <v>2619788</v>
      </c>
      <c r="CP229">
        <v>0</v>
      </c>
      <c r="CQ229">
        <v>541914</v>
      </c>
      <c r="CR229">
        <v>3410025</v>
      </c>
      <c r="CS229">
        <v>0</v>
      </c>
      <c r="CT229">
        <v>7137</v>
      </c>
      <c r="CU229">
        <v>0</v>
      </c>
      <c r="CV229">
        <v>2159620</v>
      </c>
      <c r="CW229">
        <v>32593</v>
      </c>
      <c r="CX229">
        <v>2199350</v>
      </c>
      <c r="CY229">
        <v>512189</v>
      </c>
      <c r="CZ229">
        <v>189228</v>
      </c>
      <c r="DA229">
        <v>701417</v>
      </c>
      <c r="DB229">
        <v>73726211</v>
      </c>
      <c r="DC229">
        <v>5000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383254</v>
      </c>
      <c r="DK229">
        <v>0</v>
      </c>
      <c r="DL229">
        <v>0</v>
      </c>
      <c r="DM229">
        <v>383254</v>
      </c>
      <c r="DN229">
        <v>3050619</v>
      </c>
      <c r="DO229">
        <v>3438873</v>
      </c>
      <c r="DP229">
        <v>0</v>
      </c>
      <c r="DQ229">
        <v>959000</v>
      </c>
      <c r="DR229">
        <v>46207186</v>
      </c>
      <c r="DS229">
        <v>5536227</v>
      </c>
      <c r="DT229">
        <v>1822006</v>
      </c>
      <c r="DU229">
        <v>53565419</v>
      </c>
      <c r="DV229">
        <v>2930735</v>
      </c>
      <c r="DW229">
        <v>3847376</v>
      </c>
      <c r="DX229">
        <v>0</v>
      </c>
      <c r="DY229">
        <v>0</v>
      </c>
      <c r="DZ229">
        <v>6588782</v>
      </c>
      <c r="EA229">
        <v>272735</v>
      </c>
      <c r="EB229">
        <v>67205047</v>
      </c>
      <c r="EC229">
        <v>0</v>
      </c>
      <c r="ED229">
        <v>0</v>
      </c>
      <c r="EE229">
        <v>109882</v>
      </c>
      <c r="EF229">
        <v>0</v>
      </c>
      <c r="EG229">
        <v>109882</v>
      </c>
      <c r="EH229">
        <v>0</v>
      </c>
      <c r="EI229">
        <v>0</v>
      </c>
      <c r="EJ229">
        <v>182537</v>
      </c>
      <c r="EK229">
        <v>0</v>
      </c>
      <c r="EL229">
        <v>0</v>
      </c>
      <c r="EM229">
        <v>0</v>
      </c>
      <c r="EN229">
        <v>0</v>
      </c>
      <c r="EO229">
        <v>264549</v>
      </c>
      <c r="EP229">
        <v>0</v>
      </c>
      <c r="EQ229">
        <v>506642</v>
      </c>
      <c r="ER229">
        <v>0</v>
      </c>
      <c r="ES229">
        <v>924042</v>
      </c>
      <c r="ET229">
        <v>1877770</v>
      </c>
      <c r="EU229">
        <v>135639</v>
      </c>
      <c r="EV229">
        <v>73726211</v>
      </c>
    </row>
    <row r="230" spans="1:152">
      <c r="A230">
        <v>62548</v>
      </c>
      <c r="B230">
        <v>201212</v>
      </c>
      <c r="C230">
        <v>7836627</v>
      </c>
      <c r="D230">
        <v>-689</v>
      </c>
      <c r="E230">
        <v>7835938</v>
      </c>
      <c r="F230">
        <v>3671014</v>
      </c>
      <c r="G230">
        <v>1735</v>
      </c>
      <c r="H230">
        <v>0</v>
      </c>
      <c r="I230">
        <v>3983646</v>
      </c>
      <c r="J230">
        <v>7352773</v>
      </c>
      <c r="K230">
        <v>-70680</v>
      </c>
      <c r="L230">
        <v>-124897</v>
      </c>
      <c r="M230">
        <v>14813591</v>
      </c>
      <c r="N230">
        <v>-1605660</v>
      </c>
      <c r="O230">
        <v>13207931</v>
      </c>
      <c r="P230">
        <v>-6148293</v>
      </c>
      <c r="Q230">
        <v>2650</v>
      </c>
      <c r="R230">
        <v>-45963</v>
      </c>
      <c r="S230">
        <v>0</v>
      </c>
      <c r="T230">
        <v>-6191606</v>
      </c>
      <c r="U230">
        <v>-6126504</v>
      </c>
      <c r="V230">
        <v>0</v>
      </c>
      <c r="W230">
        <v>-6126504</v>
      </c>
      <c r="X230">
        <v>0</v>
      </c>
      <c r="Y230">
        <v>-1565548</v>
      </c>
      <c r="Z230">
        <v>0</v>
      </c>
      <c r="AA230">
        <v>-1565548</v>
      </c>
      <c r="AB230">
        <v>-6387623</v>
      </c>
      <c r="AC230">
        <v>0</v>
      </c>
      <c r="AD230">
        <v>-191857</v>
      </c>
      <c r="AE230">
        <v>0</v>
      </c>
      <c r="AF230">
        <v>0</v>
      </c>
      <c r="AG230">
        <v>-191857</v>
      </c>
      <c r="AH230">
        <v>-433437</v>
      </c>
      <c r="AI230">
        <v>147294</v>
      </c>
      <c r="AJ230">
        <v>0</v>
      </c>
      <c r="AK230">
        <v>433437</v>
      </c>
      <c r="AL230">
        <v>5587</v>
      </c>
      <c r="AM230">
        <v>0</v>
      </c>
      <c r="AN230">
        <v>0</v>
      </c>
      <c r="AO230">
        <v>586318</v>
      </c>
      <c r="AP230">
        <v>-140333</v>
      </c>
      <c r="AQ230">
        <v>445985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14587706</v>
      </c>
      <c r="BQ230">
        <v>1116280</v>
      </c>
      <c r="BR230">
        <v>389692</v>
      </c>
      <c r="BS230">
        <v>0</v>
      </c>
      <c r="BT230">
        <v>16093678</v>
      </c>
      <c r="BU230">
        <v>3263989</v>
      </c>
      <c r="BV230">
        <v>0</v>
      </c>
      <c r="BW230">
        <v>86493320</v>
      </c>
      <c r="BX230">
        <v>0</v>
      </c>
      <c r="BY230">
        <v>0</v>
      </c>
      <c r="BZ230">
        <v>0</v>
      </c>
      <c r="CA230">
        <v>9604093</v>
      </c>
      <c r="CB230">
        <v>34661937</v>
      </c>
      <c r="CC230">
        <v>134023339</v>
      </c>
      <c r="CD230">
        <v>0</v>
      </c>
      <c r="CE230">
        <v>150117017</v>
      </c>
      <c r="CF230">
        <v>56388554</v>
      </c>
      <c r="CG230">
        <v>0</v>
      </c>
      <c r="CH230">
        <v>0</v>
      </c>
      <c r="CI230">
        <v>0</v>
      </c>
      <c r="CJ230">
        <v>0</v>
      </c>
      <c r="CK230">
        <v>159508</v>
      </c>
      <c r="CL230">
        <v>0</v>
      </c>
      <c r="CM230">
        <v>159508</v>
      </c>
      <c r="CN230">
        <v>0</v>
      </c>
      <c r="CO230">
        <v>124269</v>
      </c>
      <c r="CP230">
        <v>0</v>
      </c>
      <c r="CQ230">
        <v>1918902</v>
      </c>
      <c r="CR230">
        <v>2202679</v>
      </c>
      <c r="CS230">
        <v>0</v>
      </c>
      <c r="CT230">
        <v>26413</v>
      </c>
      <c r="CU230">
        <v>637169</v>
      </c>
      <c r="CV230">
        <v>115000</v>
      </c>
      <c r="CW230">
        <v>500</v>
      </c>
      <c r="CX230">
        <v>779082</v>
      </c>
      <c r="CY230">
        <v>1088988</v>
      </c>
      <c r="CZ230">
        <v>195446</v>
      </c>
      <c r="DA230">
        <v>1284434</v>
      </c>
      <c r="DB230">
        <v>210771766</v>
      </c>
      <c r="DC230">
        <v>800</v>
      </c>
      <c r="DD230">
        <v>0</v>
      </c>
      <c r="DE230">
        <v>0</v>
      </c>
      <c r="DF230">
        <v>102225</v>
      </c>
      <c r="DG230">
        <v>0</v>
      </c>
      <c r="DH230">
        <v>0</v>
      </c>
      <c r="DI230">
        <v>102225</v>
      </c>
      <c r="DJ230">
        <v>1060500</v>
      </c>
      <c r="DK230">
        <v>0</v>
      </c>
      <c r="DL230">
        <v>0</v>
      </c>
      <c r="DM230">
        <v>1060500</v>
      </c>
      <c r="DN230">
        <v>6652300</v>
      </c>
      <c r="DO230">
        <v>7815825</v>
      </c>
      <c r="DP230">
        <v>0</v>
      </c>
      <c r="DQ230">
        <v>0</v>
      </c>
      <c r="DR230">
        <v>35270628</v>
      </c>
      <c r="DS230">
        <v>3260673</v>
      </c>
      <c r="DT230">
        <v>51502156</v>
      </c>
      <c r="DU230">
        <v>90033457</v>
      </c>
      <c r="DV230">
        <v>354721</v>
      </c>
      <c r="DW230">
        <v>4874909</v>
      </c>
      <c r="DX230">
        <v>0</v>
      </c>
      <c r="DY230">
        <v>0</v>
      </c>
      <c r="DZ230">
        <v>46326878</v>
      </c>
      <c r="EA230">
        <v>0</v>
      </c>
      <c r="EB230">
        <v>141589965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111592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201878</v>
      </c>
      <c r="EP230">
        <v>0</v>
      </c>
      <c r="EQ230">
        <v>0</v>
      </c>
      <c r="ER230">
        <v>0</v>
      </c>
      <c r="ES230">
        <v>61002174</v>
      </c>
      <c r="ET230">
        <v>61315644</v>
      </c>
      <c r="EU230">
        <v>50332</v>
      </c>
      <c r="EV230">
        <v>210771766</v>
      </c>
    </row>
    <row r="231" spans="1:152">
      <c r="A231">
        <v>62706</v>
      </c>
      <c r="B231">
        <v>201212</v>
      </c>
      <c r="C231">
        <v>902949</v>
      </c>
      <c r="D231">
        <v>-23386</v>
      </c>
      <c r="E231">
        <v>879563</v>
      </c>
      <c r="F231">
        <v>73111</v>
      </c>
      <c r="G231">
        <v>0</v>
      </c>
      <c r="H231">
        <v>5439</v>
      </c>
      <c r="I231">
        <v>451163</v>
      </c>
      <c r="J231">
        <v>559255</v>
      </c>
      <c r="K231">
        <v>-4244</v>
      </c>
      <c r="L231">
        <v>-31508</v>
      </c>
      <c r="M231">
        <v>1053216</v>
      </c>
      <c r="N231">
        <v>-151077</v>
      </c>
      <c r="O231">
        <v>902139</v>
      </c>
      <c r="P231">
        <v>-970903</v>
      </c>
      <c r="Q231">
        <v>27446</v>
      </c>
      <c r="R231">
        <v>-1400</v>
      </c>
      <c r="S231">
        <v>75</v>
      </c>
      <c r="T231">
        <v>-944782</v>
      </c>
      <c r="U231">
        <v>-495524</v>
      </c>
      <c r="V231">
        <v>-4788</v>
      </c>
      <c r="W231">
        <v>-500312</v>
      </c>
      <c r="X231">
        <v>0</v>
      </c>
      <c r="Y231">
        <v>-136919</v>
      </c>
      <c r="Z231">
        <v>0</v>
      </c>
      <c r="AA231">
        <v>-136919</v>
      </c>
      <c r="AB231">
        <v>0</v>
      </c>
      <c r="AC231">
        <v>-41798</v>
      </c>
      <c r="AD231">
        <v>-38047</v>
      </c>
      <c r="AE231">
        <v>1122</v>
      </c>
      <c r="AF231">
        <v>2658</v>
      </c>
      <c r="AG231">
        <v>-76065</v>
      </c>
      <c r="AH231">
        <v>-45379</v>
      </c>
      <c r="AI231">
        <v>78245</v>
      </c>
      <c r="AJ231">
        <v>1889</v>
      </c>
      <c r="AK231">
        <v>11537</v>
      </c>
      <c r="AL231">
        <v>0</v>
      </c>
      <c r="AM231">
        <v>0</v>
      </c>
      <c r="AN231">
        <v>0</v>
      </c>
      <c r="AO231">
        <v>91671</v>
      </c>
      <c r="AP231">
        <v>-19536</v>
      </c>
      <c r="AQ231">
        <v>72135</v>
      </c>
      <c r="AR231">
        <v>94385</v>
      </c>
      <c r="AS231">
        <v>-40357</v>
      </c>
      <c r="AT231">
        <v>4375</v>
      </c>
      <c r="AU231">
        <v>0</v>
      </c>
      <c r="AV231">
        <v>58403</v>
      </c>
      <c r="AW231">
        <v>0</v>
      </c>
      <c r="AX231">
        <v>-51041</v>
      </c>
      <c r="AY231">
        <v>34109</v>
      </c>
      <c r="AZ231">
        <v>-21147</v>
      </c>
      <c r="BA231">
        <v>-3028</v>
      </c>
      <c r="BB231">
        <v>-41107</v>
      </c>
      <c r="BC231">
        <v>0</v>
      </c>
      <c r="BD231">
        <v>0</v>
      </c>
      <c r="BE231">
        <v>-4719</v>
      </c>
      <c r="BF231">
        <v>-11090</v>
      </c>
      <c r="BG231">
        <v>4005</v>
      </c>
      <c r="BH231">
        <v>-11804</v>
      </c>
      <c r="BI231">
        <v>-3603</v>
      </c>
      <c r="BJ231">
        <v>1889</v>
      </c>
      <c r="BK231">
        <v>0</v>
      </c>
      <c r="BL231">
        <v>0</v>
      </c>
      <c r="BM231">
        <v>0</v>
      </c>
      <c r="BN231">
        <v>0</v>
      </c>
      <c r="BO231">
        <v>111434</v>
      </c>
      <c r="BP231">
        <v>1381585</v>
      </c>
      <c r="BQ231">
        <v>0</v>
      </c>
      <c r="BR231">
        <v>0</v>
      </c>
      <c r="BS231">
        <v>0</v>
      </c>
      <c r="BT231">
        <v>1381585</v>
      </c>
      <c r="BU231">
        <v>823009</v>
      </c>
      <c r="BV231">
        <v>56284</v>
      </c>
      <c r="BW231">
        <v>11415914</v>
      </c>
      <c r="BX231">
        <v>0</v>
      </c>
      <c r="BY231">
        <v>0</v>
      </c>
      <c r="BZ231">
        <v>120976</v>
      </c>
      <c r="CA231">
        <v>45000</v>
      </c>
      <c r="CB231">
        <v>535669</v>
      </c>
      <c r="CC231">
        <v>12996852</v>
      </c>
      <c r="CD231">
        <v>0</v>
      </c>
      <c r="CE231">
        <v>14489871</v>
      </c>
      <c r="CF231">
        <v>0</v>
      </c>
      <c r="CG231">
        <v>18887</v>
      </c>
      <c r="CH231">
        <v>42356</v>
      </c>
      <c r="CI231">
        <v>0</v>
      </c>
      <c r="CJ231">
        <v>61243</v>
      </c>
      <c r="CK231">
        <v>39344</v>
      </c>
      <c r="CL231">
        <v>0</v>
      </c>
      <c r="CM231">
        <v>39344</v>
      </c>
      <c r="CN231">
        <v>9535</v>
      </c>
      <c r="CO231">
        <v>0</v>
      </c>
      <c r="CP231">
        <v>0</v>
      </c>
      <c r="CQ231">
        <v>14990</v>
      </c>
      <c r="CR231">
        <v>125112</v>
      </c>
      <c r="CS231">
        <v>0</v>
      </c>
      <c r="CT231">
        <v>0</v>
      </c>
      <c r="CU231">
        <v>0</v>
      </c>
      <c r="CV231">
        <v>75325</v>
      </c>
      <c r="CW231">
        <v>0</v>
      </c>
      <c r="CX231">
        <v>75325</v>
      </c>
      <c r="CY231">
        <v>157060</v>
      </c>
      <c r="CZ231">
        <v>14999</v>
      </c>
      <c r="DA231">
        <v>172059</v>
      </c>
      <c r="DB231">
        <v>14862367</v>
      </c>
      <c r="DC231">
        <v>391800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100883</v>
      </c>
      <c r="DK231">
        <v>0</v>
      </c>
      <c r="DL231">
        <v>0</v>
      </c>
      <c r="DM231">
        <v>100883</v>
      </c>
      <c r="DN231">
        <v>465283</v>
      </c>
      <c r="DO231">
        <v>957966</v>
      </c>
      <c r="DP231">
        <v>0</v>
      </c>
      <c r="DQ231">
        <v>120000</v>
      </c>
      <c r="DR231">
        <v>10386149</v>
      </c>
      <c r="DS231">
        <v>930883</v>
      </c>
      <c r="DT231">
        <v>514913</v>
      </c>
      <c r="DU231">
        <v>11831945</v>
      </c>
      <c r="DV231">
        <v>486245</v>
      </c>
      <c r="DW231">
        <v>586495</v>
      </c>
      <c r="DX231">
        <v>0</v>
      </c>
      <c r="DY231">
        <v>0</v>
      </c>
      <c r="DZ231">
        <v>0</v>
      </c>
      <c r="EA231">
        <v>105015</v>
      </c>
      <c r="EB231">
        <v>13009700</v>
      </c>
      <c r="EC231">
        <v>9211</v>
      </c>
      <c r="ED231">
        <v>0</v>
      </c>
      <c r="EE231">
        <v>0</v>
      </c>
      <c r="EF231">
        <v>0</v>
      </c>
      <c r="EG231">
        <v>9211</v>
      </c>
      <c r="EH231">
        <v>0</v>
      </c>
      <c r="EI231">
        <v>10022</v>
      </c>
      <c r="EJ231">
        <v>995</v>
      </c>
      <c r="EK231">
        <v>0</v>
      </c>
      <c r="EL231">
        <v>0</v>
      </c>
      <c r="EM231">
        <v>0</v>
      </c>
      <c r="EN231">
        <v>549311</v>
      </c>
      <c r="EO231">
        <v>6858</v>
      </c>
      <c r="EP231">
        <v>0</v>
      </c>
      <c r="EQ231">
        <v>19321</v>
      </c>
      <c r="ER231">
        <v>0</v>
      </c>
      <c r="ES231">
        <v>178859</v>
      </c>
      <c r="ET231">
        <v>765366</v>
      </c>
      <c r="EU231">
        <v>124</v>
      </c>
      <c r="EV231">
        <v>14862367</v>
      </c>
    </row>
    <row r="232" spans="1:152">
      <c r="A232">
        <v>62908</v>
      </c>
      <c r="B232">
        <v>201212</v>
      </c>
      <c r="C232">
        <v>861282</v>
      </c>
      <c r="D232">
        <v>-43781</v>
      </c>
      <c r="E232">
        <v>817501</v>
      </c>
      <c r="F232">
        <v>0</v>
      </c>
      <c r="G232">
        <v>0</v>
      </c>
      <c r="H232">
        <v>0</v>
      </c>
      <c r="I232">
        <v>113301</v>
      </c>
      <c r="J232">
        <v>523411</v>
      </c>
      <c r="K232">
        <v>-6668</v>
      </c>
      <c r="L232">
        <v>-22288</v>
      </c>
      <c r="M232">
        <v>607756</v>
      </c>
      <c r="N232">
        <v>-85767</v>
      </c>
      <c r="O232">
        <v>521989</v>
      </c>
      <c r="P232">
        <v>-1480344</v>
      </c>
      <c r="Q232">
        <v>1525</v>
      </c>
      <c r="R232">
        <v>4068</v>
      </c>
      <c r="S232">
        <v>1326</v>
      </c>
      <c r="T232">
        <v>-1473425</v>
      </c>
      <c r="U232">
        <v>220748</v>
      </c>
      <c r="V232">
        <v>43367</v>
      </c>
      <c r="W232">
        <v>264115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-31271</v>
      </c>
      <c r="AD232">
        <v>-50485</v>
      </c>
      <c r="AE232">
        <v>0</v>
      </c>
      <c r="AF232">
        <v>0</v>
      </c>
      <c r="AG232">
        <v>-81756</v>
      </c>
      <c r="AH232">
        <v>-51133</v>
      </c>
      <c r="AI232">
        <v>-2709</v>
      </c>
      <c r="AJ232">
        <v>-6012</v>
      </c>
      <c r="AK232">
        <v>51216</v>
      </c>
      <c r="AL232">
        <v>0</v>
      </c>
      <c r="AM232">
        <v>0</v>
      </c>
      <c r="AN232">
        <v>0</v>
      </c>
      <c r="AO232">
        <v>42495</v>
      </c>
      <c r="AP232">
        <v>-37015</v>
      </c>
      <c r="AQ232">
        <v>5480</v>
      </c>
      <c r="AR232">
        <v>10554</v>
      </c>
      <c r="AS232">
        <v>0</v>
      </c>
      <c r="AT232">
        <v>0</v>
      </c>
      <c r="AU232">
        <v>0</v>
      </c>
      <c r="AV232">
        <v>10554</v>
      </c>
      <c r="AW232">
        <v>-83</v>
      </c>
      <c r="AX232">
        <v>-15212</v>
      </c>
      <c r="AY232">
        <v>0</v>
      </c>
      <c r="AZ232">
        <v>-269</v>
      </c>
      <c r="BA232">
        <v>0</v>
      </c>
      <c r="BB232">
        <v>-15481</v>
      </c>
      <c r="BC232">
        <v>0</v>
      </c>
      <c r="BD232">
        <v>0</v>
      </c>
      <c r="BE232">
        <v>-384</v>
      </c>
      <c r="BF232">
        <v>-618</v>
      </c>
      <c r="BG232">
        <v>0</v>
      </c>
      <c r="BH232">
        <v>-1002</v>
      </c>
      <c r="BI232">
        <v>0</v>
      </c>
      <c r="BJ232">
        <v>-6012</v>
      </c>
      <c r="BK232">
        <v>20812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5436920</v>
      </c>
      <c r="BW232">
        <v>2570030</v>
      </c>
      <c r="BX232">
        <v>0</v>
      </c>
      <c r="BY232">
        <v>0</v>
      </c>
      <c r="BZ232">
        <v>0</v>
      </c>
      <c r="CA232">
        <v>489444</v>
      </c>
      <c r="CB232">
        <v>0</v>
      </c>
      <c r="CC232">
        <v>8496394</v>
      </c>
      <c r="CD232">
        <v>0</v>
      </c>
      <c r="CE232">
        <v>8496394</v>
      </c>
      <c r="CF232">
        <v>0</v>
      </c>
      <c r="CG232">
        <v>147232</v>
      </c>
      <c r="CH232">
        <v>8126</v>
      </c>
      <c r="CI232">
        <v>0</v>
      </c>
      <c r="CJ232">
        <v>155358</v>
      </c>
      <c r="CK232">
        <v>9424</v>
      </c>
      <c r="CL232">
        <v>11518</v>
      </c>
      <c r="CM232">
        <v>20942</v>
      </c>
      <c r="CN232">
        <v>0</v>
      </c>
      <c r="CO232">
        <v>11177</v>
      </c>
      <c r="CP232">
        <v>0</v>
      </c>
      <c r="CQ232">
        <v>23623</v>
      </c>
      <c r="CR232">
        <v>211100</v>
      </c>
      <c r="CS232">
        <v>0</v>
      </c>
      <c r="CT232">
        <v>0</v>
      </c>
      <c r="CU232">
        <v>75057</v>
      </c>
      <c r="CV232">
        <v>0</v>
      </c>
      <c r="CW232">
        <v>0</v>
      </c>
      <c r="CX232">
        <v>75057</v>
      </c>
      <c r="CY232">
        <v>21577</v>
      </c>
      <c r="CZ232">
        <v>11427</v>
      </c>
      <c r="DA232">
        <v>33004</v>
      </c>
      <c r="DB232">
        <v>8836367</v>
      </c>
      <c r="DC232">
        <v>10016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14230</v>
      </c>
      <c r="DK232">
        <v>0</v>
      </c>
      <c r="DL232">
        <v>0</v>
      </c>
      <c r="DM232">
        <v>14230</v>
      </c>
      <c r="DN232">
        <v>676209</v>
      </c>
      <c r="DO232">
        <v>700455</v>
      </c>
      <c r="DP232">
        <v>0</v>
      </c>
      <c r="DQ232">
        <v>70000</v>
      </c>
      <c r="DR232">
        <v>4373690</v>
      </c>
      <c r="DS232">
        <v>2042277</v>
      </c>
      <c r="DT232">
        <v>1549220</v>
      </c>
      <c r="DU232">
        <v>7965187</v>
      </c>
      <c r="DV232">
        <v>17195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7982382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12938</v>
      </c>
      <c r="EJ232">
        <v>2476</v>
      </c>
      <c r="EK232">
        <v>0</v>
      </c>
      <c r="EL232">
        <v>0</v>
      </c>
      <c r="EM232">
        <v>0</v>
      </c>
      <c r="EN232">
        <v>0</v>
      </c>
      <c r="EO232">
        <v>4457</v>
      </c>
      <c r="EP232">
        <v>0</v>
      </c>
      <c r="EQ232">
        <v>0</v>
      </c>
      <c r="ER232">
        <v>0</v>
      </c>
      <c r="ES232">
        <v>62755</v>
      </c>
      <c r="ET232">
        <v>82626</v>
      </c>
      <c r="EU232">
        <v>904</v>
      </c>
      <c r="EV232">
        <v>8836367</v>
      </c>
    </row>
    <row r="233" spans="1:152">
      <c r="A233">
        <v>62965</v>
      </c>
      <c r="B233">
        <v>201212</v>
      </c>
      <c r="C233">
        <v>20221322</v>
      </c>
      <c r="D233">
        <v>-89652</v>
      </c>
      <c r="E233">
        <v>20131670</v>
      </c>
      <c r="F233">
        <v>20449434</v>
      </c>
      <c r="G233">
        <v>534885</v>
      </c>
      <c r="H233">
        <v>-278</v>
      </c>
      <c r="I233">
        <v>1081222</v>
      </c>
      <c r="J233">
        <v>7010201</v>
      </c>
      <c r="K233">
        <v>-45759</v>
      </c>
      <c r="L233">
        <v>-237499</v>
      </c>
      <c r="M233">
        <v>28792206</v>
      </c>
      <c r="N233">
        <v>-4112395</v>
      </c>
      <c r="O233">
        <v>24679811</v>
      </c>
      <c r="P233">
        <v>-13868606</v>
      </c>
      <c r="Q233">
        <v>117073</v>
      </c>
      <c r="R233">
        <v>-145712</v>
      </c>
      <c r="S233">
        <v>0</v>
      </c>
      <c r="T233">
        <v>-13897245</v>
      </c>
      <c r="U233">
        <v>-5940585</v>
      </c>
      <c r="V233">
        <v>0</v>
      </c>
      <c r="W233">
        <v>-5940585</v>
      </c>
      <c r="X233">
        <v>0</v>
      </c>
      <c r="Y233">
        <v>-3596079</v>
      </c>
      <c r="Z233">
        <v>-2670001</v>
      </c>
      <c r="AA233">
        <v>-6266080</v>
      </c>
      <c r="AB233">
        <v>-17530120</v>
      </c>
      <c r="AC233">
        <v>-308460</v>
      </c>
      <c r="AD233">
        <v>-500980</v>
      </c>
      <c r="AE233">
        <v>0</v>
      </c>
      <c r="AF233">
        <v>0</v>
      </c>
      <c r="AG233">
        <v>-809440</v>
      </c>
      <c r="AH233">
        <v>-454235</v>
      </c>
      <c r="AI233">
        <v>-86224</v>
      </c>
      <c r="AJ233">
        <v>99316</v>
      </c>
      <c r="AK233">
        <v>359069</v>
      </c>
      <c r="AL233">
        <v>715046</v>
      </c>
      <c r="AM233">
        <v>-229596</v>
      </c>
      <c r="AN233">
        <v>0</v>
      </c>
      <c r="AO233">
        <v>857611</v>
      </c>
      <c r="AP233">
        <v>-466054</v>
      </c>
      <c r="AQ233">
        <v>391557</v>
      </c>
      <c r="AR233">
        <v>852030</v>
      </c>
      <c r="AS233">
        <v>0</v>
      </c>
      <c r="AT233">
        <v>-44376</v>
      </c>
      <c r="AU233">
        <v>0</v>
      </c>
      <c r="AV233">
        <v>807654</v>
      </c>
      <c r="AW233">
        <v>25568</v>
      </c>
      <c r="AX233">
        <v>-578773</v>
      </c>
      <c r="AY233">
        <v>0</v>
      </c>
      <c r="AZ233">
        <v>-83342</v>
      </c>
      <c r="BA233">
        <v>0</v>
      </c>
      <c r="BB233">
        <v>-662115</v>
      </c>
      <c r="BC233">
        <v>-2262</v>
      </c>
      <c r="BD233">
        <v>210</v>
      </c>
      <c r="BE233">
        <v>-69996</v>
      </c>
      <c r="BF233">
        <v>-69341</v>
      </c>
      <c r="BG233">
        <v>0</v>
      </c>
      <c r="BH233">
        <v>-139337</v>
      </c>
      <c r="BI233">
        <v>69598</v>
      </c>
      <c r="BJ233">
        <v>99316</v>
      </c>
      <c r="BK233">
        <v>509523</v>
      </c>
      <c r="BL233">
        <v>44544</v>
      </c>
      <c r="BM233">
        <v>0</v>
      </c>
      <c r="BN233">
        <v>44544</v>
      </c>
      <c r="BO233">
        <v>0</v>
      </c>
      <c r="BP233">
        <v>233953810</v>
      </c>
      <c r="BQ233">
        <v>0</v>
      </c>
      <c r="BR233">
        <v>3520257</v>
      </c>
      <c r="BS233">
        <v>0</v>
      </c>
      <c r="BT233">
        <v>237474067</v>
      </c>
      <c r="BU233">
        <v>6963912</v>
      </c>
      <c r="BV233">
        <v>9063390</v>
      </c>
      <c r="BW233">
        <v>22977137</v>
      </c>
      <c r="BX233">
        <v>0</v>
      </c>
      <c r="BY233">
        <v>3860</v>
      </c>
      <c r="BZ233">
        <v>77659</v>
      </c>
      <c r="CA233">
        <v>0</v>
      </c>
      <c r="CB233">
        <v>11471169</v>
      </c>
      <c r="CC233">
        <v>50557127</v>
      </c>
      <c r="CD233">
        <v>0</v>
      </c>
      <c r="CE233">
        <v>288031194</v>
      </c>
      <c r="CF233">
        <v>35680189</v>
      </c>
      <c r="CG233">
        <v>0</v>
      </c>
      <c r="CH233">
        <v>1341</v>
      </c>
      <c r="CI233">
        <v>0</v>
      </c>
      <c r="CJ233">
        <v>1341</v>
      </c>
      <c r="CK233">
        <v>314907</v>
      </c>
      <c r="CL233">
        <v>0</v>
      </c>
      <c r="CM233">
        <v>314907</v>
      </c>
      <c r="CN233">
        <v>11842</v>
      </c>
      <c r="CO233">
        <v>2779507</v>
      </c>
      <c r="CP233">
        <v>0</v>
      </c>
      <c r="CQ233">
        <v>121270</v>
      </c>
      <c r="CR233">
        <v>3228867</v>
      </c>
      <c r="CS233">
        <v>0</v>
      </c>
      <c r="CT233">
        <v>63271</v>
      </c>
      <c r="CU233">
        <v>1502982</v>
      </c>
      <c r="CV233">
        <v>8105217</v>
      </c>
      <c r="CW233">
        <v>0</v>
      </c>
      <c r="CX233">
        <v>9671470</v>
      </c>
      <c r="CY233">
        <v>809912</v>
      </c>
      <c r="CZ233">
        <v>379350</v>
      </c>
      <c r="DA233">
        <v>1189262</v>
      </c>
      <c r="DB233">
        <v>338355049</v>
      </c>
      <c r="DC233">
        <v>100000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1245015</v>
      </c>
      <c r="DK233">
        <v>0</v>
      </c>
      <c r="DL233">
        <v>0</v>
      </c>
      <c r="DM233">
        <v>1245015</v>
      </c>
      <c r="DN233">
        <v>4447827</v>
      </c>
      <c r="DO233">
        <v>5792842</v>
      </c>
      <c r="DP233">
        <v>12000</v>
      </c>
      <c r="DQ233">
        <v>600000</v>
      </c>
      <c r="DR233">
        <v>223234705</v>
      </c>
      <c r="DS233">
        <v>8832881</v>
      </c>
      <c r="DT233">
        <v>2069234</v>
      </c>
      <c r="DU233">
        <v>234136820</v>
      </c>
      <c r="DV233">
        <v>2523463</v>
      </c>
      <c r="DW233">
        <v>8840415</v>
      </c>
      <c r="DX233">
        <v>253</v>
      </c>
      <c r="DY233">
        <v>17238099</v>
      </c>
      <c r="DZ233">
        <v>35867525</v>
      </c>
      <c r="EA233">
        <v>136747</v>
      </c>
      <c r="EB233">
        <v>298743322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41572</v>
      </c>
      <c r="EJ233">
        <v>10806</v>
      </c>
      <c r="EK233">
        <v>0</v>
      </c>
      <c r="EL233">
        <v>0</v>
      </c>
      <c r="EM233">
        <v>0</v>
      </c>
      <c r="EN233">
        <v>0</v>
      </c>
      <c r="EO233">
        <v>187010</v>
      </c>
      <c r="EP233">
        <v>0</v>
      </c>
      <c r="EQ233">
        <v>4256851</v>
      </c>
      <c r="ER233">
        <v>0</v>
      </c>
      <c r="ES233">
        <v>28124873</v>
      </c>
      <c r="ET233">
        <v>32621112</v>
      </c>
      <c r="EU233">
        <v>597773</v>
      </c>
      <c r="EV233">
        <v>338355049</v>
      </c>
    </row>
    <row r="234" spans="1:152">
      <c r="A234">
        <v>62972</v>
      </c>
      <c r="B234">
        <v>201212</v>
      </c>
      <c r="C234">
        <v>4980715</v>
      </c>
      <c r="D234">
        <v>-1945</v>
      </c>
      <c r="E234">
        <v>4978770</v>
      </c>
      <c r="F234">
        <v>2124503</v>
      </c>
      <c r="G234">
        <v>9602</v>
      </c>
      <c r="H234">
        <v>5579</v>
      </c>
      <c r="I234">
        <v>2166431</v>
      </c>
      <c r="J234">
        <v>3591580</v>
      </c>
      <c r="K234">
        <v>-410260</v>
      </c>
      <c r="L234">
        <v>-163444</v>
      </c>
      <c r="M234">
        <v>7323991</v>
      </c>
      <c r="N234">
        <v>-1095458</v>
      </c>
      <c r="O234">
        <v>6228533</v>
      </c>
      <c r="P234">
        <v>-1605555</v>
      </c>
      <c r="Q234">
        <v>2089</v>
      </c>
      <c r="R234">
        <v>-21049</v>
      </c>
      <c r="S234">
        <v>-5</v>
      </c>
      <c r="T234">
        <v>-1624520</v>
      </c>
      <c r="U234">
        <v>-6500312</v>
      </c>
      <c r="V234">
        <v>1071</v>
      </c>
      <c r="W234">
        <v>-6499241</v>
      </c>
      <c r="X234">
        <v>-60829</v>
      </c>
      <c r="Y234">
        <v>-2072102</v>
      </c>
      <c r="Z234">
        <v>-484623</v>
      </c>
      <c r="AA234">
        <v>-2617554</v>
      </c>
      <c r="AB234">
        <v>0</v>
      </c>
      <c r="AC234">
        <v>-6493</v>
      </c>
      <c r="AD234">
        <v>-273823</v>
      </c>
      <c r="AE234">
        <v>0</v>
      </c>
      <c r="AF234">
        <v>0</v>
      </c>
      <c r="AG234">
        <v>-280316</v>
      </c>
      <c r="AH234">
        <v>-187336</v>
      </c>
      <c r="AI234">
        <v>-1664</v>
      </c>
      <c r="AJ234">
        <v>0</v>
      </c>
      <c r="AK234">
        <v>187336</v>
      </c>
      <c r="AL234">
        <v>0</v>
      </c>
      <c r="AM234">
        <v>0</v>
      </c>
      <c r="AN234">
        <v>0</v>
      </c>
      <c r="AO234">
        <v>185672</v>
      </c>
      <c r="AP234">
        <v>-33624</v>
      </c>
      <c r="AQ234">
        <v>152048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383703</v>
      </c>
      <c r="BL234">
        <v>17390</v>
      </c>
      <c r="BM234">
        <v>0</v>
      </c>
      <c r="BN234">
        <v>17390</v>
      </c>
      <c r="BO234">
        <v>138608</v>
      </c>
      <c r="BP234">
        <v>17182038</v>
      </c>
      <c r="BQ234">
        <v>0</v>
      </c>
      <c r="BR234">
        <v>203380</v>
      </c>
      <c r="BS234">
        <v>0</v>
      </c>
      <c r="BT234">
        <v>17385418</v>
      </c>
      <c r="BU234">
        <v>9846735</v>
      </c>
      <c r="BV234">
        <v>1737770</v>
      </c>
      <c r="BW234">
        <v>36288388</v>
      </c>
      <c r="BX234">
        <v>0</v>
      </c>
      <c r="BY234">
        <v>7283</v>
      </c>
      <c r="BZ234">
        <v>2494</v>
      </c>
      <c r="CA234">
        <v>0</v>
      </c>
      <c r="CB234">
        <v>10494389</v>
      </c>
      <c r="CC234">
        <v>58377059</v>
      </c>
      <c r="CD234">
        <v>0</v>
      </c>
      <c r="CE234">
        <v>75901085</v>
      </c>
      <c r="CF234">
        <v>0</v>
      </c>
      <c r="CG234">
        <v>2277</v>
      </c>
      <c r="CH234">
        <v>0</v>
      </c>
      <c r="CI234">
        <v>0</v>
      </c>
      <c r="CJ234">
        <v>2277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1039</v>
      </c>
      <c r="CR234">
        <v>3316</v>
      </c>
      <c r="CS234">
        <v>0</v>
      </c>
      <c r="CT234">
        <v>2610</v>
      </c>
      <c r="CU234">
        <v>1619</v>
      </c>
      <c r="CV234">
        <v>623026</v>
      </c>
      <c r="CW234">
        <v>0</v>
      </c>
      <c r="CX234">
        <v>627255</v>
      </c>
      <c r="CY234">
        <v>531539</v>
      </c>
      <c r="CZ234">
        <v>96749</v>
      </c>
      <c r="DA234">
        <v>628288</v>
      </c>
      <c r="DB234">
        <v>77561037</v>
      </c>
      <c r="DC234">
        <v>125000</v>
      </c>
      <c r="DD234">
        <v>1162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1689965</v>
      </c>
      <c r="DO234">
        <v>1816127</v>
      </c>
      <c r="DP234">
        <v>2955</v>
      </c>
      <c r="DQ234">
        <v>0</v>
      </c>
      <c r="DR234">
        <v>3329764</v>
      </c>
      <c r="DS234">
        <v>30547986</v>
      </c>
      <c r="DT234">
        <v>26877950</v>
      </c>
      <c r="DU234">
        <v>60755700</v>
      </c>
      <c r="DV234">
        <v>84279</v>
      </c>
      <c r="DW234">
        <v>4486290</v>
      </c>
      <c r="DX234">
        <v>0</v>
      </c>
      <c r="DY234">
        <v>2143034</v>
      </c>
      <c r="DZ234">
        <v>0</v>
      </c>
      <c r="EA234">
        <v>0</v>
      </c>
      <c r="EB234">
        <v>67469303</v>
      </c>
      <c r="EC234">
        <v>0</v>
      </c>
      <c r="ED234">
        <v>0</v>
      </c>
      <c r="EE234">
        <v>63912</v>
      </c>
      <c r="EF234">
        <v>14740</v>
      </c>
      <c r="EG234">
        <v>78652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121053</v>
      </c>
      <c r="EP234">
        <v>0</v>
      </c>
      <c r="EQ234">
        <v>0</v>
      </c>
      <c r="ER234">
        <v>0</v>
      </c>
      <c r="ES234">
        <v>8075902</v>
      </c>
      <c r="ET234">
        <v>8196955</v>
      </c>
      <c r="EU234">
        <v>0</v>
      </c>
      <c r="EV234">
        <v>77561037</v>
      </c>
    </row>
    <row r="235" spans="1:152">
      <c r="A235">
        <v>62973</v>
      </c>
      <c r="B235">
        <v>201212</v>
      </c>
      <c r="C235">
        <v>16638217</v>
      </c>
      <c r="D235">
        <v>-18588</v>
      </c>
      <c r="E235">
        <v>16619629</v>
      </c>
      <c r="F235">
        <v>676033</v>
      </c>
      <c r="G235">
        <v>0</v>
      </c>
      <c r="H235">
        <v>6237</v>
      </c>
      <c r="I235">
        <v>6511527</v>
      </c>
      <c r="J235">
        <v>17157008</v>
      </c>
      <c r="K235">
        <v>-358664</v>
      </c>
      <c r="L235">
        <v>-456875</v>
      </c>
      <c r="M235">
        <v>23535266</v>
      </c>
      <c r="N235">
        <v>-3209469</v>
      </c>
      <c r="O235">
        <v>20325797</v>
      </c>
      <c r="P235">
        <v>-18143772</v>
      </c>
      <c r="Q235">
        <v>104779</v>
      </c>
      <c r="R235">
        <v>180568</v>
      </c>
      <c r="S235">
        <v>0</v>
      </c>
      <c r="T235">
        <v>-17858425</v>
      </c>
      <c r="U235">
        <v>-3811803</v>
      </c>
      <c r="V235">
        <v>87781</v>
      </c>
      <c r="W235">
        <v>-3724022</v>
      </c>
      <c r="X235">
        <v>0</v>
      </c>
      <c r="Y235">
        <v>-476185</v>
      </c>
      <c r="Z235">
        <v>0</v>
      </c>
      <c r="AA235">
        <v>-476185</v>
      </c>
      <c r="AB235">
        <v>-11465286</v>
      </c>
      <c r="AC235">
        <v>-180245</v>
      </c>
      <c r="AD235">
        <v>-602913</v>
      </c>
      <c r="AE235">
        <v>25560</v>
      </c>
      <c r="AF235">
        <v>106</v>
      </c>
      <c r="AG235">
        <v>-757492</v>
      </c>
      <c r="AH235">
        <v>-1070487</v>
      </c>
      <c r="AI235">
        <v>1593529</v>
      </c>
      <c r="AJ235">
        <v>1645</v>
      </c>
      <c r="AK235">
        <v>318218</v>
      </c>
      <c r="AL235">
        <v>373643</v>
      </c>
      <c r="AM235">
        <v>0</v>
      </c>
      <c r="AN235">
        <v>0</v>
      </c>
      <c r="AO235">
        <v>2287035</v>
      </c>
      <c r="AP235">
        <v>-540053</v>
      </c>
      <c r="AQ235">
        <v>1746982</v>
      </c>
      <c r="AR235">
        <v>824588</v>
      </c>
      <c r="AS235">
        <v>-17103</v>
      </c>
      <c r="AT235">
        <v>23066</v>
      </c>
      <c r="AU235">
        <v>1457</v>
      </c>
      <c r="AV235">
        <v>832008</v>
      </c>
      <c r="AW235">
        <v>-54262</v>
      </c>
      <c r="AX235">
        <v>-934126</v>
      </c>
      <c r="AY235">
        <v>31593</v>
      </c>
      <c r="AZ235">
        <v>16651</v>
      </c>
      <c r="BA235">
        <v>-24474</v>
      </c>
      <c r="BB235">
        <v>-910356</v>
      </c>
      <c r="BC235">
        <v>0</v>
      </c>
      <c r="BD235">
        <v>-78681</v>
      </c>
      <c r="BE235">
        <v>-32029</v>
      </c>
      <c r="BF235">
        <v>-65879</v>
      </c>
      <c r="BG235">
        <v>1487</v>
      </c>
      <c r="BH235">
        <v>-96421</v>
      </c>
      <c r="BI235">
        <v>309357</v>
      </c>
      <c r="BJ235">
        <v>1645</v>
      </c>
      <c r="BK235">
        <v>225064</v>
      </c>
      <c r="BL235">
        <v>0</v>
      </c>
      <c r="BM235">
        <v>0</v>
      </c>
      <c r="BN235">
        <v>0</v>
      </c>
      <c r="BO235">
        <v>266624</v>
      </c>
      <c r="BP235">
        <v>21889003</v>
      </c>
      <c r="BQ235">
        <v>87140</v>
      </c>
      <c r="BR235">
        <v>0</v>
      </c>
      <c r="BS235">
        <v>0</v>
      </c>
      <c r="BT235">
        <v>21976143</v>
      </c>
      <c r="BU235">
        <v>12124609</v>
      </c>
      <c r="BV235">
        <v>31189587</v>
      </c>
      <c r="BW235">
        <v>137060507</v>
      </c>
      <c r="BX235">
        <v>0</v>
      </c>
      <c r="BY235">
        <v>0</v>
      </c>
      <c r="BZ235">
        <v>480918</v>
      </c>
      <c r="CA235">
        <v>8009032</v>
      </c>
      <c r="CB235">
        <v>8055013</v>
      </c>
      <c r="CC235">
        <v>196919666</v>
      </c>
      <c r="CD235">
        <v>0</v>
      </c>
      <c r="CE235">
        <v>219162433</v>
      </c>
      <c r="CF235">
        <v>65075142</v>
      </c>
      <c r="CG235">
        <v>2058606</v>
      </c>
      <c r="CH235">
        <v>115617</v>
      </c>
      <c r="CI235">
        <v>4397</v>
      </c>
      <c r="CJ235">
        <v>2178620</v>
      </c>
      <c r="CK235">
        <v>394227</v>
      </c>
      <c r="CL235">
        <v>0</v>
      </c>
      <c r="CM235">
        <v>394227</v>
      </c>
      <c r="CN235">
        <v>1143664</v>
      </c>
      <c r="CO235">
        <v>27814</v>
      </c>
      <c r="CP235">
        <v>0</v>
      </c>
      <c r="CQ235">
        <v>191200</v>
      </c>
      <c r="CR235">
        <v>3935525</v>
      </c>
      <c r="CS235">
        <v>0</v>
      </c>
      <c r="CT235">
        <v>0</v>
      </c>
      <c r="CU235">
        <v>489849</v>
      </c>
      <c r="CV235">
        <v>0</v>
      </c>
      <c r="CW235">
        <v>-1</v>
      </c>
      <c r="CX235">
        <v>489848</v>
      </c>
      <c r="CY235">
        <v>2421266</v>
      </c>
      <c r="CZ235">
        <v>411077</v>
      </c>
      <c r="DA235">
        <v>2832343</v>
      </c>
      <c r="DB235">
        <v>291720355</v>
      </c>
      <c r="DC235">
        <v>1100000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1498834</v>
      </c>
      <c r="DK235">
        <v>0</v>
      </c>
      <c r="DL235">
        <v>0</v>
      </c>
      <c r="DM235">
        <v>1498834</v>
      </c>
      <c r="DN235">
        <v>16387463</v>
      </c>
      <c r="DO235">
        <v>18986297</v>
      </c>
      <c r="DP235">
        <v>750001</v>
      </c>
      <c r="DQ235">
        <v>0</v>
      </c>
      <c r="DR235">
        <v>174657434</v>
      </c>
      <c r="DS235">
        <v>5251823</v>
      </c>
      <c r="DT235">
        <v>2225546</v>
      </c>
      <c r="DU235">
        <v>182134803</v>
      </c>
      <c r="DV235">
        <v>7869305</v>
      </c>
      <c r="DW235">
        <v>851163</v>
      </c>
      <c r="DX235">
        <v>105988</v>
      </c>
      <c r="DY235">
        <v>0</v>
      </c>
      <c r="DZ235">
        <v>65368735</v>
      </c>
      <c r="EA235">
        <v>620931</v>
      </c>
      <c r="EB235">
        <v>256950925</v>
      </c>
      <c r="EC235">
        <v>0</v>
      </c>
      <c r="ED235">
        <v>0</v>
      </c>
      <c r="EE235">
        <v>1455538</v>
      </c>
      <c r="EF235">
        <v>0</v>
      </c>
      <c r="EG235">
        <v>1455538</v>
      </c>
      <c r="EH235">
        <v>0</v>
      </c>
      <c r="EI235">
        <v>246599</v>
      </c>
      <c r="EJ235">
        <v>0</v>
      </c>
      <c r="EK235">
        <v>0</v>
      </c>
      <c r="EL235">
        <v>0</v>
      </c>
      <c r="EM235">
        <v>0</v>
      </c>
      <c r="EN235">
        <v>7414093</v>
      </c>
      <c r="EO235">
        <v>168928</v>
      </c>
      <c r="EP235">
        <v>0</v>
      </c>
      <c r="EQ235">
        <v>202815</v>
      </c>
      <c r="ER235">
        <v>0</v>
      </c>
      <c r="ES235">
        <v>5892665</v>
      </c>
      <c r="ET235">
        <v>13925100</v>
      </c>
      <c r="EU235">
        <v>402495</v>
      </c>
      <c r="EV235">
        <v>291720355</v>
      </c>
    </row>
    <row r="236" spans="1:152">
      <c r="A236">
        <v>62981</v>
      </c>
      <c r="B236">
        <v>201212</v>
      </c>
      <c r="C236">
        <v>1200083</v>
      </c>
      <c r="D236">
        <v>-1319</v>
      </c>
      <c r="E236">
        <v>1198764</v>
      </c>
      <c r="F236">
        <v>0</v>
      </c>
      <c r="G236">
        <v>0</v>
      </c>
      <c r="H236">
        <v>0</v>
      </c>
      <c r="I236">
        <v>283266</v>
      </c>
      <c r="J236">
        <v>1646194</v>
      </c>
      <c r="K236">
        <v>-13642</v>
      </c>
      <c r="L236">
        <v>-19990</v>
      </c>
      <c r="M236">
        <v>1895828</v>
      </c>
      <c r="N236">
        <v>-277652</v>
      </c>
      <c r="O236">
        <v>1618176</v>
      </c>
      <c r="P236">
        <v>-673915</v>
      </c>
      <c r="Q236">
        <v>0</v>
      </c>
      <c r="R236">
        <v>4647</v>
      </c>
      <c r="S236">
        <v>0</v>
      </c>
      <c r="T236">
        <v>-669268</v>
      </c>
      <c r="U236">
        <v>-385309</v>
      </c>
      <c r="V236">
        <v>0</v>
      </c>
      <c r="W236">
        <v>-385309</v>
      </c>
      <c r="X236">
        <v>-67246</v>
      </c>
      <c r="Y236">
        <v>-724286</v>
      </c>
      <c r="Z236">
        <v>-154686</v>
      </c>
      <c r="AA236">
        <v>-946218</v>
      </c>
      <c r="AB236">
        <v>-737752</v>
      </c>
      <c r="AC236">
        <v>0</v>
      </c>
      <c r="AD236">
        <v>-47618</v>
      </c>
      <c r="AE236">
        <v>0</v>
      </c>
      <c r="AF236">
        <v>0</v>
      </c>
      <c r="AG236">
        <v>-47618</v>
      </c>
      <c r="AH236">
        <v>-14003</v>
      </c>
      <c r="AI236">
        <v>16772</v>
      </c>
      <c r="AJ236">
        <v>0</v>
      </c>
      <c r="AK236">
        <v>14003</v>
      </c>
      <c r="AL236">
        <v>0</v>
      </c>
      <c r="AM236">
        <v>0</v>
      </c>
      <c r="AN236">
        <v>0</v>
      </c>
      <c r="AO236">
        <v>30775</v>
      </c>
      <c r="AP236">
        <v>-8846</v>
      </c>
      <c r="AQ236">
        <v>21929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5477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283183</v>
      </c>
      <c r="BV236">
        <v>10629414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2646443</v>
      </c>
      <c r="CC236">
        <v>13559040</v>
      </c>
      <c r="CD236">
        <v>0</v>
      </c>
      <c r="CE236">
        <v>13559040</v>
      </c>
      <c r="CF236">
        <v>3632367</v>
      </c>
      <c r="CG236">
        <v>0</v>
      </c>
      <c r="CH236">
        <v>0</v>
      </c>
      <c r="CI236">
        <v>0</v>
      </c>
      <c r="CJ236">
        <v>0</v>
      </c>
      <c r="CK236">
        <v>18617</v>
      </c>
      <c r="CL236">
        <v>0</v>
      </c>
      <c r="CM236">
        <v>18617</v>
      </c>
      <c r="CN236">
        <v>445</v>
      </c>
      <c r="CO236">
        <v>0</v>
      </c>
      <c r="CP236">
        <v>0</v>
      </c>
      <c r="CQ236">
        <v>13197</v>
      </c>
      <c r="CR236">
        <v>32259</v>
      </c>
      <c r="CS236">
        <v>0</v>
      </c>
      <c r="CT236">
        <v>7648</v>
      </c>
      <c r="CU236">
        <v>0</v>
      </c>
      <c r="CV236">
        <v>56533</v>
      </c>
      <c r="CW236">
        <v>0</v>
      </c>
      <c r="CX236">
        <v>64181</v>
      </c>
      <c r="CY236">
        <v>0</v>
      </c>
      <c r="CZ236">
        <v>3108</v>
      </c>
      <c r="DA236">
        <v>3108</v>
      </c>
      <c r="DB236">
        <v>17296432</v>
      </c>
      <c r="DC236">
        <v>95000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80090</v>
      </c>
      <c r="DO236">
        <v>175090</v>
      </c>
      <c r="DP236">
        <v>0</v>
      </c>
      <c r="DQ236">
        <v>250000</v>
      </c>
      <c r="DR236">
        <v>7917333</v>
      </c>
      <c r="DS236">
        <v>720588</v>
      </c>
      <c r="DT236">
        <v>284800</v>
      </c>
      <c r="DU236">
        <v>8922721</v>
      </c>
      <c r="DV236">
        <v>6185</v>
      </c>
      <c r="DW236">
        <v>1244830</v>
      </c>
      <c r="DX236">
        <v>0</v>
      </c>
      <c r="DY236">
        <v>1042071</v>
      </c>
      <c r="DZ236">
        <v>3575172</v>
      </c>
      <c r="EA236">
        <v>150869</v>
      </c>
      <c r="EB236">
        <v>14941848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422</v>
      </c>
      <c r="EP236">
        <v>0</v>
      </c>
      <c r="EQ236">
        <v>294673</v>
      </c>
      <c r="ER236">
        <v>0</v>
      </c>
      <c r="ES236">
        <v>1634399</v>
      </c>
      <c r="ET236">
        <v>1929494</v>
      </c>
      <c r="EU236">
        <v>0</v>
      </c>
      <c r="EV236">
        <v>17296432</v>
      </c>
    </row>
    <row r="237" spans="1:152">
      <c r="A237">
        <v>62983</v>
      </c>
      <c r="B237">
        <v>201212</v>
      </c>
      <c r="C237">
        <v>13959353</v>
      </c>
      <c r="D237">
        <v>-74705</v>
      </c>
      <c r="E237">
        <v>13884648</v>
      </c>
      <c r="F237">
        <v>324616</v>
      </c>
      <c r="G237">
        <v>103959</v>
      </c>
      <c r="H237">
        <v>134686</v>
      </c>
      <c r="I237">
        <v>6837787</v>
      </c>
      <c r="J237">
        <v>8460522</v>
      </c>
      <c r="K237">
        <v>-3253662</v>
      </c>
      <c r="L237">
        <v>-255995</v>
      </c>
      <c r="M237">
        <v>12351913</v>
      </c>
      <c r="N237">
        <v>-1734613</v>
      </c>
      <c r="O237">
        <v>10617300</v>
      </c>
      <c r="P237">
        <v>-13044431</v>
      </c>
      <c r="Q237">
        <v>42169</v>
      </c>
      <c r="R237">
        <v>-288654</v>
      </c>
      <c r="S237">
        <v>0</v>
      </c>
      <c r="T237">
        <v>-13290916</v>
      </c>
      <c r="U237">
        <v>-2297704</v>
      </c>
      <c r="V237">
        <v>-762</v>
      </c>
      <c r="W237">
        <v>-2298466</v>
      </c>
      <c r="X237">
        <v>0</v>
      </c>
      <c r="Y237">
        <v>-1516706</v>
      </c>
      <c r="Z237">
        <v>0</v>
      </c>
      <c r="AA237">
        <v>-1516706</v>
      </c>
      <c r="AB237">
        <v>-5918226</v>
      </c>
      <c r="AC237">
        <v>-228090</v>
      </c>
      <c r="AD237">
        <v>-460689</v>
      </c>
      <c r="AE237">
        <v>8433</v>
      </c>
      <c r="AF237">
        <v>1411</v>
      </c>
      <c r="AG237">
        <v>-678935</v>
      </c>
      <c r="AH237">
        <v>-136393</v>
      </c>
      <c r="AI237">
        <v>662306</v>
      </c>
      <c r="AJ237">
        <v>35916</v>
      </c>
      <c r="AK237">
        <v>52845</v>
      </c>
      <c r="AL237">
        <v>24595</v>
      </c>
      <c r="AM237">
        <v>0</v>
      </c>
      <c r="AN237">
        <v>0</v>
      </c>
      <c r="AO237">
        <v>775662</v>
      </c>
      <c r="AP237">
        <v>-191419</v>
      </c>
      <c r="AQ237">
        <v>584243</v>
      </c>
      <c r="AR237">
        <v>145821</v>
      </c>
      <c r="AS237">
        <v>-2169</v>
      </c>
      <c r="AT237">
        <v>1033</v>
      </c>
      <c r="AU237">
        <v>0</v>
      </c>
      <c r="AV237">
        <v>144685</v>
      </c>
      <c r="AW237">
        <v>16981</v>
      </c>
      <c r="AX237">
        <v>-141941</v>
      </c>
      <c r="AY237">
        <v>531</v>
      </c>
      <c r="AZ237">
        <v>21102</v>
      </c>
      <c r="BA237">
        <v>-523</v>
      </c>
      <c r="BB237">
        <v>-120831</v>
      </c>
      <c r="BC237">
        <v>7944</v>
      </c>
      <c r="BD237">
        <v>284</v>
      </c>
      <c r="BE237">
        <v>-21807</v>
      </c>
      <c r="BF237">
        <v>0</v>
      </c>
      <c r="BG237">
        <v>0</v>
      </c>
      <c r="BH237">
        <v>-21807</v>
      </c>
      <c r="BI237">
        <v>8660</v>
      </c>
      <c r="BJ237">
        <v>35916</v>
      </c>
      <c r="BK237">
        <v>11816</v>
      </c>
      <c r="BL237">
        <v>2772</v>
      </c>
      <c r="BM237">
        <v>0</v>
      </c>
      <c r="BN237">
        <v>2772</v>
      </c>
      <c r="BO237">
        <v>1461058</v>
      </c>
      <c r="BP237">
        <v>8496945</v>
      </c>
      <c r="BQ237">
        <v>485822</v>
      </c>
      <c r="BR237">
        <v>2144707</v>
      </c>
      <c r="BS237">
        <v>0</v>
      </c>
      <c r="BT237">
        <v>11127474</v>
      </c>
      <c r="BU237">
        <v>11860181</v>
      </c>
      <c r="BV237">
        <v>26060504</v>
      </c>
      <c r="BW237">
        <v>76338550</v>
      </c>
      <c r="BX237">
        <v>0</v>
      </c>
      <c r="BY237">
        <v>0</v>
      </c>
      <c r="BZ237">
        <v>2273864</v>
      </c>
      <c r="CA237">
        <v>0</v>
      </c>
      <c r="CB237">
        <v>4400426</v>
      </c>
      <c r="CC237">
        <v>120933525</v>
      </c>
      <c r="CD237">
        <v>0</v>
      </c>
      <c r="CE237">
        <v>133522057</v>
      </c>
      <c r="CF237">
        <v>21588113</v>
      </c>
      <c r="CG237">
        <v>6409</v>
      </c>
      <c r="CH237">
        <v>805</v>
      </c>
      <c r="CI237">
        <v>0</v>
      </c>
      <c r="CJ237">
        <v>7214</v>
      </c>
      <c r="CK237">
        <v>553554</v>
      </c>
      <c r="CL237">
        <v>0</v>
      </c>
      <c r="CM237">
        <v>553554</v>
      </c>
      <c r="CN237">
        <v>766988</v>
      </c>
      <c r="CO237">
        <v>49691</v>
      </c>
      <c r="CP237">
        <v>0</v>
      </c>
      <c r="CQ237">
        <v>294041</v>
      </c>
      <c r="CR237">
        <v>1671488</v>
      </c>
      <c r="CS237">
        <v>0</v>
      </c>
      <c r="CT237">
        <v>0</v>
      </c>
      <c r="CU237">
        <v>0</v>
      </c>
      <c r="CV237">
        <v>3441465</v>
      </c>
      <c r="CW237">
        <v>0</v>
      </c>
      <c r="CX237">
        <v>3441465</v>
      </c>
      <c r="CY237">
        <v>2434073</v>
      </c>
      <c r="CZ237">
        <v>323013</v>
      </c>
      <c r="DA237">
        <v>2757086</v>
      </c>
      <c r="DB237">
        <v>162994797</v>
      </c>
      <c r="DC237">
        <v>600000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546501</v>
      </c>
      <c r="DK237">
        <v>0</v>
      </c>
      <c r="DL237">
        <v>4420</v>
      </c>
      <c r="DM237">
        <v>550921</v>
      </c>
      <c r="DN237">
        <v>4751893</v>
      </c>
      <c r="DO237">
        <v>5902814</v>
      </c>
      <c r="DP237">
        <v>0</v>
      </c>
      <c r="DQ237">
        <v>2300000</v>
      </c>
      <c r="DR237">
        <v>94880777</v>
      </c>
      <c r="DS237">
        <v>12629553</v>
      </c>
      <c r="DT237">
        <v>3633597</v>
      </c>
      <c r="DU237">
        <v>111143927</v>
      </c>
      <c r="DV237">
        <v>1824968</v>
      </c>
      <c r="DW237">
        <v>3422421</v>
      </c>
      <c r="DX237">
        <v>5554</v>
      </c>
      <c r="DY237">
        <v>0</v>
      </c>
      <c r="DZ237">
        <v>22414232</v>
      </c>
      <c r="EA237">
        <v>120252</v>
      </c>
      <c r="EB237">
        <v>138931354</v>
      </c>
      <c r="EC237">
        <v>0</v>
      </c>
      <c r="ED237">
        <v>0</v>
      </c>
      <c r="EE237">
        <v>512718</v>
      </c>
      <c r="EF237">
        <v>0</v>
      </c>
      <c r="EG237">
        <v>512718</v>
      </c>
      <c r="EH237">
        <v>0</v>
      </c>
      <c r="EI237">
        <v>1831</v>
      </c>
      <c r="EJ237">
        <v>25589</v>
      </c>
      <c r="EK237">
        <v>0</v>
      </c>
      <c r="EL237">
        <v>0</v>
      </c>
      <c r="EM237">
        <v>0</v>
      </c>
      <c r="EN237">
        <v>7190865</v>
      </c>
      <c r="EO237">
        <v>65947</v>
      </c>
      <c r="EP237">
        <v>0</v>
      </c>
      <c r="EQ237">
        <v>77333</v>
      </c>
      <c r="ER237">
        <v>34101</v>
      </c>
      <c r="ES237">
        <v>7422560</v>
      </c>
      <c r="ET237">
        <v>14818226</v>
      </c>
      <c r="EU237">
        <v>529685</v>
      </c>
      <c r="EV237">
        <v>162994797</v>
      </c>
    </row>
    <row r="238" spans="1:152">
      <c r="A238">
        <v>62990</v>
      </c>
      <c r="B238">
        <v>201212</v>
      </c>
      <c r="C238">
        <v>508362</v>
      </c>
      <c r="D238">
        <v>-3392</v>
      </c>
      <c r="E238">
        <v>504970</v>
      </c>
      <c r="F238">
        <v>-6387</v>
      </c>
      <c r="G238">
        <v>0</v>
      </c>
      <c r="H238">
        <v>0</v>
      </c>
      <c r="I238">
        <v>58084</v>
      </c>
      <c r="J238">
        <v>194609</v>
      </c>
      <c r="K238">
        <v>-3182</v>
      </c>
      <c r="L238">
        <v>-3073</v>
      </c>
      <c r="M238">
        <v>240051</v>
      </c>
      <c r="N238">
        <v>-24309</v>
      </c>
      <c r="O238">
        <v>215742</v>
      </c>
      <c r="P238">
        <v>-497299</v>
      </c>
      <c r="Q238">
        <v>1509</v>
      </c>
      <c r="R238">
        <v>-18541</v>
      </c>
      <c r="S238">
        <v>0</v>
      </c>
      <c r="T238">
        <v>-514331</v>
      </c>
      <c r="U238">
        <v>-71262</v>
      </c>
      <c r="V238">
        <v>0</v>
      </c>
      <c r="W238">
        <v>-71262</v>
      </c>
      <c r="X238">
        <v>0</v>
      </c>
      <c r="Y238">
        <v>-31915</v>
      </c>
      <c r="Z238">
        <v>0</v>
      </c>
      <c r="AA238">
        <v>-31915</v>
      </c>
      <c r="AB238">
        <v>0</v>
      </c>
      <c r="AC238">
        <v>-4719</v>
      </c>
      <c r="AD238">
        <v>-14187</v>
      </c>
      <c r="AE238">
        <v>4178</v>
      </c>
      <c r="AF238">
        <v>0</v>
      </c>
      <c r="AG238">
        <v>-14728</v>
      </c>
      <c r="AH238">
        <v>-39474</v>
      </c>
      <c r="AI238">
        <v>49002</v>
      </c>
      <c r="AJ238">
        <v>1623</v>
      </c>
      <c r="AK238">
        <v>37648</v>
      </c>
      <c r="AL238">
        <v>0</v>
      </c>
      <c r="AM238">
        <v>0</v>
      </c>
      <c r="AN238">
        <v>0</v>
      </c>
      <c r="AO238">
        <v>88273</v>
      </c>
      <c r="AP238">
        <v>-23608</v>
      </c>
      <c r="AQ238">
        <v>64665</v>
      </c>
      <c r="AR238">
        <v>558316</v>
      </c>
      <c r="AS238">
        <v>-16</v>
      </c>
      <c r="AT238">
        <v>-511790</v>
      </c>
      <c r="AU238">
        <v>0</v>
      </c>
      <c r="AV238">
        <v>46510</v>
      </c>
      <c r="AW238">
        <v>614</v>
      </c>
      <c r="AX238">
        <v>0</v>
      </c>
      <c r="AY238">
        <v>0</v>
      </c>
      <c r="AZ238">
        <v>-3650</v>
      </c>
      <c r="BA238">
        <v>0</v>
      </c>
      <c r="BB238">
        <v>-3650</v>
      </c>
      <c r="BC238">
        <v>0</v>
      </c>
      <c r="BD238">
        <v>-42876</v>
      </c>
      <c r="BE238">
        <v>0</v>
      </c>
      <c r="BF238">
        <v>-187</v>
      </c>
      <c r="BG238">
        <v>0</v>
      </c>
      <c r="BH238">
        <v>-187</v>
      </c>
      <c r="BI238">
        <v>1212</v>
      </c>
      <c r="BJ238">
        <v>1623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151519</v>
      </c>
      <c r="BQ238">
        <v>0</v>
      </c>
      <c r="BR238">
        <v>0</v>
      </c>
      <c r="BS238">
        <v>0</v>
      </c>
      <c r="BT238">
        <v>151519</v>
      </c>
      <c r="BU238">
        <v>50998</v>
      </c>
      <c r="BV238">
        <v>563683</v>
      </c>
      <c r="BW238">
        <v>1860453</v>
      </c>
      <c r="BX238">
        <v>0</v>
      </c>
      <c r="BY238">
        <v>0</v>
      </c>
      <c r="BZ238">
        <v>0</v>
      </c>
      <c r="CA238">
        <v>596876</v>
      </c>
      <c r="CB238">
        <v>53248</v>
      </c>
      <c r="CC238">
        <v>3125258</v>
      </c>
      <c r="CD238">
        <v>0</v>
      </c>
      <c r="CE238">
        <v>3276777</v>
      </c>
      <c r="CF238">
        <v>0</v>
      </c>
      <c r="CG238">
        <v>1460</v>
      </c>
      <c r="CH238">
        <v>0</v>
      </c>
      <c r="CI238">
        <v>0</v>
      </c>
      <c r="CJ238">
        <v>1460</v>
      </c>
      <c r="CK238">
        <v>11778</v>
      </c>
      <c r="CL238">
        <v>0</v>
      </c>
      <c r="CM238">
        <v>11778</v>
      </c>
      <c r="CN238">
        <v>0</v>
      </c>
      <c r="CO238">
        <v>14718</v>
      </c>
      <c r="CP238">
        <v>0</v>
      </c>
      <c r="CQ238">
        <v>2867</v>
      </c>
      <c r="CR238">
        <v>30823</v>
      </c>
      <c r="CS238">
        <v>0</v>
      </c>
      <c r="CT238">
        <v>0</v>
      </c>
      <c r="CU238">
        <v>0</v>
      </c>
      <c r="CV238">
        <v>96412</v>
      </c>
      <c r="CW238">
        <v>0</v>
      </c>
      <c r="CX238">
        <v>96412</v>
      </c>
      <c r="CY238">
        <v>31608</v>
      </c>
      <c r="CZ238">
        <v>6484</v>
      </c>
      <c r="DA238">
        <v>38092</v>
      </c>
      <c r="DB238">
        <v>3442104</v>
      </c>
      <c r="DC238">
        <v>63000</v>
      </c>
      <c r="DD238">
        <v>225000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275562</v>
      </c>
      <c r="DO238">
        <v>563562</v>
      </c>
      <c r="DP238">
        <v>0</v>
      </c>
      <c r="DQ238">
        <v>65000</v>
      </c>
      <c r="DR238">
        <v>1923184</v>
      </c>
      <c r="DS238">
        <v>688</v>
      </c>
      <c r="DT238">
        <v>51874</v>
      </c>
      <c r="DU238">
        <v>1975746</v>
      </c>
      <c r="DV238">
        <v>42709</v>
      </c>
      <c r="DW238">
        <v>83199</v>
      </c>
      <c r="DX238">
        <v>42876</v>
      </c>
      <c r="DY238">
        <v>0</v>
      </c>
      <c r="DZ238">
        <v>0</v>
      </c>
      <c r="EA238">
        <v>511790</v>
      </c>
      <c r="EB238">
        <v>2656320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41446</v>
      </c>
      <c r="ER238">
        <v>0</v>
      </c>
      <c r="ES238">
        <v>75346</v>
      </c>
      <c r="ET238">
        <v>116792</v>
      </c>
      <c r="EU238">
        <v>40430</v>
      </c>
      <c r="EV238">
        <v>3442104</v>
      </c>
    </row>
    <row r="239" spans="1:152">
      <c r="A239">
        <v>62992</v>
      </c>
      <c r="B239">
        <v>201212</v>
      </c>
      <c r="C239">
        <v>6999329</v>
      </c>
      <c r="D239">
        <v>-1154</v>
      </c>
      <c r="E239">
        <v>6998175</v>
      </c>
      <c r="F239">
        <v>1093634</v>
      </c>
      <c r="G239">
        <v>7896</v>
      </c>
      <c r="H239">
        <v>0</v>
      </c>
      <c r="I239">
        <v>2409217</v>
      </c>
      <c r="J239">
        <v>8882897</v>
      </c>
      <c r="K239">
        <v>-685</v>
      </c>
      <c r="L239">
        <v>-216730</v>
      </c>
      <c r="M239">
        <v>12176229</v>
      </c>
      <c r="N239">
        <v>-1853313</v>
      </c>
      <c r="O239">
        <v>10322916</v>
      </c>
      <c r="P239">
        <v>-1509872</v>
      </c>
      <c r="Q239">
        <v>0</v>
      </c>
      <c r="R239">
        <v>-17666</v>
      </c>
      <c r="S239">
        <v>-484943</v>
      </c>
      <c r="T239">
        <v>-2012481</v>
      </c>
      <c r="U239">
        <v>-421381</v>
      </c>
      <c r="V239">
        <v>0</v>
      </c>
      <c r="W239">
        <v>-421381</v>
      </c>
      <c r="X239">
        <v>123555</v>
      </c>
      <c r="Y239">
        <v>-942394</v>
      </c>
      <c r="Z239">
        <v>-517576</v>
      </c>
      <c r="AA239">
        <v>-1336415</v>
      </c>
      <c r="AB239">
        <v>-12719825</v>
      </c>
      <c r="AC239">
        <v>0</v>
      </c>
      <c r="AD239">
        <v>-135846</v>
      </c>
      <c r="AE239">
        <v>0</v>
      </c>
      <c r="AF239">
        <v>0</v>
      </c>
      <c r="AG239">
        <v>-135846</v>
      </c>
      <c r="AH239">
        <v>-649946</v>
      </c>
      <c r="AI239">
        <v>45197</v>
      </c>
      <c r="AJ239">
        <v>25457</v>
      </c>
      <c r="AK239">
        <v>339459</v>
      </c>
      <c r="AL239">
        <v>0</v>
      </c>
      <c r="AM239">
        <v>0</v>
      </c>
      <c r="AN239">
        <v>0</v>
      </c>
      <c r="AO239">
        <v>410113</v>
      </c>
      <c r="AP239">
        <v>-52775</v>
      </c>
      <c r="AQ239">
        <v>357338</v>
      </c>
      <c r="AR239">
        <v>730387</v>
      </c>
      <c r="AS239">
        <v>-1234</v>
      </c>
      <c r="AT239">
        <v>2454</v>
      </c>
      <c r="AU239">
        <v>0</v>
      </c>
      <c r="AV239">
        <v>731607</v>
      </c>
      <c r="AW239">
        <v>18917</v>
      </c>
      <c r="AX239">
        <v>-377174</v>
      </c>
      <c r="AY239">
        <v>0</v>
      </c>
      <c r="AZ239">
        <v>-174423</v>
      </c>
      <c r="BA239">
        <v>0</v>
      </c>
      <c r="BB239">
        <v>-551597</v>
      </c>
      <c r="BC239">
        <v>0</v>
      </c>
      <c r="BD239">
        <v>-103535</v>
      </c>
      <c r="BE239">
        <v>0</v>
      </c>
      <c r="BF239">
        <v>-18773</v>
      </c>
      <c r="BG239">
        <v>0</v>
      </c>
      <c r="BH239">
        <v>-18773</v>
      </c>
      <c r="BI239">
        <v>-51162</v>
      </c>
      <c r="BJ239">
        <v>25457</v>
      </c>
      <c r="BK239">
        <v>31181</v>
      </c>
      <c r="BL239">
        <v>200</v>
      </c>
      <c r="BM239">
        <v>63107</v>
      </c>
      <c r="BN239">
        <v>63307</v>
      </c>
      <c r="BO239">
        <v>0</v>
      </c>
      <c r="BP239">
        <v>697435</v>
      </c>
      <c r="BQ239">
        <v>0</v>
      </c>
      <c r="BR239">
        <v>8075</v>
      </c>
      <c r="BS239">
        <v>0</v>
      </c>
      <c r="BT239">
        <v>705510</v>
      </c>
      <c r="BU239">
        <v>2010022</v>
      </c>
      <c r="BV239">
        <v>403364</v>
      </c>
      <c r="BW239">
        <v>20364150</v>
      </c>
      <c r="BX239">
        <v>0</v>
      </c>
      <c r="BY239">
        <v>0</v>
      </c>
      <c r="BZ239">
        <v>0</v>
      </c>
      <c r="CA239">
        <v>350129</v>
      </c>
      <c r="CB239">
        <v>26292</v>
      </c>
      <c r="CC239">
        <v>23153957</v>
      </c>
      <c r="CD239">
        <v>0</v>
      </c>
      <c r="CE239">
        <v>23859467</v>
      </c>
      <c r="CF239">
        <v>96216186</v>
      </c>
      <c r="CG239">
        <v>0</v>
      </c>
      <c r="CH239">
        <v>0</v>
      </c>
      <c r="CI239">
        <v>0</v>
      </c>
      <c r="CJ239">
        <v>0</v>
      </c>
      <c r="CK239">
        <v>550129</v>
      </c>
      <c r="CL239">
        <v>0</v>
      </c>
      <c r="CM239">
        <v>550129</v>
      </c>
      <c r="CN239">
        <v>0</v>
      </c>
      <c r="CO239">
        <v>4661</v>
      </c>
      <c r="CP239">
        <v>0</v>
      </c>
      <c r="CQ239">
        <v>324</v>
      </c>
      <c r="CR239">
        <v>555114</v>
      </c>
      <c r="CS239">
        <v>0</v>
      </c>
      <c r="CT239">
        <v>6925</v>
      </c>
      <c r="CU239">
        <v>1877439</v>
      </c>
      <c r="CV239">
        <v>122563</v>
      </c>
      <c r="CW239">
        <v>0</v>
      </c>
      <c r="CX239">
        <v>2006927</v>
      </c>
      <c r="CY239">
        <v>244500</v>
      </c>
      <c r="CZ239">
        <v>46044</v>
      </c>
      <c r="DA239">
        <v>290544</v>
      </c>
      <c r="DB239">
        <v>123022726</v>
      </c>
      <c r="DC239">
        <v>110000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4127038</v>
      </c>
      <c r="DO239">
        <v>4237038</v>
      </c>
      <c r="DP239">
        <v>0</v>
      </c>
      <c r="DQ239">
        <v>0</v>
      </c>
      <c r="DR239">
        <v>5652449</v>
      </c>
      <c r="DS239">
        <v>0</v>
      </c>
      <c r="DT239">
        <v>12601</v>
      </c>
      <c r="DU239">
        <v>5665050</v>
      </c>
      <c r="DV239">
        <v>5124636</v>
      </c>
      <c r="DW239">
        <v>1844850</v>
      </c>
      <c r="DX239">
        <v>164674</v>
      </c>
      <c r="DY239">
        <v>3541926</v>
      </c>
      <c r="DZ239">
        <v>88291482</v>
      </c>
      <c r="EA239">
        <v>601697</v>
      </c>
      <c r="EB239">
        <v>105234315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5937</v>
      </c>
      <c r="EJ239">
        <v>407</v>
      </c>
      <c r="EK239">
        <v>0</v>
      </c>
      <c r="EL239">
        <v>0</v>
      </c>
      <c r="EM239">
        <v>0</v>
      </c>
      <c r="EN239">
        <v>0</v>
      </c>
      <c r="EO239">
        <v>144</v>
      </c>
      <c r="EP239">
        <v>0</v>
      </c>
      <c r="EQ239">
        <v>3710919</v>
      </c>
      <c r="ER239">
        <v>0</v>
      </c>
      <c r="ES239">
        <v>9833966</v>
      </c>
      <c r="ET239">
        <v>13551373</v>
      </c>
      <c r="EU239">
        <v>0</v>
      </c>
      <c r="EV239">
        <v>123022726</v>
      </c>
    </row>
    <row r="240" spans="1:152">
      <c r="A240">
        <v>62997</v>
      </c>
      <c r="B240">
        <v>201212</v>
      </c>
      <c r="C240">
        <v>10653478</v>
      </c>
      <c r="D240">
        <v>0</v>
      </c>
      <c r="E240">
        <v>10653478</v>
      </c>
      <c r="F240">
        <v>10308660</v>
      </c>
      <c r="G240">
        <v>11759</v>
      </c>
      <c r="H240">
        <v>0</v>
      </c>
      <c r="I240">
        <v>1195627</v>
      </c>
      <c r="J240">
        <v>635630</v>
      </c>
      <c r="K240">
        <v>-50363</v>
      </c>
      <c r="L240">
        <v>-72755</v>
      </c>
      <c r="M240">
        <v>12028558</v>
      </c>
      <c r="N240">
        <v>-1811535</v>
      </c>
      <c r="O240">
        <v>10217023</v>
      </c>
      <c r="P240">
        <v>-3947545</v>
      </c>
      <c r="Q240">
        <v>-13219</v>
      </c>
      <c r="R240">
        <v>0</v>
      </c>
      <c r="S240">
        <v>0</v>
      </c>
      <c r="T240">
        <v>-3960764</v>
      </c>
      <c r="U240">
        <v>142002</v>
      </c>
      <c r="V240">
        <v>0</v>
      </c>
      <c r="W240">
        <v>142002</v>
      </c>
      <c r="X240">
        <v>-30013</v>
      </c>
      <c r="Y240">
        <v>-210864</v>
      </c>
      <c r="Z240">
        <v>0</v>
      </c>
      <c r="AA240">
        <v>-240877</v>
      </c>
      <c r="AB240">
        <v>-16086643</v>
      </c>
      <c r="AC240">
        <v>0</v>
      </c>
      <c r="AD240">
        <v>-274139</v>
      </c>
      <c r="AE240">
        <v>0</v>
      </c>
      <c r="AF240">
        <v>0</v>
      </c>
      <c r="AG240">
        <v>-274139</v>
      </c>
      <c r="AH240">
        <v>-298635</v>
      </c>
      <c r="AI240">
        <v>151445</v>
      </c>
      <c r="AJ240">
        <v>0</v>
      </c>
      <c r="AK240">
        <v>325549</v>
      </c>
      <c r="AL240">
        <v>33082</v>
      </c>
      <c r="AM240">
        <v>-32757</v>
      </c>
      <c r="AN240">
        <v>0</v>
      </c>
      <c r="AO240">
        <v>477319</v>
      </c>
      <c r="AP240">
        <v>-26912</v>
      </c>
      <c r="AQ240">
        <v>450407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433</v>
      </c>
      <c r="BM240">
        <v>0</v>
      </c>
      <c r="BN240">
        <v>433</v>
      </c>
      <c r="BO240">
        <v>0</v>
      </c>
      <c r="BP240">
        <v>11344163</v>
      </c>
      <c r="BQ240">
        <v>69442</v>
      </c>
      <c r="BR240">
        <v>54813</v>
      </c>
      <c r="BS240">
        <v>16095</v>
      </c>
      <c r="BT240">
        <v>11484513</v>
      </c>
      <c r="BU240">
        <v>322584</v>
      </c>
      <c r="BV240">
        <v>243337</v>
      </c>
      <c r="BW240">
        <v>0</v>
      </c>
      <c r="BX240">
        <v>0</v>
      </c>
      <c r="BY240">
        <v>0</v>
      </c>
      <c r="BZ240">
        <v>35634</v>
      </c>
      <c r="CA240">
        <v>0</v>
      </c>
      <c r="CB240">
        <v>0</v>
      </c>
      <c r="CC240">
        <v>601555</v>
      </c>
      <c r="CD240">
        <v>0</v>
      </c>
      <c r="CE240">
        <v>12086068</v>
      </c>
      <c r="CF240">
        <v>125292720</v>
      </c>
      <c r="CG240">
        <v>0</v>
      </c>
      <c r="CH240">
        <v>0</v>
      </c>
      <c r="CI240">
        <v>0</v>
      </c>
      <c r="CJ240">
        <v>0</v>
      </c>
      <c r="CK240">
        <v>717452</v>
      </c>
      <c r="CL240">
        <v>0</v>
      </c>
      <c r="CM240">
        <v>717452</v>
      </c>
      <c r="CN240">
        <v>0</v>
      </c>
      <c r="CO240">
        <v>8702</v>
      </c>
      <c r="CP240">
        <v>0</v>
      </c>
      <c r="CQ240">
        <v>30641</v>
      </c>
      <c r="CR240">
        <v>756795</v>
      </c>
      <c r="CS240">
        <v>0</v>
      </c>
      <c r="CT240">
        <v>0</v>
      </c>
      <c r="CU240">
        <v>0</v>
      </c>
      <c r="CV240">
        <v>355083</v>
      </c>
      <c r="CW240">
        <v>0</v>
      </c>
      <c r="CX240">
        <v>355083</v>
      </c>
      <c r="CY240">
        <v>0</v>
      </c>
      <c r="CZ240">
        <v>338780</v>
      </c>
      <c r="DA240">
        <v>338780</v>
      </c>
      <c r="DB240">
        <v>138829879</v>
      </c>
      <c r="DC240">
        <v>7649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4138960</v>
      </c>
      <c r="DO240">
        <v>4146609</v>
      </c>
      <c r="DP240">
        <v>0</v>
      </c>
      <c r="DQ240">
        <v>0</v>
      </c>
      <c r="DR240">
        <v>5272672</v>
      </c>
      <c r="DS240">
        <v>0</v>
      </c>
      <c r="DT240">
        <v>2256</v>
      </c>
      <c r="DU240">
        <v>5274928</v>
      </c>
      <c r="DV240">
        <v>1276644</v>
      </c>
      <c r="DW240">
        <v>349794</v>
      </c>
      <c r="DX240">
        <v>0</v>
      </c>
      <c r="DY240">
        <v>0</v>
      </c>
      <c r="DZ240">
        <v>125888291</v>
      </c>
      <c r="EA240">
        <v>0</v>
      </c>
      <c r="EB240">
        <v>132789657</v>
      </c>
      <c r="EC240">
        <v>0</v>
      </c>
      <c r="ED240">
        <v>0</v>
      </c>
      <c r="EE240">
        <v>58032</v>
      </c>
      <c r="EF240">
        <v>0</v>
      </c>
      <c r="EG240">
        <v>58032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7141</v>
      </c>
      <c r="EO240">
        <v>0</v>
      </c>
      <c r="EP240">
        <v>0</v>
      </c>
      <c r="EQ240">
        <v>1745841</v>
      </c>
      <c r="ER240">
        <v>0</v>
      </c>
      <c r="ES240">
        <v>82599</v>
      </c>
      <c r="ET240">
        <v>1835581</v>
      </c>
      <c r="EU240">
        <v>0</v>
      </c>
      <c r="EV240">
        <v>138829879</v>
      </c>
    </row>
    <row r="241" spans="1:152">
      <c r="A241">
        <v>63000</v>
      </c>
      <c r="B241">
        <v>201212</v>
      </c>
      <c r="C241">
        <v>4224181</v>
      </c>
      <c r="D241">
        <v>0</v>
      </c>
      <c r="E241">
        <v>4224181</v>
      </c>
      <c r="F241">
        <v>4931</v>
      </c>
      <c r="G241">
        <v>979</v>
      </c>
      <c r="H241">
        <v>0</v>
      </c>
      <c r="I241">
        <v>1275155</v>
      </c>
      <c r="J241">
        <v>4084337</v>
      </c>
      <c r="K241">
        <v>-6172</v>
      </c>
      <c r="L241">
        <v>-64780</v>
      </c>
      <c r="M241">
        <v>5294450</v>
      </c>
      <c r="N241">
        <v>-808876</v>
      </c>
      <c r="O241">
        <v>4485574</v>
      </c>
      <c r="P241">
        <v>-647692</v>
      </c>
      <c r="Q241">
        <v>0</v>
      </c>
      <c r="R241">
        <v>408</v>
      </c>
      <c r="S241">
        <v>0</v>
      </c>
      <c r="T241">
        <v>-647284</v>
      </c>
      <c r="U241">
        <v>-4496379</v>
      </c>
      <c r="V241">
        <v>0</v>
      </c>
      <c r="W241">
        <v>-4496379</v>
      </c>
      <c r="X241">
        <v>0</v>
      </c>
      <c r="Y241">
        <v>-3005982</v>
      </c>
      <c r="Z241">
        <v>-486447</v>
      </c>
      <c r="AA241">
        <v>-3492429</v>
      </c>
      <c r="AB241">
        <v>0</v>
      </c>
      <c r="AC241">
        <v>0</v>
      </c>
      <c r="AD241">
        <v>-73585</v>
      </c>
      <c r="AE241">
        <v>0</v>
      </c>
      <c r="AF241">
        <v>0</v>
      </c>
      <c r="AG241">
        <v>-73585</v>
      </c>
      <c r="AH241">
        <v>-41091</v>
      </c>
      <c r="AI241">
        <v>-41013</v>
      </c>
      <c r="AJ241">
        <v>0</v>
      </c>
      <c r="AK241">
        <v>41091</v>
      </c>
      <c r="AL241">
        <v>0</v>
      </c>
      <c r="AM241">
        <v>0</v>
      </c>
      <c r="AN241">
        <v>0</v>
      </c>
      <c r="AO241">
        <v>78</v>
      </c>
      <c r="AP241">
        <v>-78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2416</v>
      </c>
      <c r="BM241">
        <v>0</v>
      </c>
      <c r="BN241">
        <v>2416</v>
      </c>
      <c r="BO241">
        <v>0</v>
      </c>
      <c r="BP241">
        <v>575482</v>
      </c>
      <c r="BQ241">
        <v>0</v>
      </c>
      <c r="BR241">
        <v>219751</v>
      </c>
      <c r="BS241">
        <v>0</v>
      </c>
      <c r="BT241">
        <v>795233</v>
      </c>
      <c r="BU241">
        <v>13499625</v>
      </c>
      <c r="BV241">
        <v>19367658</v>
      </c>
      <c r="BW241">
        <v>22484847</v>
      </c>
      <c r="BX241">
        <v>0</v>
      </c>
      <c r="BY241">
        <v>0</v>
      </c>
      <c r="BZ241">
        <v>0</v>
      </c>
      <c r="CA241">
        <v>183467</v>
      </c>
      <c r="CB241">
        <v>439925</v>
      </c>
      <c r="CC241">
        <v>55975522</v>
      </c>
      <c r="CD241">
        <v>0</v>
      </c>
      <c r="CE241">
        <v>56770755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42024</v>
      </c>
      <c r="CL241">
        <v>0</v>
      </c>
      <c r="CM241">
        <v>42024</v>
      </c>
      <c r="CN241">
        <v>0</v>
      </c>
      <c r="CO241">
        <v>384110</v>
      </c>
      <c r="CP241">
        <v>0</v>
      </c>
      <c r="CQ241">
        <v>17034</v>
      </c>
      <c r="CR241">
        <v>443168</v>
      </c>
      <c r="CS241">
        <v>0</v>
      </c>
      <c r="CT241">
        <v>13392</v>
      </c>
      <c r="CU241">
        <v>0</v>
      </c>
      <c r="CV241">
        <v>233257</v>
      </c>
      <c r="CW241">
        <v>0</v>
      </c>
      <c r="CX241">
        <v>246649</v>
      </c>
      <c r="CY241">
        <v>266743</v>
      </c>
      <c r="CZ241">
        <v>30428</v>
      </c>
      <c r="DA241">
        <v>297171</v>
      </c>
      <c r="DB241">
        <v>57760159</v>
      </c>
      <c r="DC241">
        <v>49070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398464</v>
      </c>
      <c r="DO241">
        <v>447534</v>
      </c>
      <c r="DP241">
        <v>0</v>
      </c>
      <c r="DQ241">
        <v>0</v>
      </c>
      <c r="DR241">
        <v>-7658611</v>
      </c>
      <c r="DS241">
        <v>37450222</v>
      </c>
      <c r="DT241">
        <v>14507878</v>
      </c>
      <c r="DU241">
        <v>44299489</v>
      </c>
      <c r="DV241">
        <v>5387</v>
      </c>
      <c r="DW241">
        <v>4818273</v>
      </c>
      <c r="DX241">
        <v>0</v>
      </c>
      <c r="DY241">
        <v>3252343</v>
      </c>
      <c r="DZ241">
        <v>0</v>
      </c>
      <c r="EA241">
        <v>0</v>
      </c>
      <c r="EB241">
        <v>52375492</v>
      </c>
      <c r="EC241">
        <v>0</v>
      </c>
      <c r="ED241">
        <v>0</v>
      </c>
      <c r="EE241">
        <v>2340</v>
      </c>
      <c r="EF241">
        <v>0</v>
      </c>
      <c r="EG241">
        <v>2340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4080538</v>
      </c>
      <c r="EO241">
        <v>0</v>
      </c>
      <c r="EP241">
        <v>0</v>
      </c>
      <c r="EQ241">
        <v>691400</v>
      </c>
      <c r="ER241">
        <v>0</v>
      </c>
      <c r="ES241">
        <v>127064</v>
      </c>
      <c r="ET241">
        <v>4899002</v>
      </c>
      <c r="EU241">
        <v>35791</v>
      </c>
      <c r="EV241">
        <v>57760159</v>
      </c>
    </row>
    <row r="242" spans="1:152">
      <c r="A242">
        <v>63010</v>
      </c>
      <c r="B242">
        <v>201212</v>
      </c>
      <c r="C242">
        <v>6876895</v>
      </c>
      <c r="D242">
        <v>-3204</v>
      </c>
      <c r="E242">
        <v>6873691</v>
      </c>
      <c r="F242">
        <v>2694735</v>
      </c>
      <c r="G242">
        <v>4250</v>
      </c>
      <c r="H242">
        <v>8737</v>
      </c>
      <c r="I242">
        <v>1036839</v>
      </c>
      <c r="J242">
        <v>3701844</v>
      </c>
      <c r="K242">
        <v>-48943</v>
      </c>
      <c r="L242">
        <v>-85657</v>
      </c>
      <c r="M242">
        <v>7311805</v>
      </c>
      <c r="N242">
        <v>-1069229</v>
      </c>
      <c r="O242">
        <v>6242576</v>
      </c>
      <c r="P242">
        <v>-3141238</v>
      </c>
      <c r="Q242">
        <v>21224</v>
      </c>
      <c r="R242">
        <v>110</v>
      </c>
      <c r="S242">
        <v>0</v>
      </c>
      <c r="T242">
        <v>-3119904</v>
      </c>
      <c r="U242">
        <v>-4911335</v>
      </c>
      <c r="V242">
        <v>-58581</v>
      </c>
      <c r="W242">
        <v>-4969916</v>
      </c>
      <c r="X242">
        <v>-13642</v>
      </c>
      <c r="Y242">
        <v>-610772</v>
      </c>
      <c r="Z242">
        <v>-20135</v>
      </c>
      <c r="AA242">
        <v>-644549</v>
      </c>
      <c r="AB242">
        <v>-3809543</v>
      </c>
      <c r="AC242">
        <v>-54880</v>
      </c>
      <c r="AD242">
        <v>-348091</v>
      </c>
      <c r="AE242">
        <v>125864</v>
      </c>
      <c r="AF242">
        <v>7</v>
      </c>
      <c r="AG242">
        <v>-277100</v>
      </c>
      <c r="AH242">
        <v>-147847</v>
      </c>
      <c r="AI242">
        <v>147408</v>
      </c>
      <c r="AJ242">
        <v>-84478</v>
      </c>
      <c r="AK242">
        <v>140538</v>
      </c>
      <c r="AL242">
        <v>0</v>
      </c>
      <c r="AM242">
        <v>0</v>
      </c>
      <c r="AN242">
        <v>0</v>
      </c>
      <c r="AO242">
        <v>203468</v>
      </c>
      <c r="AP242">
        <v>-49000</v>
      </c>
      <c r="AQ242">
        <v>154468</v>
      </c>
      <c r="AR242">
        <v>345606</v>
      </c>
      <c r="AS242">
        <v>-33471</v>
      </c>
      <c r="AT242">
        <v>0</v>
      </c>
      <c r="AU242">
        <v>0</v>
      </c>
      <c r="AV242">
        <v>312135</v>
      </c>
      <c r="AW242">
        <v>1009</v>
      </c>
      <c r="AX242">
        <v>-161187</v>
      </c>
      <c r="AY242">
        <v>19452</v>
      </c>
      <c r="AZ242">
        <v>-100035</v>
      </c>
      <c r="BA242">
        <v>35108</v>
      </c>
      <c r="BB242">
        <v>-206662</v>
      </c>
      <c r="BC242">
        <v>0</v>
      </c>
      <c r="BD242">
        <v>-50571</v>
      </c>
      <c r="BE242">
        <v>-20774</v>
      </c>
      <c r="BF242">
        <v>-41589</v>
      </c>
      <c r="BG242">
        <v>1240</v>
      </c>
      <c r="BH242">
        <v>-61123</v>
      </c>
      <c r="BI242">
        <v>-79266</v>
      </c>
      <c r="BJ242">
        <v>-84478</v>
      </c>
      <c r="BK242">
        <v>0</v>
      </c>
      <c r="BL242">
        <v>3952</v>
      </c>
      <c r="BM242">
        <v>0</v>
      </c>
      <c r="BN242">
        <v>3952</v>
      </c>
      <c r="BO242">
        <v>300770</v>
      </c>
      <c r="BP242">
        <v>14138993</v>
      </c>
      <c r="BQ242">
        <v>0</v>
      </c>
      <c r="BR242">
        <v>115915</v>
      </c>
      <c r="BS242">
        <v>0</v>
      </c>
      <c r="BT242">
        <v>14254908</v>
      </c>
      <c r="BU242">
        <v>854700</v>
      </c>
      <c r="BV242">
        <v>4895460</v>
      </c>
      <c r="BW242">
        <v>36410000</v>
      </c>
      <c r="BX242">
        <v>0</v>
      </c>
      <c r="BY242">
        <v>15772</v>
      </c>
      <c r="BZ242">
        <v>259654</v>
      </c>
      <c r="CA242">
        <v>0</v>
      </c>
      <c r="CB242">
        <v>2867842</v>
      </c>
      <c r="CC242">
        <v>45303428</v>
      </c>
      <c r="CD242">
        <v>0</v>
      </c>
      <c r="CE242">
        <v>59859106</v>
      </c>
      <c r="CF242">
        <v>24105858</v>
      </c>
      <c r="CG242">
        <v>0</v>
      </c>
      <c r="CH242">
        <v>306416</v>
      </c>
      <c r="CI242">
        <v>0</v>
      </c>
      <c r="CJ242">
        <v>306416</v>
      </c>
      <c r="CK242">
        <v>87088</v>
      </c>
      <c r="CL242">
        <v>0</v>
      </c>
      <c r="CM242">
        <v>87088</v>
      </c>
      <c r="CN242">
        <v>15576</v>
      </c>
      <c r="CO242">
        <v>1549441</v>
      </c>
      <c r="CP242">
        <v>0</v>
      </c>
      <c r="CQ242">
        <v>43555</v>
      </c>
      <c r="CR242">
        <v>2002076</v>
      </c>
      <c r="CS242">
        <v>0</v>
      </c>
      <c r="CT242">
        <v>0</v>
      </c>
      <c r="CU242">
        <v>0</v>
      </c>
      <c r="CV242">
        <v>70895</v>
      </c>
      <c r="CW242">
        <v>2049</v>
      </c>
      <c r="CX242">
        <v>72944</v>
      </c>
      <c r="CY242">
        <v>403384</v>
      </c>
      <c r="CZ242">
        <v>128969</v>
      </c>
      <c r="DA242">
        <v>532353</v>
      </c>
      <c r="DB242">
        <v>86576289</v>
      </c>
      <c r="DC242">
        <v>1000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273849</v>
      </c>
      <c r="DK242">
        <v>0</v>
      </c>
      <c r="DL242">
        <v>0</v>
      </c>
      <c r="DM242">
        <v>273849</v>
      </c>
      <c r="DN242">
        <v>2522007</v>
      </c>
      <c r="DO242">
        <v>2796856</v>
      </c>
      <c r="DP242">
        <v>1000</v>
      </c>
      <c r="DQ242">
        <v>90000</v>
      </c>
      <c r="DR242">
        <v>44386456</v>
      </c>
      <c r="DS242">
        <v>772574</v>
      </c>
      <c r="DT242">
        <v>1638182</v>
      </c>
      <c r="DU242">
        <v>46797212</v>
      </c>
      <c r="DV242">
        <v>1233711</v>
      </c>
      <c r="DW242">
        <v>3794254</v>
      </c>
      <c r="DX242">
        <v>75711</v>
      </c>
      <c r="DY242">
        <v>346222</v>
      </c>
      <c r="DZ242">
        <v>23982586</v>
      </c>
      <c r="EA242">
        <v>0</v>
      </c>
      <c r="EB242">
        <v>76229696</v>
      </c>
      <c r="EC242">
        <v>0</v>
      </c>
      <c r="ED242">
        <v>0</v>
      </c>
      <c r="EE242">
        <v>108039</v>
      </c>
      <c r="EF242">
        <v>67000</v>
      </c>
      <c r="EG242">
        <v>175039</v>
      </c>
      <c r="EH242">
        <v>0</v>
      </c>
      <c r="EI242">
        <v>210734</v>
      </c>
      <c r="EJ242">
        <v>0</v>
      </c>
      <c r="EK242">
        <v>0</v>
      </c>
      <c r="EL242">
        <v>0</v>
      </c>
      <c r="EM242">
        <v>0</v>
      </c>
      <c r="EN242">
        <v>5553480</v>
      </c>
      <c r="EO242">
        <v>166367</v>
      </c>
      <c r="EP242">
        <v>0</v>
      </c>
      <c r="EQ242">
        <v>69009</v>
      </c>
      <c r="ER242">
        <v>0</v>
      </c>
      <c r="ES242">
        <v>1153590</v>
      </c>
      <c r="ET242">
        <v>7153180</v>
      </c>
      <c r="EU242">
        <v>131518</v>
      </c>
      <c r="EV242">
        <v>86576289</v>
      </c>
    </row>
    <row r="243" spans="1:152">
      <c r="A243">
        <v>63013</v>
      </c>
      <c r="B243">
        <v>201212</v>
      </c>
      <c r="C243">
        <v>19451</v>
      </c>
      <c r="D243">
        <v>-6390</v>
      </c>
      <c r="E243">
        <v>13061</v>
      </c>
      <c r="F243">
        <v>0</v>
      </c>
      <c r="G243">
        <v>0</v>
      </c>
      <c r="H243">
        <v>0</v>
      </c>
      <c r="I243">
        <v>30383</v>
      </c>
      <c r="J243">
        <v>1239001</v>
      </c>
      <c r="K243">
        <v>-4757</v>
      </c>
      <c r="L243">
        <v>-7775</v>
      </c>
      <c r="M243">
        <v>1256852</v>
      </c>
      <c r="N243">
        <v>-215480</v>
      </c>
      <c r="O243">
        <v>1041372</v>
      </c>
      <c r="P243">
        <v>-7134</v>
      </c>
      <c r="Q243">
        <v>1781</v>
      </c>
      <c r="R243">
        <v>0</v>
      </c>
      <c r="S243">
        <v>4666</v>
      </c>
      <c r="T243">
        <v>-687</v>
      </c>
      <c r="U243">
        <v>-11326</v>
      </c>
      <c r="V243">
        <v>0</v>
      </c>
      <c r="W243">
        <v>-11326</v>
      </c>
      <c r="X243">
        <v>0</v>
      </c>
      <c r="Y243">
        <v>0</v>
      </c>
      <c r="Z243">
        <v>0</v>
      </c>
      <c r="AA243">
        <v>0</v>
      </c>
      <c r="AB243">
        <v>-1014661</v>
      </c>
      <c r="AC243">
        <v>-63246</v>
      </c>
      <c r="AD243">
        <v>-21249</v>
      </c>
      <c r="AE243">
        <v>0</v>
      </c>
      <c r="AF243">
        <v>0</v>
      </c>
      <c r="AG243">
        <v>-84495</v>
      </c>
      <c r="AH243">
        <v>3661</v>
      </c>
      <c r="AI243">
        <v>-53075</v>
      </c>
      <c r="AJ243">
        <v>0</v>
      </c>
      <c r="AK243">
        <v>-3661</v>
      </c>
      <c r="AL243">
        <v>469425</v>
      </c>
      <c r="AM243">
        <v>-401539</v>
      </c>
      <c r="AN243">
        <v>0</v>
      </c>
      <c r="AO243">
        <v>11150</v>
      </c>
      <c r="AP243">
        <v>1315</v>
      </c>
      <c r="AQ243">
        <v>12465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7807</v>
      </c>
      <c r="BM243">
        <v>0</v>
      </c>
      <c r="BN243">
        <v>7807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1072</v>
      </c>
      <c r="BV243">
        <v>8254</v>
      </c>
      <c r="BW243">
        <v>197369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206695</v>
      </c>
      <c r="CD243">
        <v>0</v>
      </c>
      <c r="CE243">
        <v>206695</v>
      </c>
      <c r="CF243">
        <v>12471859</v>
      </c>
      <c r="CG243">
        <v>0</v>
      </c>
      <c r="CH243">
        <v>15484</v>
      </c>
      <c r="CI243">
        <v>0</v>
      </c>
      <c r="CJ243">
        <v>15484</v>
      </c>
      <c r="CK243">
        <v>68879</v>
      </c>
      <c r="CL243">
        <v>0</v>
      </c>
      <c r="CM243">
        <v>68879</v>
      </c>
      <c r="CN243">
        <v>0</v>
      </c>
      <c r="CO243">
        <v>160265</v>
      </c>
      <c r="CP243">
        <v>0</v>
      </c>
      <c r="CQ243">
        <v>20884</v>
      </c>
      <c r="CR243">
        <v>265512</v>
      </c>
      <c r="CS243">
        <v>0</v>
      </c>
      <c r="CT243">
        <v>0</v>
      </c>
      <c r="CU243">
        <v>0</v>
      </c>
      <c r="CV243">
        <v>41894</v>
      </c>
      <c r="CW243">
        <v>103588</v>
      </c>
      <c r="CX243">
        <v>145482</v>
      </c>
      <c r="CY243">
        <v>3396</v>
      </c>
      <c r="CZ243">
        <v>881</v>
      </c>
      <c r="DA243">
        <v>4277</v>
      </c>
      <c r="DB243">
        <v>13101632</v>
      </c>
      <c r="DC243">
        <v>69000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118197</v>
      </c>
      <c r="DO243">
        <v>187197</v>
      </c>
      <c r="DP243">
        <v>0</v>
      </c>
      <c r="DQ243">
        <v>0</v>
      </c>
      <c r="DR243">
        <v>73979</v>
      </c>
      <c r="DS243">
        <v>0</v>
      </c>
      <c r="DT243">
        <v>0</v>
      </c>
      <c r="DU243">
        <v>73979</v>
      </c>
      <c r="DV243">
        <v>27456</v>
      </c>
      <c r="DW243">
        <v>0</v>
      </c>
      <c r="DX243">
        <v>0</v>
      </c>
      <c r="DY243">
        <v>0</v>
      </c>
      <c r="DZ243">
        <v>12413815</v>
      </c>
      <c r="EA243">
        <v>0</v>
      </c>
      <c r="EB243">
        <v>12515250</v>
      </c>
      <c r="EC243">
        <v>0</v>
      </c>
      <c r="ED243">
        <v>0</v>
      </c>
      <c r="EE243">
        <v>26343</v>
      </c>
      <c r="EF243">
        <v>0</v>
      </c>
      <c r="EG243">
        <v>26343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321</v>
      </c>
      <c r="ER243">
        <v>0</v>
      </c>
      <c r="ES243">
        <v>288514</v>
      </c>
      <c r="ET243">
        <v>288835</v>
      </c>
      <c r="EU243">
        <v>84007</v>
      </c>
      <c r="EV243">
        <v>13101632</v>
      </c>
    </row>
    <row r="244" spans="1:152">
      <c r="A244">
        <v>63014</v>
      </c>
      <c r="B244">
        <v>201212</v>
      </c>
      <c r="C244">
        <v>196053</v>
      </c>
      <c r="D244">
        <v>-97790</v>
      </c>
      <c r="E244">
        <v>98263</v>
      </c>
      <c r="F244">
        <v>0</v>
      </c>
      <c r="G244">
        <v>0</v>
      </c>
      <c r="H244">
        <v>0</v>
      </c>
      <c r="I244">
        <v>82348</v>
      </c>
      <c r="J244">
        <v>1136828</v>
      </c>
      <c r="K244">
        <v>-3132</v>
      </c>
      <c r="L244">
        <v>-1906</v>
      </c>
      <c r="M244">
        <v>1214138</v>
      </c>
      <c r="N244">
        <v>-126238</v>
      </c>
      <c r="O244">
        <v>1087900</v>
      </c>
      <c r="P244">
        <v>-144741</v>
      </c>
      <c r="Q244">
        <v>12285</v>
      </c>
      <c r="R244">
        <v>-2471</v>
      </c>
      <c r="S244">
        <v>17498</v>
      </c>
      <c r="T244">
        <v>-117429</v>
      </c>
      <c r="U244">
        <v>-138872</v>
      </c>
      <c r="V244">
        <v>106872</v>
      </c>
      <c r="W244">
        <v>-32000</v>
      </c>
      <c r="X244">
        <v>0</v>
      </c>
      <c r="Y244">
        <v>0</v>
      </c>
      <c r="Z244">
        <v>0</v>
      </c>
      <c r="AA244">
        <v>0</v>
      </c>
      <c r="AB244">
        <v>-998490</v>
      </c>
      <c r="AC244">
        <v>0</v>
      </c>
      <c r="AD244">
        <v>-88378</v>
      </c>
      <c r="AE244">
        <v>-59665</v>
      </c>
      <c r="AF244">
        <v>0</v>
      </c>
      <c r="AG244">
        <v>-148043</v>
      </c>
      <c r="AH244">
        <v>0</v>
      </c>
      <c r="AI244">
        <v>-109799</v>
      </c>
      <c r="AJ244">
        <v>0</v>
      </c>
      <c r="AK244">
        <v>0</v>
      </c>
      <c r="AL244">
        <v>149122</v>
      </c>
      <c r="AM244">
        <v>0</v>
      </c>
      <c r="AN244">
        <v>0</v>
      </c>
      <c r="AO244">
        <v>39323</v>
      </c>
      <c r="AP244">
        <v>-18128</v>
      </c>
      <c r="AQ244">
        <v>21195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2003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486</v>
      </c>
      <c r="BV244">
        <v>29854</v>
      </c>
      <c r="BW244">
        <v>431849</v>
      </c>
      <c r="BX244">
        <v>0</v>
      </c>
      <c r="BY244">
        <v>0</v>
      </c>
      <c r="BZ244">
        <v>0</v>
      </c>
      <c r="CA244">
        <v>156985</v>
      </c>
      <c r="CB244">
        <v>1774</v>
      </c>
      <c r="CC244">
        <v>620948</v>
      </c>
      <c r="CD244">
        <v>0</v>
      </c>
      <c r="CE244">
        <v>620948</v>
      </c>
      <c r="CF244">
        <v>11423579</v>
      </c>
      <c r="CG244">
        <v>224260</v>
      </c>
      <c r="CH244">
        <v>31130</v>
      </c>
      <c r="CI244">
        <v>0</v>
      </c>
      <c r="CJ244">
        <v>255390</v>
      </c>
      <c r="CK244">
        <v>4892</v>
      </c>
      <c r="CL244">
        <v>0</v>
      </c>
      <c r="CM244">
        <v>4892</v>
      </c>
      <c r="CN244">
        <v>57386</v>
      </c>
      <c r="CO244">
        <v>34150</v>
      </c>
      <c r="CP244">
        <v>0</v>
      </c>
      <c r="CQ244">
        <v>29306</v>
      </c>
      <c r="CR244">
        <v>381124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6570</v>
      </c>
      <c r="CZ244">
        <v>131055</v>
      </c>
      <c r="DA244">
        <v>137625</v>
      </c>
      <c r="DB244">
        <v>12565279</v>
      </c>
      <c r="DC244">
        <v>7471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242093</v>
      </c>
      <c r="DO244">
        <v>249564</v>
      </c>
      <c r="DP244">
        <v>0</v>
      </c>
      <c r="DQ244">
        <v>0</v>
      </c>
      <c r="DR244">
        <v>562304</v>
      </c>
      <c r="DS244">
        <v>0</v>
      </c>
      <c r="DT244">
        <v>30388</v>
      </c>
      <c r="DU244">
        <v>592692</v>
      </c>
      <c r="DV244">
        <v>50050</v>
      </c>
      <c r="DW244">
        <v>0</v>
      </c>
      <c r="DX244">
        <v>0</v>
      </c>
      <c r="DY244">
        <v>0</v>
      </c>
      <c r="DZ244">
        <v>11423579</v>
      </c>
      <c r="EA244">
        <v>0</v>
      </c>
      <c r="EB244">
        <v>12066321</v>
      </c>
      <c r="EC244">
        <v>0</v>
      </c>
      <c r="ED244">
        <v>0</v>
      </c>
      <c r="EE244">
        <v>4254</v>
      </c>
      <c r="EF244">
        <v>0</v>
      </c>
      <c r="EG244">
        <v>4254</v>
      </c>
      <c r="EH244">
        <v>0</v>
      </c>
      <c r="EI244">
        <v>31534</v>
      </c>
      <c r="EJ244">
        <v>5185</v>
      </c>
      <c r="EK244">
        <v>0</v>
      </c>
      <c r="EL244">
        <v>0</v>
      </c>
      <c r="EM244">
        <v>0</v>
      </c>
      <c r="EN244">
        <v>0</v>
      </c>
      <c r="EO244">
        <v>1650</v>
      </c>
      <c r="EP244">
        <v>0</v>
      </c>
      <c r="EQ244">
        <v>0</v>
      </c>
      <c r="ER244">
        <v>0</v>
      </c>
      <c r="ES244">
        <v>185839</v>
      </c>
      <c r="ET244">
        <v>224208</v>
      </c>
      <c r="EU244">
        <v>20932</v>
      </c>
      <c r="EV244">
        <v>12565279</v>
      </c>
    </row>
    <row r="245" spans="1:152">
      <c r="A245">
        <v>63016</v>
      </c>
      <c r="B245">
        <v>201212</v>
      </c>
      <c r="C245">
        <v>1350778</v>
      </c>
      <c r="D245">
        <v>-3610</v>
      </c>
      <c r="E245">
        <v>1347168</v>
      </c>
      <c r="F245">
        <v>72561</v>
      </c>
      <c r="G245">
        <v>25789</v>
      </c>
      <c r="H245">
        <v>0</v>
      </c>
      <c r="I245">
        <v>696005</v>
      </c>
      <c r="J245">
        <v>669224</v>
      </c>
      <c r="K245">
        <v>-31107</v>
      </c>
      <c r="L245">
        <v>-80061</v>
      </c>
      <c r="M245">
        <v>1352411</v>
      </c>
      <c r="N245">
        <v>-174675</v>
      </c>
      <c r="O245">
        <v>1177736</v>
      </c>
      <c r="P245">
        <v>-1608733</v>
      </c>
      <c r="Q245">
        <v>4770</v>
      </c>
      <c r="R245">
        <v>841</v>
      </c>
      <c r="S245">
        <v>0</v>
      </c>
      <c r="T245">
        <v>-1603122</v>
      </c>
      <c r="U245">
        <v>-439279</v>
      </c>
      <c r="V245">
        <v>2400</v>
      </c>
      <c r="W245">
        <v>-436879</v>
      </c>
      <c r="X245">
        <v>0</v>
      </c>
      <c r="Y245">
        <v>-25398</v>
      </c>
      <c r="Z245">
        <v>0</v>
      </c>
      <c r="AA245">
        <v>-25398</v>
      </c>
      <c r="AB245">
        <v>0</v>
      </c>
      <c r="AC245">
        <v>-69405</v>
      </c>
      <c r="AD245">
        <v>-212547</v>
      </c>
      <c r="AE245">
        <v>131321</v>
      </c>
      <c r="AF245">
        <v>-558</v>
      </c>
      <c r="AG245">
        <v>-151189</v>
      </c>
      <c r="AH245">
        <v>-339875</v>
      </c>
      <c r="AI245">
        <v>-31559</v>
      </c>
      <c r="AJ245">
        <v>139682</v>
      </c>
      <c r="AK245">
        <v>64120</v>
      </c>
      <c r="AL245">
        <v>22659</v>
      </c>
      <c r="AM245">
        <v>0</v>
      </c>
      <c r="AN245">
        <v>0</v>
      </c>
      <c r="AO245">
        <v>194902</v>
      </c>
      <c r="AP245">
        <v>-27633</v>
      </c>
      <c r="AQ245">
        <v>167269</v>
      </c>
      <c r="AR245">
        <v>463403</v>
      </c>
      <c r="AS245">
        <v>-25794</v>
      </c>
      <c r="AT245">
        <v>297</v>
      </c>
      <c r="AU245">
        <v>0</v>
      </c>
      <c r="AV245">
        <v>437906</v>
      </c>
      <c r="AW245">
        <v>517</v>
      </c>
      <c r="AX245">
        <v>-324399</v>
      </c>
      <c r="AY245">
        <v>14062</v>
      </c>
      <c r="AZ245">
        <v>-105725</v>
      </c>
      <c r="BA245">
        <v>24793</v>
      </c>
      <c r="BB245">
        <v>-391269</v>
      </c>
      <c r="BC245">
        <v>0</v>
      </c>
      <c r="BD245">
        <v>-929</v>
      </c>
      <c r="BE245">
        <v>-17450</v>
      </c>
      <c r="BF245">
        <v>-11330</v>
      </c>
      <c r="BG245">
        <v>-246</v>
      </c>
      <c r="BH245">
        <v>-29026</v>
      </c>
      <c r="BI245">
        <v>122483</v>
      </c>
      <c r="BJ245">
        <v>139682</v>
      </c>
      <c r="BK245">
        <v>0</v>
      </c>
      <c r="BL245">
        <v>2376</v>
      </c>
      <c r="BM245">
        <v>0</v>
      </c>
      <c r="BN245">
        <v>2376</v>
      </c>
      <c r="BO245">
        <v>0</v>
      </c>
      <c r="BP245">
        <v>809870</v>
      </c>
      <c r="BQ245">
        <v>0</v>
      </c>
      <c r="BR245">
        <v>681428</v>
      </c>
      <c r="BS245">
        <v>157987</v>
      </c>
      <c r="BT245">
        <v>1649285</v>
      </c>
      <c r="BU245">
        <v>3673388</v>
      </c>
      <c r="BV245">
        <v>0</v>
      </c>
      <c r="BW245">
        <v>12948291</v>
      </c>
      <c r="BX245">
        <v>0</v>
      </c>
      <c r="BY245">
        <v>0</v>
      </c>
      <c r="BZ245">
        <v>892</v>
      </c>
      <c r="CA245">
        <v>142553</v>
      </c>
      <c r="CB245">
        <v>49143</v>
      </c>
      <c r="CC245">
        <v>16814267</v>
      </c>
      <c r="CD245">
        <v>0</v>
      </c>
      <c r="CE245">
        <v>18463552</v>
      </c>
      <c r="CF245">
        <v>0</v>
      </c>
      <c r="CG245">
        <v>36811</v>
      </c>
      <c r="CH245">
        <v>136541</v>
      </c>
      <c r="CI245">
        <v>0</v>
      </c>
      <c r="CJ245">
        <v>173352</v>
      </c>
      <c r="CK245">
        <v>127927</v>
      </c>
      <c r="CL245">
        <v>0</v>
      </c>
      <c r="CM245">
        <v>127927</v>
      </c>
      <c r="CN245">
        <v>355</v>
      </c>
      <c r="CO245">
        <v>3177362</v>
      </c>
      <c r="CP245">
        <v>0</v>
      </c>
      <c r="CQ245">
        <v>11917</v>
      </c>
      <c r="CR245">
        <v>3490913</v>
      </c>
      <c r="CS245">
        <v>0</v>
      </c>
      <c r="CT245">
        <v>0</v>
      </c>
      <c r="CU245">
        <v>0</v>
      </c>
      <c r="CV245">
        <v>112762</v>
      </c>
      <c r="CW245">
        <v>19492</v>
      </c>
      <c r="CX245">
        <v>132254</v>
      </c>
      <c r="CY245">
        <v>124931</v>
      </c>
      <c r="CZ245">
        <v>22450</v>
      </c>
      <c r="DA245">
        <v>147381</v>
      </c>
      <c r="DB245">
        <v>22236476</v>
      </c>
      <c r="DC245">
        <v>12000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1797756</v>
      </c>
      <c r="DO245">
        <v>1809756</v>
      </c>
      <c r="DP245">
        <v>0</v>
      </c>
      <c r="DQ245">
        <v>300000</v>
      </c>
      <c r="DR245">
        <v>11584176</v>
      </c>
      <c r="DS245">
        <v>3543794</v>
      </c>
      <c r="DT245">
        <v>1795454</v>
      </c>
      <c r="DU245">
        <v>16923424</v>
      </c>
      <c r="DV245">
        <v>2142709</v>
      </c>
      <c r="DW245">
        <v>49238</v>
      </c>
      <c r="DX245">
        <v>11680</v>
      </c>
      <c r="DY245">
        <v>0</v>
      </c>
      <c r="DZ245">
        <v>0</v>
      </c>
      <c r="EA245">
        <v>30334</v>
      </c>
      <c r="EB245">
        <v>19157385</v>
      </c>
      <c r="EC245">
        <v>0</v>
      </c>
      <c r="ED245">
        <v>2333</v>
      </c>
      <c r="EE245">
        <v>4257</v>
      </c>
      <c r="EF245">
        <v>0</v>
      </c>
      <c r="EG245">
        <v>6590</v>
      </c>
      <c r="EH245">
        <v>139808</v>
      </c>
      <c r="EI245">
        <v>69319</v>
      </c>
      <c r="EJ245">
        <v>1612</v>
      </c>
      <c r="EK245">
        <v>0</v>
      </c>
      <c r="EL245">
        <v>0</v>
      </c>
      <c r="EM245">
        <v>0</v>
      </c>
      <c r="EN245">
        <v>275051</v>
      </c>
      <c r="EO245">
        <v>270572</v>
      </c>
      <c r="EP245">
        <v>0</v>
      </c>
      <c r="EQ245">
        <v>39</v>
      </c>
      <c r="ER245">
        <v>0</v>
      </c>
      <c r="ES245">
        <v>186529</v>
      </c>
      <c r="ET245">
        <v>803122</v>
      </c>
      <c r="EU245">
        <v>19815</v>
      </c>
      <c r="EV245">
        <v>22236476</v>
      </c>
    </row>
    <row r="246" spans="1:152">
      <c r="A246">
        <v>63017</v>
      </c>
      <c r="B246">
        <v>201212</v>
      </c>
      <c r="C246">
        <v>415843</v>
      </c>
      <c r="D246">
        <v>-1803</v>
      </c>
      <c r="E246">
        <v>414040</v>
      </c>
      <c r="F246">
        <v>0</v>
      </c>
      <c r="G246">
        <v>0</v>
      </c>
      <c r="H246">
        <v>0</v>
      </c>
      <c r="I246">
        <v>16447</v>
      </c>
      <c r="J246">
        <v>3871</v>
      </c>
      <c r="K246">
        <v>-58</v>
      </c>
      <c r="L246">
        <v>-2296</v>
      </c>
      <c r="M246">
        <v>17964</v>
      </c>
      <c r="N246">
        <v>0</v>
      </c>
      <c r="O246">
        <v>17964</v>
      </c>
      <c r="P246">
        <v>-293138</v>
      </c>
      <c r="Q246">
        <v>0</v>
      </c>
      <c r="R246">
        <v>-863</v>
      </c>
      <c r="S246">
        <v>0</v>
      </c>
      <c r="T246">
        <v>-294001</v>
      </c>
      <c r="U246">
        <v>-108790</v>
      </c>
      <c r="V246">
        <v>0</v>
      </c>
      <c r="W246">
        <v>-108790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-7113</v>
      </c>
      <c r="AD246">
        <v>-6767</v>
      </c>
      <c r="AE246">
        <v>0</v>
      </c>
      <c r="AF246">
        <v>-175</v>
      </c>
      <c r="AG246">
        <v>-14055</v>
      </c>
      <c r="AH246">
        <v>-15276</v>
      </c>
      <c r="AI246">
        <v>-118</v>
      </c>
      <c r="AJ246">
        <v>0</v>
      </c>
      <c r="AK246">
        <v>15276</v>
      </c>
      <c r="AL246">
        <v>0</v>
      </c>
      <c r="AM246">
        <v>0</v>
      </c>
      <c r="AN246">
        <v>0</v>
      </c>
      <c r="AO246">
        <v>15158</v>
      </c>
      <c r="AP246">
        <v>-3792</v>
      </c>
      <c r="AQ246">
        <v>11366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869842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869842</v>
      </c>
      <c r="CD246">
        <v>0</v>
      </c>
      <c r="CE246">
        <v>869842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446</v>
      </c>
      <c r="CL246">
        <v>0</v>
      </c>
      <c r="CM246">
        <v>446</v>
      </c>
      <c r="CN246">
        <v>0</v>
      </c>
      <c r="CO246">
        <v>0</v>
      </c>
      <c r="CP246">
        <v>0</v>
      </c>
      <c r="CQ246">
        <v>0</v>
      </c>
      <c r="CR246">
        <v>446</v>
      </c>
      <c r="CS246">
        <v>0</v>
      </c>
      <c r="CT246">
        <v>0</v>
      </c>
      <c r="CU246">
        <v>7</v>
      </c>
      <c r="CV246">
        <v>5999</v>
      </c>
      <c r="CW246">
        <v>0</v>
      </c>
      <c r="CX246">
        <v>6006</v>
      </c>
      <c r="CY246">
        <v>10126</v>
      </c>
      <c r="CZ246">
        <v>972</v>
      </c>
      <c r="DA246">
        <v>11098</v>
      </c>
      <c r="DB246">
        <v>887392</v>
      </c>
      <c r="DC246">
        <v>15000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179682</v>
      </c>
      <c r="DO246">
        <v>194682</v>
      </c>
      <c r="DP246">
        <v>11300</v>
      </c>
      <c r="DQ246">
        <v>0</v>
      </c>
      <c r="DR246">
        <v>650308</v>
      </c>
      <c r="DS246">
        <v>0</v>
      </c>
      <c r="DT246">
        <v>0</v>
      </c>
      <c r="DU246">
        <v>650308</v>
      </c>
      <c r="DV246">
        <v>34944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685252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2389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4169</v>
      </c>
      <c r="EP246">
        <v>0</v>
      </c>
      <c r="EQ246">
        <v>716</v>
      </c>
      <c r="ER246">
        <v>0</v>
      </c>
      <c r="ES246">
        <v>184</v>
      </c>
      <c r="ET246">
        <v>7458</v>
      </c>
      <c r="EU246">
        <v>0</v>
      </c>
      <c r="EV246">
        <v>887392</v>
      </c>
    </row>
    <row r="247" spans="1:152">
      <c r="A247">
        <v>63018</v>
      </c>
      <c r="B247">
        <v>201212</v>
      </c>
      <c r="C247">
        <v>0</v>
      </c>
      <c r="D247">
        <v>0</v>
      </c>
      <c r="E247">
        <v>0</v>
      </c>
      <c r="F247">
        <v>139447</v>
      </c>
      <c r="G247">
        <v>-6829</v>
      </c>
      <c r="H247">
        <v>0</v>
      </c>
      <c r="I247">
        <v>18367</v>
      </c>
      <c r="J247">
        <v>22330</v>
      </c>
      <c r="K247">
        <v>-3254</v>
      </c>
      <c r="L247">
        <v>-797</v>
      </c>
      <c r="M247">
        <v>169264</v>
      </c>
      <c r="N247">
        <v>0</v>
      </c>
      <c r="O247">
        <v>169264</v>
      </c>
      <c r="P247">
        <v>-52609</v>
      </c>
      <c r="Q247">
        <v>0</v>
      </c>
      <c r="R247">
        <v>0</v>
      </c>
      <c r="S247">
        <v>0</v>
      </c>
      <c r="T247">
        <v>-52609</v>
      </c>
      <c r="U247">
        <v>21020</v>
      </c>
      <c r="V247">
        <v>0</v>
      </c>
      <c r="W247">
        <v>21020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-3052</v>
      </c>
      <c r="AE247">
        <v>0</v>
      </c>
      <c r="AF247">
        <v>0</v>
      </c>
      <c r="AG247">
        <v>-3052</v>
      </c>
      <c r="AH247">
        <v>-88764</v>
      </c>
      <c r="AI247">
        <v>45859</v>
      </c>
      <c r="AJ247">
        <v>0</v>
      </c>
      <c r="AK247">
        <v>88764</v>
      </c>
      <c r="AL247">
        <v>457</v>
      </c>
      <c r="AM247">
        <v>0</v>
      </c>
      <c r="AN247">
        <v>0</v>
      </c>
      <c r="AO247">
        <v>135080</v>
      </c>
      <c r="AP247">
        <v>-33699</v>
      </c>
      <c r="AQ247">
        <v>101381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1026782</v>
      </c>
      <c r="BQ247">
        <v>0</v>
      </c>
      <c r="BR247">
        <v>100492</v>
      </c>
      <c r="BS247">
        <v>15357</v>
      </c>
      <c r="BT247">
        <v>1142631</v>
      </c>
      <c r="BU247">
        <v>0</v>
      </c>
      <c r="BV247">
        <v>0</v>
      </c>
      <c r="BW247">
        <v>384309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384309</v>
      </c>
      <c r="CD247">
        <v>0</v>
      </c>
      <c r="CE247">
        <v>1526940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858229</v>
      </c>
      <c r="CP247">
        <v>0</v>
      </c>
      <c r="CQ247">
        <v>5191</v>
      </c>
      <c r="CR247">
        <v>863420</v>
      </c>
      <c r="CS247">
        <v>0</v>
      </c>
      <c r="CT247">
        <v>0</v>
      </c>
      <c r="CU247">
        <v>0</v>
      </c>
      <c r="CV247">
        <v>344</v>
      </c>
      <c r="CW247">
        <v>20</v>
      </c>
      <c r="CX247">
        <v>364</v>
      </c>
      <c r="CY247">
        <v>3071</v>
      </c>
      <c r="CZ247">
        <v>2629</v>
      </c>
      <c r="DA247">
        <v>5700</v>
      </c>
      <c r="DB247">
        <v>2396424</v>
      </c>
      <c r="DC247">
        <v>40000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505041</v>
      </c>
      <c r="DO247">
        <v>545041</v>
      </c>
      <c r="DP247">
        <v>0</v>
      </c>
      <c r="DQ247">
        <v>0</v>
      </c>
      <c r="DR247">
        <v>443850</v>
      </c>
      <c r="DS247">
        <v>0</v>
      </c>
      <c r="DT247">
        <v>0</v>
      </c>
      <c r="DU247">
        <v>443850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443850</v>
      </c>
      <c r="EC247">
        <v>0</v>
      </c>
      <c r="ED247">
        <v>0</v>
      </c>
      <c r="EE247">
        <v>39006</v>
      </c>
      <c r="EF247">
        <v>0</v>
      </c>
      <c r="EG247">
        <v>39006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1368478</v>
      </c>
      <c r="EP247">
        <v>0</v>
      </c>
      <c r="EQ247">
        <v>0</v>
      </c>
      <c r="ER247">
        <v>0</v>
      </c>
      <c r="ES247">
        <v>49</v>
      </c>
      <c r="ET247">
        <v>1368527</v>
      </c>
      <c r="EU247">
        <v>0</v>
      </c>
      <c r="EV247">
        <v>2396424</v>
      </c>
    </row>
    <row r="248" spans="1:152">
      <c r="A248">
        <v>63020</v>
      </c>
      <c r="B248">
        <v>201212</v>
      </c>
      <c r="C248">
        <v>261631</v>
      </c>
      <c r="D248">
        <v>-395</v>
      </c>
      <c r="E248">
        <v>261236</v>
      </c>
      <c r="F248">
        <v>0</v>
      </c>
      <c r="G248">
        <v>0</v>
      </c>
      <c r="H248">
        <v>0</v>
      </c>
      <c r="I248">
        <v>15285</v>
      </c>
      <c r="J248">
        <v>-1705</v>
      </c>
      <c r="K248">
        <v>-85</v>
      </c>
      <c r="L248">
        <v>-782</v>
      </c>
      <c r="M248">
        <v>12713</v>
      </c>
      <c r="N248">
        <v>0</v>
      </c>
      <c r="O248">
        <v>12713</v>
      </c>
      <c r="P248">
        <v>-280888</v>
      </c>
      <c r="Q248">
        <v>58</v>
      </c>
      <c r="R248">
        <v>-4231</v>
      </c>
      <c r="S248">
        <v>0</v>
      </c>
      <c r="T248">
        <v>-285061</v>
      </c>
      <c r="U248">
        <v>51897</v>
      </c>
      <c r="V248">
        <v>0</v>
      </c>
      <c r="W248">
        <v>51897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-10600</v>
      </c>
      <c r="AD248">
        <v>-29603</v>
      </c>
      <c r="AE248">
        <v>0</v>
      </c>
      <c r="AF248">
        <v>0</v>
      </c>
      <c r="AG248">
        <v>-40203</v>
      </c>
      <c r="AH248">
        <v>-7324</v>
      </c>
      <c r="AI248">
        <v>-6742</v>
      </c>
      <c r="AJ248">
        <v>2125</v>
      </c>
      <c r="AK248">
        <v>6375</v>
      </c>
      <c r="AL248">
        <v>457</v>
      </c>
      <c r="AM248">
        <v>0</v>
      </c>
      <c r="AN248">
        <v>0</v>
      </c>
      <c r="AO248">
        <v>2215</v>
      </c>
      <c r="AP248">
        <v>-514</v>
      </c>
      <c r="AQ248">
        <v>1701</v>
      </c>
      <c r="AR248">
        <v>69009</v>
      </c>
      <c r="AS248">
        <v>-45</v>
      </c>
      <c r="AT248">
        <v>-9</v>
      </c>
      <c r="AU248">
        <v>0</v>
      </c>
      <c r="AV248">
        <v>68955</v>
      </c>
      <c r="AW248">
        <v>189</v>
      </c>
      <c r="AX248">
        <v>-58605</v>
      </c>
      <c r="AY248">
        <v>0</v>
      </c>
      <c r="AZ248">
        <v>1081</v>
      </c>
      <c r="BA248">
        <v>0</v>
      </c>
      <c r="BB248">
        <v>-57524</v>
      </c>
      <c r="BC248">
        <v>0</v>
      </c>
      <c r="BD248">
        <v>-3387</v>
      </c>
      <c r="BE248">
        <v>-2002</v>
      </c>
      <c r="BF248">
        <v>-4869</v>
      </c>
      <c r="BG248">
        <v>4</v>
      </c>
      <c r="BH248">
        <v>-6867</v>
      </c>
      <c r="BI248">
        <v>759</v>
      </c>
      <c r="BJ248">
        <v>2125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413353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413353</v>
      </c>
      <c r="CD248">
        <v>0</v>
      </c>
      <c r="CE248">
        <v>413353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15043</v>
      </c>
      <c r="CP248">
        <v>0</v>
      </c>
      <c r="CQ248">
        <v>0</v>
      </c>
      <c r="CR248">
        <v>15043</v>
      </c>
      <c r="CS248">
        <v>0</v>
      </c>
      <c r="CT248">
        <v>0</v>
      </c>
      <c r="CU248">
        <v>0</v>
      </c>
      <c r="CV248">
        <v>81288</v>
      </c>
      <c r="CW248">
        <v>0</v>
      </c>
      <c r="CX248">
        <v>81288</v>
      </c>
      <c r="CY248">
        <v>3965</v>
      </c>
      <c r="CZ248">
        <v>0</v>
      </c>
      <c r="DA248">
        <v>3965</v>
      </c>
      <c r="DB248">
        <v>513649</v>
      </c>
      <c r="DC248">
        <v>13500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229170</v>
      </c>
      <c r="DO248">
        <v>242670</v>
      </c>
      <c r="DP248">
        <v>0</v>
      </c>
      <c r="DQ248">
        <v>0</v>
      </c>
      <c r="DR248">
        <v>143144</v>
      </c>
      <c r="DS248">
        <v>0</v>
      </c>
      <c r="DT248">
        <v>0</v>
      </c>
      <c r="DU248">
        <v>143144</v>
      </c>
      <c r="DV248">
        <v>71870</v>
      </c>
      <c r="DW248">
        <v>0</v>
      </c>
      <c r="DX248">
        <v>3318</v>
      </c>
      <c r="DY248">
        <v>0</v>
      </c>
      <c r="DZ248">
        <v>0</v>
      </c>
      <c r="EA248">
        <v>45</v>
      </c>
      <c r="EB248">
        <v>218377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105</v>
      </c>
      <c r="EK248">
        <v>0</v>
      </c>
      <c r="EL248">
        <v>0</v>
      </c>
      <c r="EM248">
        <v>0</v>
      </c>
      <c r="EN248">
        <v>0</v>
      </c>
      <c r="EO248">
        <v>50500</v>
      </c>
      <c r="EP248">
        <v>0</v>
      </c>
      <c r="EQ248">
        <v>0</v>
      </c>
      <c r="ER248">
        <v>0</v>
      </c>
      <c r="ES248">
        <v>1997</v>
      </c>
      <c r="ET248">
        <v>52602</v>
      </c>
      <c r="EU248">
        <v>0</v>
      </c>
      <c r="EV248">
        <v>513649</v>
      </c>
    </row>
    <row r="249" spans="1:152">
      <c r="A249">
        <v>63021</v>
      </c>
      <c r="B249">
        <v>201212</v>
      </c>
      <c r="C249">
        <v>92088</v>
      </c>
      <c r="D249">
        <v>-3347</v>
      </c>
      <c r="E249">
        <v>88741</v>
      </c>
      <c r="F249">
        <v>0</v>
      </c>
      <c r="G249">
        <v>0</v>
      </c>
      <c r="H249">
        <v>0</v>
      </c>
      <c r="I249">
        <v>6549</v>
      </c>
      <c r="J249">
        <v>28055</v>
      </c>
      <c r="K249">
        <v>0</v>
      </c>
      <c r="L249">
        <v>-1633</v>
      </c>
      <c r="M249">
        <v>32971</v>
      </c>
      <c r="N249">
        <v>0</v>
      </c>
      <c r="O249">
        <v>32971</v>
      </c>
      <c r="P249">
        <v>-7843</v>
      </c>
      <c r="Q249">
        <v>2469</v>
      </c>
      <c r="R249">
        <v>29</v>
      </c>
      <c r="S249">
        <v>0</v>
      </c>
      <c r="T249">
        <v>-5345</v>
      </c>
      <c r="U249">
        <v>-98798</v>
      </c>
      <c r="V249">
        <v>0</v>
      </c>
      <c r="W249">
        <v>-98798</v>
      </c>
      <c r="X249">
        <v>0</v>
      </c>
      <c r="Y249">
        <v>-3976</v>
      </c>
      <c r="Z249">
        <v>0</v>
      </c>
      <c r="AA249">
        <v>-3976</v>
      </c>
      <c r="AB249">
        <v>0</v>
      </c>
      <c r="AC249">
        <v>0</v>
      </c>
      <c r="AD249">
        <v>-7927</v>
      </c>
      <c r="AE249">
        <v>0</v>
      </c>
      <c r="AF249">
        <v>0</v>
      </c>
      <c r="AG249">
        <v>-7927</v>
      </c>
      <c r="AH249">
        <v>-2250</v>
      </c>
      <c r="AI249">
        <v>3416</v>
      </c>
      <c r="AJ249">
        <v>0</v>
      </c>
      <c r="AK249">
        <v>2250</v>
      </c>
      <c r="AL249">
        <v>0</v>
      </c>
      <c r="AM249">
        <v>0</v>
      </c>
      <c r="AN249">
        <v>0</v>
      </c>
      <c r="AO249">
        <v>5666</v>
      </c>
      <c r="AP249">
        <v>0</v>
      </c>
      <c r="AQ249">
        <v>5666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54956</v>
      </c>
      <c r="BV249">
        <v>0</v>
      </c>
      <c r="BW249">
        <v>598317</v>
      </c>
      <c r="BX249">
        <v>0</v>
      </c>
      <c r="BY249">
        <v>0</v>
      </c>
      <c r="BZ249">
        <v>0</v>
      </c>
      <c r="CA249">
        <v>0</v>
      </c>
      <c r="CB249">
        <v>576</v>
      </c>
      <c r="CC249">
        <v>653849</v>
      </c>
      <c r="CD249">
        <v>0</v>
      </c>
      <c r="CE249">
        <v>653849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1898</v>
      </c>
      <c r="CL249">
        <v>0</v>
      </c>
      <c r="CM249">
        <v>1898</v>
      </c>
      <c r="CN249">
        <v>0</v>
      </c>
      <c r="CO249">
        <v>9067</v>
      </c>
      <c r="CP249">
        <v>0</v>
      </c>
      <c r="CQ249">
        <v>0</v>
      </c>
      <c r="CR249">
        <v>10965</v>
      </c>
      <c r="CS249">
        <v>0</v>
      </c>
      <c r="CT249">
        <v>0</v>
      </c>
      <c r="CU249">
        <v>9136</v>
      </c>
      <c r="CV249">
        <v>0</v>
      </c>
      <c r="CW249">
        <v>0</v>
      </c>
      <c r="CX249">
        <v>9136</v>
      </c>
      <c r="CY249">
        <v>1594</v>
      </c>
      <c r="CZ249">
        <v>0</v>
      </c>
      <c r="DA249">
        <v>1594</v>
      </c>
      <c r="DB249">
        <v>675544</v>
      </c>
      <c r="DC249">
        <v>14010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23871</v>
      </c>
      <c r="DK249">
        <v>0</v>
      </c>
      <c r="DL249">
        <v>0</v>
      </c>
      <c r="DM249">
        <v>23871</v>
      </c>
      <c r="DN249">
        <v>8516</v>
      </c>
      <c r="DO249">
        <v>46397</v>
      </c>
      <c r="DP249">
        <v>0</v>
      </c>
      <c r="DQ249">
        <v>0</v>
      </c>
      <c r="DR249">
        <v>441092</v>
      </c>
      <c r="DS249">
        <v>106923</v>
      </c>
      <c r="DT249">
        <v>40742</v>
      </c>
      <c r="DU249">
        <v>588757</v>
      </c>
      <c r="DV249">
        <v>80</v>
      </c>
      <c r="DW249">
        <v>31969</v>
      </c>
      <c r="DX249">
        <v>0</v>
      </c>
      <c r="DY249">
        <v>0</v>
      </c>
      <c r="DZ249">
        <v>0</v>
      </c>
      <c r="EA249">
        <v>0</v>
      </c>
      <c r="EB249">
        <v>620806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459</v>
      </c>
      <c r="EP249">
        <v>0</v>
      </c>
      <c r="EQ249">
        <v>0</v>
      </c>
      <c r="ER249">
        <v>0</v>
      </c>
      <c r="ES249">
        <v>6138</v>
      </c>
      <c r="ET249">
        <v>6597</v>
      </c>
      <c r="EU249">
        <v>1744</v>
      </c>
      <c r="EV249">
        <v>675544</v>
      </c>
    </row>
    <row r="250" spans="1:152">
      <c r="A250">
        <v>63022</v>
      </c>
      <c r="B250">
        <v>201212</v>
      </c>
      <c r="C250">
        <v>328979</v>
      </c>
      <c r="D250">
        <v>-1560</v>
      </c>
      <c r="E250">
        <v>327419</v>
      </c>
      <c r="F250">
        <v>0</v>
      </c>
      <c r="G250">
        <v>0</v>
      </c>
      <c r="H250">
        <v>0</v>
      </c>
      <c r="I250">
        <v>14548</v>
      </c>
      <c r="J250">
        <v>15279</v>
      </c>
      <c r="K250">
        <v>-325</v>
      </c>
      <c r="L250">
        <v>-732</v>
      </c>
      <c r="M250">
        <v>28770</v>
      </c>
      <c r="N250">
        <v>-4487</v>
      </c>
      <c r="O250">
        <v>24283</v>
      </c>
      <c r="P250">
        <v>-102666</v>
      </c>
      <c r="Q250">
        <v>0</v>
      </c>
      <c r="R250">
        <v>912</v>
      </c>
      <c r="S250">
        <v>0</v>
      </c>
      <c r="T250">
        <v>-101754</v>
      </c>
      <c r="U250">
        <v>-20734</v>
      </c>
      <c r="V250">
        <v>40</v>
      </c>
      <c r="W250">
        <v>-20694</v>
      </c>
      <c r="X250">
        <v>0</v>
      </c>
      <c r="Y250">
        <v>0</v>
      </c>
      <c r="Z250">
        <v>0</v>
      </c>
      <c r="AA250">
        <v>0</v>
      </c>
      <c r="AB250">
        <v>-196070</v>
      </c>
      <c r="AC250">
        <v>-26281</v>
      </c>
      <c r="AD250">
        <v>-5981</v>
      </c>
      <c r="AE250">
        <v>0</v>
      </c>
      <c r="AF250">
        <v>0</v>
      </c>
      <c r="AG250">
        <v>-32262</v>
      </c>
      <c r="AH250">
        <v>-2168</v>
      </c>
      <c r="AI250">
        <v>-1246</v>
      </c>
      <c r="AJ250">
        <v>0</v>
      </c>
      <c r="AK250">
        <v>2168</v>
      </c>
      <c r="AL250">
        <v>1075</v>
      </c>
      <c r="AM250">
        <v>0</v>
      </c>
      <c r="AN250">
        <v>0</v>
      </c>
      <c r="AO250">
        <v>1997</v>
      </c>
      <c r="AP250">
        <v>-499</v>
      </c>
      <c r="AQ250">
        <v>1498</v>
      </c>
      <c r="AR250">
        <v>55909</v>
      </c>
      <c r="AS250">
        <v>-50842</v>
      </c>
      <c r="AT250">
        <v>370</v>
      </c>
      <c r="AU250">
        <v>-329</v>
      </c>
      <c r="AV250">
        <v>5108</v>
      </c>
      <c r="AW250">
        <v>0</v>
      </c>
      <c r="AX250">
        <v>-20948</v>
      </c>
      <c r="AY250">
        <v>20948</v>
      </c>
      <c r="AZ250">
        <v>6322</v>
      </c>
      <c r="BA250">
        <v>-6322</v>
      </c>
      <c r="BB250">
        <v>0</v>
      </c>
      <c r="BC250">
        <v>0</v>
      </c>
      <c r="BD250">
        <v>0</v>
      </c>
      <c r="BE250">
        <v>-3982</v>
      </c>
      <c r="BF250">
        <v>-1126</v>
      </c>
      <c r="BG250">
        <v>0</v>
      </c>
      <c r="BH250">
        <v>-5108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485411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485411</v>
      </c>
      <c r="CD250">
        <v>0</v>
      </c>
      <c r="CE250">
        <v>485411</v>
      </c>
      <c r="CF250">
        <v>385856</v>
      </c>
      <c r="CG250">
        <v>113</v>
      </c>
      <c r="CH250">
        <v>97897</v>
      </c>
      <c r="CI250">
        <v>6419</v>
      </c>
      <c r="CJ250">
        <v>104429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220</v>
      </c>
      <c r="CR250">
        <v>104649</v>
      </c>
      <c r="CS250">
        <v>0</v>
      </c>
      <c r="CT250">
        <v>0</v>
      </c>
      <c r="CU250">
        <v>0</v>
      </c>
      <c r="CV250">
        <v>18823</v>
      </c>
      <c r="CW250">
        <v>32</v>
      </c>
      <c r="CX250">
        <v>18855</v>
      </c>
      <c r="CY250">
        <v>3428</v>
      </c>
      <c r="CZ250">
        <v>373</v>
      </c>
      <c r="DA250">
        <v>3801</v>
      </c>
      <c r="DB250">
        <v>998572</v>
      </c>
      <c r="DC250">
        <v>2250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90294</v>
      </c>
      <c r="DO250">
        <v>92544</v>
      </c>
      <c r="DP250">
        <v>0</v>
      </c>
      <c r="DQ250">
        <v>0</v>
      </c>
      <c r="DR250">
        <v>102418</v>
      </c>
      <c r="DS250">
        <v>0</v>
      </c>
      <c r="DT250">
        <v>0</v>
      </c>
      <c r="DU250">
        <v>102418</v>
      </c>
      <c r="DV250">
        <v>125091</v>
      </c>
      <c r="DW250">
        <v>0</v>
      </c>
      <c r="DX250">
        <v>0</v>
      </c>
      <c r="DY250">
        <v>0</v>
      </c>
      <c r="DZ250">
        <v>395143</v>
      </c>
      <c r="EA250">
        <v>7212</v>
      </c>
      <c r="EB250">
        <v>629864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77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269778</v>
      </c>
      <c r="EP250">
        <v>0</v>
      </c>
      <c r="EQ250">
        <v>0</v>
      </c>
      <c r="ER250">
        <v>0</v>
      </c>
      <c r="ES250">
        <v>6309</v>
      </c>
      <c r="ET250">
        <v>276164</v>
      </c>
      <c r="EU250">
        <v>0</v>
      </c>
      <c r="EV250">
        <v>998572</v>
      </c>
    </row>
    <row r="251" spans="1:152">
      <c r="A251">
        <v>63025</v>
      </c>
      <c r="B251">
        <v>201212</v>
      </c>
      <c r="C251">
        <v>1065825</v>
      </c>
      <c r="D251">
        <v>0</v>
      </c>
      <c r="E251">
        <v>1065825</v>
      </c>
      <c r="F251">
        <v>0</v>
      </c>
      <c r="G251">
        <v>0</v>
      </c>
      <c r="H251">
        <v>0</v>
      </c>
      <c r="I251">
        <v>171614</v>
      </c>
      <c r="J251">
        <v>426759</v>
      </c>
      <c r="K251">
        <v>-613</v>
      </c>
      <c r="L251">
        <v>-14964</v>
      </c>
      <c r="M251">
        <v>582796</v>
      </c>
      <c r="N251">
        <v>-56930</v>
      </c>
      <c r="O251">
        <v>525866</v>
      </c>
      <c r="P251">
        <v>-686812</v>
      </c>
      <c r="Q251">
        <v>0</v>
      </c>
      <c r="R251">
        <v>0</v>
      </c>
      <c r="S251">
        <v>0</v>
      </c>
      <c r="T251">
        <v>-686812</v>
      </c>
      <c r="U251">
        <v>-13230</v>
      </c>
      <c r="V251">
        <v>0</v>
      </c>
      <c r="W251">
        <v>-13230</v>
      </c>
      <c r="X251">
        <v>0</v>
      </c>
      <c r="Y251">
        <v>0</v>
      </c>
      <c r="Z251">
        <v>0</v>
      </c>
      <c r="AA251">
        <v>0</v>
      </c>
      <c r="AB251">
        <v>-835638</v>
      </c>
      <c r="AC251">
        <v>-26582</v>
      </c>
      <c r="AD251">
        <v>-27497</v>
      </c>
      <c r="AE251">
        <v>0</v>
      </c>
      <c r="AF251">
        <v>0</v>
      </c>
      <c r="AG251">
        <v>-54079</v>
      </c>
      <c r="AH251">
        <v>-16437</v>
      </c>
      <c r="AI251">
        <v>-14505</v>
      </c>
      <c r="AJ251">
        <v>0</v>
      </c>
      <c r="AK251">
        <v>16437</v>
      </c>
      <c r="AL251">
        <v>9250</v>
      </c>
      <c r="AM251">
        <v>0</v>
      </c>
      <c r="AN251">
        <v>0</v>
      </c>
      <c r="AO251">
        <v>11182</v>
      </c>
      <c r="AP251">
        <v>-2649</v>
      </c>
      <c r="AQ251">
        <v>8533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25371</v>
      </c>
      <c r="BV251">
        <v>0</v>
      </c>
      <c r="BW251">
        <v>757412</v>
      </c>
      <c r="BX251">
        <v>0</v>
      </c>
      <c r="BY251">
        <v>0</v>
      </c>
      <c r="BZ251">
        <v>0</v>
      </c>
      <c r="CA251">
        <v>2983</v>
      </c>
      <c r="CB251">
        <v>0</v>
      </c>
      <c r="CC251">
        <v>785766</v>
      </c>
      <c r="CD251">
        <v>0</v>
      </c>
      <c r="CE251">
        <v>785766</v>
      </c>
      <c r="CF251">
        <v>3927375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278</v>
      </c>
      <c r="CP251">
        <v>0</v>
      </c>
      <c r="CQ251">
        <v>5759</v>
      </c>
      <c r="CR251">
        <v>6037</v>
      </c>
      <c r="CS251">
        <v>0</v>
      </c>
      <c r="CT251">
        <v>0</v>
      </c>
      <c r="CU251">
        <v>0</v>
      </c>
      <c r="CV251">
        <v>21300</v>
      </c>
      <c r="CW251">
        <v>0</v>
      </c>
      <c r="CX251">
        <v>21300</v>
      </c>
      <c r="CY251">
        <v>26790</v>
      </c>
      <c r="CZ251">
        <v>73</v>
      </c>
      <c r="DA251">
        <v>26863</v>
      </c>
      <c r="DB251">
        <v>4767341</v>
      </c>
      <c r="DC251">
        <v>1500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141129</v>
      </c>
      <c r="DO251">
        <v>142629</v>
      </c>
      <c r="DP251">
        <v>0</v>
      </c>
      <c r="DQ251">
        <v>0</v>
      </c>
      <c r="DR251">
        <v>69193</v>
      </c>
      <c r="DS251">
        <v>0</v>
      </c>
      <c r="DT251">
        <v>0</v>
      </c>
      <c r="DU251">
        <v>69193</v>
      </c>
      <c r="DV251">
        <v>23</v>
      </c>
      <c r="DW251">
        <v>0</v>
      </c>
      <c r="DX251">
        <v>0</v>
      </c>
      <c r="DY251">
        <v>0</v>
      </c>
      <c r="DZ251">
        <v>4361888</v>
      </c>
      <c r="EA251">
        <v>0</v>
      </c>
      <c r="EB251">
        <v>4431104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143683</v>
      </c>
      <c r="EP251">
        <v>0</v>
      </c>
      <c r="EQ251">
        <v>0</v>
      </c>
      <c r="ER251">
        <v>0</v>
      </c>
      <c r="ES251">
        <v>49925</v>
      </c>
      <c r="ET251">
        <v>193608</v>
      </c>
      <c r="EU251">
        <v>0</v>
      </c>
      <c r="EV251">
        <v>4767341</v>
      </c>
    </row>
    <row r="252" spans="1:152">
      <c r="A252">
        <v>63026</v>
      </c>
      <c r="B252">
        <v>201212</v>
      </c>
      <c r="C252">
        <v>154857</v>
      </c>
      <c r="D252">
        <v>-424</v>
      </c>
      <c r="E252">
        <v>154433</v>
      </c>
      <c r="F252">
        <v>40552</v>
      </c>
      <c r="G252">
        <v>0</v>
      </c>
      <c r="H252">
        <v>0</v>
      </c>
      <c r="I252">
        <v>401554</v>
      </c>
      <c r="J252">
        <v>777065</v>
      </c>
      <c r="K252">
        <v>-21972</v>
      </c>
      <c r="L252">
        <v>-51846</v>
      </c>
      <c r="M252">
        <v>1145353</v>
      </c>
      <c r="N252">
        <v>-160103</v>
      </c>
      <c r="O252">
        <v>985250</v>
      </c>
      <c r="P252">
        <v>-516474</v>
      </c>
      <c r="Q252">
        <v>2054</v>
      </c>
      <c r="R252">
        <v>-431</v>
      </c>
      <c r="S252">
        <v>0</v>
      </c>
      <c r="T252">
        <v>-514851</v>
      </c>
      <c r="U252">
        <v>-283828</v>
      </c>
      <c r="V252">
        <v>-1780</v>
      </c>
      <c r="W252">
        <v>-285608</v>
      </c>
      <c r="X252">
        <v>0</v>
      </c>
      <c r="Y252">
        <v>-202767</v>
      </c>
      <c r="Z252">
        <v>0</v>
      </c>
      <c r="AA252">
        <v>-202767</v>
      </c>
      <c r="AB252">
        <v>0</v>
      </c>
      <c r="AC252">
        <v>-7807</v>
      </c>
      <c r="AD252">
        <v>-40328</v>
      </c>
      <c r="AE252">
        <v>0</v>
      </c>
      <c r="AF252">
        <v>114</v>
      </c>
      <c r="AG252">
        <v>-48021</v>
      </c>
      <c r="AH252">
        <v>-42337</v>
      </c>
      <c r="AI252">
        <v>46099</v>
      </c>
      <c r="AJ252">
        <v>0</v>
      </c>
      <c r="AK252">
        <v>42337</v>
      </c>
      <c r="AL252">
        <v>15712</v>
      </c>
      <c r="AM252">
        <v>0</v>
      </c>
      <c r="AN252">
        <v>0</v>
      </c>
      <c r="AO252">
        <v>104148</v>
      </c>
      <c r="AP252">
        <v>-15963</v>
      </c>
      <c r="AQ252">
        <v>88185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218016</v>
      </c>
      <c r="BQ252">
        <v>0</v>
      </c>
      <c r="BR252">
        <v>0</v>
      </c>
      <c r="BS252">
        <v>0</v>
      </c>
      <c r="BT252">
        <v>218016</v>
      </c>
      <c r="BU252">
        <v>1022006</v>
      </c>
      <c r="BV252">
        <v>0</v>
      </c>
      <c r="BW252">
        <v>9197536</v>
      </c>
      <c r="BX252">
        <v>0</v>
      </c>
      <c r="BY252">
        <v>0</v>
      </c>
      <c r="BZ252">
        <v>0</v>
      </c>
      <c r="CA252">
        <v>686917</v>
      </c>
      <c r="CB252">
        <v>1367568</v>
      </c>
      <c r="CC252">
        <v>12274027</v>
      </c>
      <c r="CD252">
        <v>0</v>
      </c>
      <c r="CE252">
        <v>12492043</v>
      </c>
      <c r="CF252">
        <v>0</v>
      </c>
      <c r="CG252">
        <v>1512</v>
      </c>
      <c r="CH252">
        <v>0</v>
      </c>
      <c r="CI252">
        <v>0</v>
      </c>
      <c r="CJ252">
        <v>1512</v>
      </c>
      <c r="CK252">
        <v>0</v>
      </c>
      <c r="CL252">
        <v>0</v>
      </c>
      <c r="CM252">
        <v>0</v>
      </c>
      <c r="CN252">
        <v>97</v>
      </c>
      <c r="CO252">
        <v>511856</v>
      </c>
      <c r="CP252">
        <v>0</v>
      </c>
      <c r="CQ252">
        <v>2276</v>
      </c>
      <c r="CR252">
        <v>515741</v>
      </c>
      <c r="CS252">
        <v>0</v>
      </c>
      <c r="CT252">
        <v>0</v>
      </c>
      <c r="CU252">
        <v>0</v>
      </c>
      <c r="CV252">
        <v>29539</v>
      </c>
      <c r="CW252">
        <v>86</v>
      </c>
      <c r="CX252">
        <v>29625</v>
      </c>
      <c r="CY252">
        <v>82812</v>
      </c>
      <c r="CZ252">
        <v>15381</v>
      </c>
      <c r="DA252">
        <v>98193</v>
      </c>
      <c r="DB252">
        <v>13135602</v>
      </c>
      <c r="DC252">
        <v>12000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1034777</v>
      </c>
      <c r="DO252">
        <v>1046777</v>
      </c>
      <c r="DP252">
        <v>0</v>
      </c>
      <c r="DQ252">
        <v>180000</v>
      </c>
      <c r="DR252">
        <v>9059698</v>
      </c>
      <c r="DS252">
        <v>145325</v>
      </c>
      <c r="DT252">
        <v>53935</v>
      </c>
      <c r="DU252">
        <v>9258958</v>
      </c>
      <c r="DV252">
        <v>1452</v>
      </c>
      <c r="DW252">
        <v>718973</v>
      </c>
      <c r="DX252">
        <v>0</v>
      </c>
      <c r="DY252">
        <v>0</v>
      </c>
      <c r="DZ252">
        <v>0</v>
      </c>
      <c r="EA252">
        <v>0</v>
      </c>
      <c r="EB252">
        <v>9979383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1268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1344426</v>
      </c>
      <c r="EO252">
        <v>424668</v>
      </c>
      <c r="EP252">
        <v>0</v>
      </c>
      <c r="EQ252">
        <v>0</v>
      </c>
      <c r="ER252">
        <v>0</v>
      </c>
      <c r="ES252">
        <v>159080</v>
      </c>
      <c r="ET252">
        <v>1928174</v>
      </c>
      <c r="EU252">
        <v>0</v>
      </c>
      <c r="EV252">
        <v>13135602</v>
      </c>
    </row>
    <row r="253" spans="1:152">
      <c r="A253">
        <v>63028</v>
      </c>
      <c r="B253">
        <v>201212</v>
      </c>
      <c r="C253">
        <v>63205</v>
      </c>
      <c r="D253">
        <v>-4871</v>
      </c>
      <c r="E253">
        <v>58334</v>
      </c>
      <c r="F253">
        <v>0</v>
      </c>
      <c r="G253">
        <v>0</v>
      </c>
      <c r="H253">
        <v>0</v>
      </c>
      <c r="I253">
        <v>127731</v>
      </c>
      <c r="J253">
        <v>172854</v>
      </c>
      <c r="K253">
        <v>-3256</v>
      </c>
      <c r="L253">
        <v>-5988</v>
      </c>
      <c r="M253">
        <v>291341</v>
      </c>
      <c r="N253">
        <v>-54863</v>
      </c>
      <c r="O253">
        <v>236478</v>
      </c>
      <c r="P253">
        <v>-282087</v>
      </c>
      <c r="Q253">
        <v>548</v>
      </c>
      <c r="R253">
        <v>612</v>
      </c>
      <c r="S253">
        <v>-952</v>
      </c>
      <c r="T253">
        <v>-281879</v>
      </c>
      <c r="U253">
        <v>-12444</v>
      </c>
      <c r="V253">
        <v>2011</v>
      </c>
      <c r="W253">
        <v>-10433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-203</v>
      </c>
      <c r="AD253">
        <v>-29909</v>
      </c>
      <c r="AE253">
        <v>0</v>
      </c>
      <c r="AF253">
        <v>0</v>
      </c>
      <c r="AG253">
        <v>-30112</v>
      </c>
      <c r="AH253">
        <v>-17890</v>
      </c>
      <c r="AI253">
        <v>-45502</v>
      </c>
      <c r="AJ253">
        <v>0</v>
      </c>
      <c r="AK253">
        <v>17890</v>
      </c>
      <c r="AL253">
        <v>0</v>
      </c>
      <c r="AM253">
        <v>0</v>
      </c>
      <c r="AN253">
        <v>0</v>
      </c>
      <c r="AO253">
        <v>-27612</v>
      </c>
      <c r="AP253">
        <v>-8309</v>
      </c>
      <c r="AQ253">
        <v>-35921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1697</v>
      </c>
      <c r="BW253">
        <v>3990197</v>
      </c>
      <c r="BX253">
        <v>0</v>
      </c>
      <c r="BY253">
        <v>0</v>
      </c>
      <c r="BZ253">
        <v>0</v>
      </c>
      <c r="CA253">
        <v>43570</v>
      </c>
      <c r="CB253">
        <v>105356</v>
      </c>
      <c r="CC253">
        <v>4140820</v>
      </c>
      <c r="CD253">
        <v>0</v>
      </c>
      <c r="CE253">
        <v>4140820</v>
      </c>
      <c r="CF253">
        <v>0</v>
      </c>
      <c r="CG253">
        <v>12013</v>
      </c>
      <c r="CH253">
        <v>1022</v>
      </c>
      <c r="CI253">
        <v>0</v>
      </c>
      <c r="CJ253">
        <v>13035</v>
      </c>
      <c r="CK253">
        <v>623</v>
      </c>
      <c r="CL253">
        <v>0</v>
      </c>
      <c r="CM253">
        <v>623</v>
      </c>
      <c r="CN253">
        <v>1031</v>
      </c>
      <c r="CO253">
        <v>8037</v>
      </c>
      <c r="CP253">
        <v>0</v>
      </c>
      <c r="CQ253">
        <v>45000</v>
      </c>
      <c r="CR253">
        <v>67726</v>
      </c>
      <c r="CS253">
        <v>0</v>
      </c>
      <c r="CT253">
        <v>0</v>
      </c>
      <c r="CU253">
        <v>32147</v>
      </c>
      <c r="CV253">
        <v>0</v>
      </c>
      <c r="CW253">
        <v>0</v>
      </c>
      <c r="CX253">
        <v>32147</v>
      </c>
      <c r="CY253">
        <v>45598</v>
      </c>
      <c r="CZ253">
        <v>0</v>
      </c>
      <c r="DA253">
        <v>45598</v>
      </c>
      <c r="DB253">
        <v>4286291</v>
      </c>
      <c r="DC253">
        <v>90006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145389</v>
      </c>
      <c r="DO253">
        <v>235395</v>
      </c>
      <c r="DP253">
        <v>0</v>
      </c>
      <c r="DQ253">
        <v>60000</v>
      </c>
      <c r="DR253">
        <v>3640367</v>
      </c>
      <c r="DS253">
        <v>100153</v>
      </c>
      <c r="DT253">
        <v>16012</v>
      </c>
      <c r="DU253">
        <v>3756532</v>
      </c>
      <c r="DV253">
        <v>8849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3765381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18468</v>
      </c>
      <c r="EJ253">
        <v>355</v>
      </c>
      <c r="EK253">
        <v>0</v>
      </c>
      <c r="EL253">
        <v>0</v>
      </c>
      <c r="EM253">
        <v>0</v>
      </c>
      <c r="EN253">
        <v>0</v>
      </c>
      <c r="EO253">
        <v>6428</v>
      </c>
      <c r="EP253">
        <v>0</v>
      </c>
      <c r="EQ253">
        <v>0</v>
      </c>
      <c r="ER253">
        <v>0</v>
      </c>
      <c r="ES253">
        <v>198789</v>
      </c>
      <c r="ET253">
        <v>224040</v>
      </c>
      <c r="EU253">
        <v>1475</v>
      </c>
      <c r="EV253">
        <v>4286291</v>
      </c>
    </row>
    <row r="254" spans="1:152">
      <c r="A254">
        <v>63029</v>
      </c>
      <c r="B254">
        <v>201212</v>
      </c>
      <c r="C254">
        <v>9698</v>
      </c>
      <c r="D254">
        <v>0</v>
      </c>
      <c r="E254">
        <v>9698</v>
      </c>
      <c r="F254">
        <v>0</v>
      </c>
      <c r="G254">
        <v>0</v>
      </c>
      <c r="H254">
        <v>0</v>
      </c>
      <c r="I254">
        <v>2465</v>
      </c>
      <c r="J254">
        <v>-1327</v>
      </c>
      <c r="K254">
        <v>-47</v>
      </c>
      <c r="L254">
        <v>-36</v>
      </c>
      <c r="M254">
        <v>1055</v>
      </c>
      <c r="N254">
        <v>-179</v>
      </c>
      <c r="O254">
        <v>876</v>
      </c>
      <c r="P254">
        <v>-10027</v>
      </c>
      <c r="Q254">
        <v>0</v>
      </c>
      <c r="R254">
        <v>0</v>
      </c>
      <c r="S254">
        <v>0</v>
      </c>
      <c r="T254">
        <v>-10027</v>
      </c>
      <c r="U254">
        <v>-4837</v>
      </c>
      <c r="V254">
        <v>0</v>
      </c>
      <c r="W254">
        <v>-4837</v>
      </c>
      <c r="X254">
        <v>0</v>
      </c>
      <c r="Y254">
        <v>0</v>
      </c>
      <c r="Z254">
        <v>0</v>
      </c>
      <c r="AA254">
        <v>0</v>
      </c>
      <c r="AB254">
        <v>2803</v>
      </c>
      <c r="AC254">
        <v>0</v>
      </c>
      <c r="AD254">
        <v>1436</v>
      </c>
      <c r="AE254">
        <v>0</v>
      </c>
      <c r="AF254">
        <v>0</v>
      </c>
      <c r="AG254">
        <v>1436</v>
      </c>
      <c r="AH254">
        <v>-555</v>
      </c>
      <c r="AI254">
        <v>-606</v>
      </c>
      <c r="AJ254">
        <v>295</v>
      </c>
      <c r="AK254">
        <v>555</v>
      </c>
      <c r="AL254">
        <v>0</v>
      </c>
      <c r="AM254">
        <v>0</v>
      </c>
      <c r="AN254">
        <v>0</v>
      </c>
      <c r="AO254">
        <v>244</v>
      </c>
      <c r="AP254">
        <v>0</v>
      </c>
      <c r="AQ254">
        <v>244</v>
      </c>
      <c r="AR254">
        <v>243</v>
      </c>
      <c r="AS254">
        <v>0</v>
      </c>
      <c r="AT254">
        <v>0</v>
      </c>
      <c r="AU254">
        <v>0</v>
      </c>
      <c r="AV254">
        <v>243</v>
      </c>
      <c r="AW254">
        <v>0</v>
      </c>
      <c r="AX254">
        <v>0</v>
      </c>
      <c r="AY254">
        <v>0</v>
      </c>
      <c r="AZ254">
        <v>93</v>
      </c>
      <c r="BA254">
        <v>0</v>
      </c>
      <c r="BB254">
        <v>93</v>
      </c>
      <c r="BC254">
        <v>0</v>
      </c>
      <c r="BD254">
        <v>0</v>
      </c>
      <c r="BE254">
        <v>0</v>
      </c>
      <c r="BF254">
        <v>-41</v>
      </c>
      <c r="BG254">
        <v>0</v>
      </c>
      <c r="BH254">
        <v>-41</v>
      </c>
      <c r="BI254">
        <v>0</v>
      </c>
      <c r="BJ254">
        <v>295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79444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79444</v>
      </c>
      <c r="CD254">
        <v>0</v>
      </c>
      <c r="CE254">
        <v>79444</v>
      </c>
      <c r="CF254">
        <v>11366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1420</v>
      </c>
      <c r="CR254">
        <v>1420</v>
      </c>
      <c r="CS254">
        <v>0</v>
      </c>
      <c r="CT254">
        <v>0</v>
      </c>
      <c r="CU254">
        <v>0</v>
      </c>
      <c r="CV254">
        <v>11926</v>
      </c>
      <c r="CW254">
        <v>0</v>
      </c>
      <c r="CX254">
        <v>11926</v>
      </c>
      <c r="CY254">
        <v>1146</v>
      </c>
      <c r="CZ254">
        <v>223</v>
      </c>
      <c r="DA254">
        <v>1369</v>
      </c>
      <c r="DB254">
        <v>105525</v>
      </c>
      <c r="DC254">
        <v>10000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41148</v>
      </c>
      <c r="DO254">
        <v>51148</v>
      </c>
      <c r="DP254">
        <v>0</v>
      </c>
      <c r="DQ254">
        <v>0</v>
      </c>
      <c r="DR254">
        <v>36563</v>
      </c>
      <c r="DS254">
        <v>0</v>
      </c>
      <c r="DT254">
        <v>3356</v>
      </c>
      <c r="DU254">
        <v>39919</v>
      </c>
      <c r="DV254">
        <v>500</v>
      </c>
      <c r="DW254">
        <v>0</v>
      </c>
      <c r="DX254">
        <v>0</v>
      </c>
      <c r="DY254">
        <v>0</v>
      </c>
      <c r="DZ254">
        <v>11366</v>
      </c>
      <c r="EA254">
        <v>0</v>
      </c>
      <c r="EB254">
        <v>51785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280</v>
      </c>
      <c r="EP254">
        <v>0</v>
      </c>
      <c r="EQ254">
        <v>0</v>
      </c>
      <c r="ER254">
        <v>0</v>
      </c>
      <c r="ES254">
        <v>2312</v>
      </c>
      <c r="ET254">
        <v>2592</v>
      </c>
      <c r="EU254">
        <v>0</v>
      </c>
      <c r="EV254">
        <v>105525</v>
      </c>
    </row>
    <row r="255" spans="1:152">
      <c r="A255">
        <v>63030</v>
      </c>
      <c r="B255">
        <v>201212</v>
      </c>
      <c r="C255">
        <v>24682</v>
      </c>
      <c r="D255">
        <v>0</v>
      </c>
      <c r="E255">
        <v>24682</v>
      </c>
      <c r="F255">
        <v>0</v>
      </c>
      <c r="G255">
        <v>0</v>
      </c>
      <c r="H255">
        <v>0</v>
      </c>
      <c r="I255">
        <v>8830</v>
      </c>
      <c r="J255">
        <v>0</v>
      </c>
      <c r="K255">
        <v>0</v>
      </c>
      <c r="L255">
        <v>0</v>
      </c>
      <c r="M255">
        <v>8830</v>
      </c>
      <c r="N255">
        <v>-1572</v>
      </c>
      <c r="O255">
        <v>7258</v>
      </c>
      <c r="P255">
        <v>-395</v>
      </c>
      <c r="Q255">
        <v>0</v>
      </c>
      <c r="R255">
        <v>0</v>
      </c>
      <c r="S255">
        <v>0</v>
      </c>
      <c r="T255">
        <v>-395</v>
      </c>
      <c r="U255">
        <v>4</v>
      </c>
      <c r="V255">
        <v>0</v>
      </c>
      <c r="W255">
        <v>4</v>
      </c>
      <c r="X255">
        <v>0</v>
      </c>
      <c r="Y255">
        <v>0</v>
      </c>
      <c r="Z255">
        <v>0</v>
      </c>
      <c r="AA255">
        <v>0</v>
      </c>
      <c r="AB255">
        <v>-29348</v>
      </c>
      <c r="AC255">
        <v>0</v>
      </c>
      <c r="AD255">
        <v>-3649</v>
      </c>
      <c r="AE255">
        <v>0</v>
      </c>
      <c r="AF255">
        <v>0</v>
      </c>
      <c r="AG255">
        <v>-3649</v>
      </c>
      <c r="AH255">
        <v>-1992</v>
      </c>
      <c r="AI255">
        <v>-3440</v>
      </c>
      <c r="AJ255">
        <v>0</v>
      </c>
      <c r="AK255">
        <v>1992</v>
      </c>
      <c r="AL255">
        <v>0</v>
      </c>
      <c r="AM255">
        <v>0</v>
      </c>
      <c r="AN255">
        <v>0</v>
      </c>
      <c r="AO255">
        <v>-1448</v>
      </c>
      <c r="AP255">
        <v>361</v>
      </c>
      <c r="AQ255">
        <v>-1087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57403</v>
      </c>
      <c r="CA255">
        <v>8542</v>
      </c>
      <c r="CB255">
        <v>0</v>
      </c>
      <c r="CC255">
        <v>65945</v>
      </c>
      <c r="CD255">
        <v>0</v>
      </c>
      <c r="CE255">
        <v>65945</v>
      </c>
      <c r="CF255">
        <v>77247</v>
      </c>
      <c r="CG255">
        <v>0</v>
      </c>
      <c r="CH255">
        <v>0</v>
      </c>
      <c r="CI255">
        <v>0</v>
      </c>
      <c r="CJ255">
        <v>0</v>
      </c>
      <c r="CK255">
        <v>746</v>
      </c>
      <c r="CL255">
        <v>0</v>
      </c>
      <c r="CM255">
        <v>746</v>
      </c>
      <c r="CN255">
        <v>0</v>
      </c>
      <c r="CO255">
        <v>0</v>
      </c>
      <c r="CP255">
        <v>0</v>
      </c>
      <c r="CQ255">
        <v>0</v>
      </c>
      <c r="CR255">
        <v>746</v>
      </c>
      <c r="CS255">
        <v>0</v>
      </c>
      <c r="CT255">
        <v>72</v>
      </c>
      <c r="CU255">
        <v>662</v>
      </c>
      <c r="CV255">
        <v>0</v>
      </c>
      <c r="CW255">
        <v>0</v>
      </c>
      <c r="CX255">
        <v>734</v>
      </c>
      <c r="CY255">
        <v>0</v>
      </c>
      <c r="CZ255">
        <v>0</v>
      </c>
      <c r="DA255">
        <v>0</v>
      </c>
      <c r="DB255">
        <v>144672</v>
      </c>
      <c r="DC255">
        <v>50000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-876</v>
      </c>
      <c r="DO255">
        <v>49124</v>
      </c>
      <c r="DP255">
        <v>0</v>
      </c>
      <c r="DQ255">
        <v>0</v>
      </c>
      <c r="DR255">
        <v>97</v>
      </c>
      <c r="DS255">
        <v>0</v>
      </c>
      <c r="DT255">
        <v>0</v>
      </c>
      <c r="DU255">
        <v>97</v>
      </c>
      <c r="DV255">
        <v>0</v>
      </c>
      <c r="DW255">
        <v>0</v>
      </c>
      <c r="DX255">
        <v>0</v>
      </c>
      <c r="DY255">
        <v>0</v>
      </c>
      <c r="DZ255">
        <v>77247</v>
      </c>
      <c r="EA255">
        <v>0</v>
      </c>
      <c r="EB255">
        <v>77344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12032</v>
      </c>
      <c r="EP255">
        <v>0</v>
      </c>
      <c r="EQ255">
        <v>1525</v>
      </c>
      <c r="ER255">
        <v>0</v>
      </c>
      <c r="ES255">
        <v>74</v>
      </c>
      <c r="ET255">
        <v>13631</v>
      </c>
      <c r="EU255">
        <v>4573</v>
      </c>
      <c r="EV255">
        <v>144672</v>
      </c>
    </row>
    <row r="256" spans="1:152">
      <c r="A256">
        <v>62518</v>
      </c>
      <c r="B256">
        <v>201312</v>
      </c>
      <c r="C256">
        <v>4258811</v>
      </c>
      <c r="D256">
        <v>-7587</v>
      </c>
      <c r="E256">
        <v>4251224</v>
      </c>
      <c r="F256">
        <v>57994</v>
      </c>
      <c r="G256">
        <v>454</v>
      </c>
      <c r="H256">
        <v>34945</v>
      </c>
      <c r="I256">
        <v>2304140</v>
      </c>
      <c r="J256">
        <v>2082549</v>
      </c>
      <c r="K256">
        <v>-48139</v>
      </c>
      <c r="L256">
        <v>-63736</v>
      </c>
      <c r="M256">
        <v>4368207</v>
      </c>
      <c r="N256">
        <v>-556236</v>
      </c>
      <c r="O256">
        <v>3811971</v>
      </c>
      <c r="P256">
        <v>-6332344</v>
      </c>
      <c r="Q256">
        <v>5247</v>
      </c>
      <c r="R256">
        <v>92424</v>
      </c>
      <c r="S256">
        <v>-5099</v>
      </c>
      <c r="T256">
        <v>-6239772</v>
      </c>
      <c r="U256">
        <v>3907708</v>
      </c>
      <c r="V256">
        <v>0</v>
      </c>
      <c r="W256">
        <v>3907708</v>
      </c>
      <c r="X256">
        <v>0</v>
      </c>
      <c r="Y256">
        <v>-1383468</v>
      </c>
      <c r="Z256">
        <v>0</v>
      </c>
      <c r="AA256">
        <v>-1383468</v>
      </c>
      <c r="AB256">
        <v>-3475558</v>
      </c>
      <c r="AC256">
        <v>-177292</v>
      </c>
      <c r="AD256">
        <v>-179220</v>
      </c>
      <c r="AE256">
        <v>0</v>
      </c>
      <c r="AF256">
        <v>0</v>
      </c>
      <c r="AG256">
        <v>-356512</v>
      </c>
      <c r="AH256">
        <v>45765</v>
      </c>
      <c r="AI256">
        <v>561358</v>
      </c>
      <c r="AJ256">
        <v>-89638</v>
      </c>
      <c r="AK256">
        <v>19109</v>
      </c>
      <c r="AL256">
        <v>0</v>
      </c>
      <c r="AM256">
        <v>0</v>
      </c>
      <c r="AN256">
        <v>0</v>
      </c>
      <c r="AO256">
        <v>490829</v>
      </c>
      <c r="AP256">
        <v>-89048</v>
      </c>
      <c r="AQ256">
        <v>401781</v>
      </c>
      <c r="AR256">
        <v>227877</v>
      </c>
      <c r="AS256">
        <v>-39147</v>
      </c>
      <c r="AT256">
        <v>38107</v>
      </c>
      <c r="AU256">
        <v>0</v>
      </c>
      <c r="AV256">
        <v>226837</v>
      </c>
      <c r="AW256">
        <v>528</v>
      </c>
      <c r="AX256">
        <v>-367855</v>
      </c>
      <c r="AY256">
        <v>37829</v>
      </c>
      <c r="AZ256">
        <v>114243</v>
      </c>
      <c r="BA256">
        <v>-41913</v>
      </c>
      <c r="BB256">
        <v>-257696</v>
      </c>
      <c r="BC256">
        <v>0</v>
      </c>
      <c r="BD256">
        <v>0</v>
      </c>
      <c r="BE256">
        <v>-17400</v>
      </c>
      <c r="BF256">
        <v>-15971</v>
      </c>
      <c r="BG256">
        <v>0</v>
      </c>
      <c r="BH256">
        <v>-33371</v>
      </c>
      <c r="BI256">
        <v>-25936</v>
      </c>
      <c r="BJ256">
        <v>-89638</v>
      </c>
      <c r="BK256">
        <v>0</v>
      </c>
      <c r="BL256">
        <v>19</v>
      </c>
      <c r="BM256">
        <v>0</v>
      </c>
      <c r="BN256">
        <v>19</v>
      </c>
      <c r="BO256">
        <v>818051</v>
      </c>
      <c r="BP256">
        <v>3009757</v>
      </c>
      <c r="BQ256">
        <v>1730000</v>
      </c>
      <c r="BR256">
        <v>12165</v>
      </c>
      <c r="BS256">
        <v>22675</v>
      </c>
      <c r="BT256">
        <v>4774597</v>
      </c>
      <c r="BU256">
        <v>8394313</v>
      </c>
      <c r="BV256">
        <v>6438112</v>
      </c>
      <c r="BW256">
        <v>38102466</v>
      </c>
      <c r="BX256">
        <v>0</v>
      </c>
      <c r="BY256">
        <v>0</v>
      </c>
      <c r="BZ256">
        <v>65424</v>
      </c>
      <c r="CA256">
        <v>100000</v>
      </c>
      <c r="CB256">
        <v>11524353</v>
      </c>
      <c r="CC256">
        <v>64624668</v>
      </c>
      <c r="CD256">
        <v>232689</v>
      </c>
      <c r="CE256">
        <v>70450005</v>
      </c>
      <c r="CF256">
        <v>24082585</v>
      </c>
      <c r="CG256">
        <v>0</v>
      </c>
      <c r="CH256">
        <v>150427</v>
      </c>
      <c r="CI256">
        <v>0</v>
      </c>
      <c r="CJ256">
        <v>150427</v>
      </c>
      <c r="CK256">
        <v>170572</v>
      </c>
      <c r="CL256">
        <v>0</v>
      </c>
      <c r="CM256">
        <v>170572</v>
      </c>
      <c r="CN256">
        <v>0</v>
      </c>
      <c r="CO256">
        <v>911665</v>
      </c>
      <c r="CP256">
        <v>0</v>
      </c>
      <c r="CQ256">
        <v>85203</v>
      </c>
      <c r="CR256">
        <v>1317867</v>
      </c>
      <c r="CS256">
        <v>0</v>
      </c>
      <c r="CT256">
        <v>0</v>
      </c>
      <c r="CU256">
        <v>0</v>
      </c>
      <c r="CV256">
        <v>1631818</v>
      </c>
      <c r="CW256">
        <v>123323</v>
      </c>
      <c r="CX256">
        <v>1755141</v>
      </c>
      <c r="CY256">
        <v>511042</v>
      </c>
      <c r="CZ256">
        <v>118185</v>
      </c>
      <c r="DA256">
        <v>629227</v>
      </c>
      <c r="DB256">
        <v>98234844</v>
      </c>
      <c r="DC256">
        <v>10000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383254</v>
      </c>
      <c r="DK256">
        <v>0</v>
      </c>
      <c r="DL256">
        <v>0</v>
      </c>
      <c r="DM256">
        <v>383254</v>
      </c>
      <c r="DN256">
        <v>3585210</v>
      </c>
      <c r="DO256">
        <v>3978464</v>
      </c>
      <c r="DP256">
        <v>0</v>
      </c>
      <c r="DQ256">
        <v>959000</v>
      </c>
      <c r="DR256">
        <v>40934592</v>
      </c>
      <c r="DS256">
        <v>6038587</v>
      </c>
      <c r="DT256">
        <v>2758512</v>
      </c>
      <c r="DU256">
        <v>49731691</v>
      </c>
      <c r="DV256">
        <v>2730365</v>
      </c>
      <c r="DW256">
        <v>5223100</v>
      </c>
      <c r="DX256">
        <v>0</v>
      </c>
      <c r="DY256">
        <v>0</v>
      </c>
      <c r="DZ256">
        <v>23992239</v>
      </c>
      <c r="EA256">
        <v>220794</v>
      </c>
      <c r="EB256">
        <v>81898189</v>
      </c>
      <c r="EC256">
        <v>0</v>
      </c>
      <c r="ED256">
        <v>0</v>
      </c>
      <c r="EE256">
        <v>135607</v>
      </c>
      <c r="EF256">
        <v>0</v>
      </c>
      <c r="EG256">
        <v>135607</v>
      </c>
      <c r="EH256">
        <v>0</v>
      </c>
      <c r="EI256">
        <v>0</v>
      </c>
      <c r="EJ256">
        <v>155487</v>
      </c>
      <c r="EK256">
        <v>0</v>
      </c>
      <c r="EL256">
        <v>0</v>
      </c>
      <c r="EM256">
        <v>0</v>
      </c>
      <c r="EN256">
        <v>0</v>
      </c>
      <c r="EO256">
        <v>226620</v>
      </c>
      <c r="EP256">
        <v>0</v>
      </c>
      <c r="EQ256">
        <v>94434</v>
      </c>
      <c r="ER256">
        <v>0</v>
      </c>
      <c r="ES256">
        <v>10501200</v>
      </c>
      <c r="ET256">
        <v>10977741</v>
      </c>
      <c r="EU256">
        <v>285843</v>
      </c>
      <c r="EV256">
        <v>98234844</v>
      </c>
    </row>
    <row r="257" spans="1:152">
      <c r="A257">
        <v>62548</v>
      </c>
      <c r="B257">
        <v>201312</v>
      </c>
      <c r="C257">
        <v>8140939</v>
      </c>
      <c r="D257">
        <v>-489</v>
      </c>
      <c r="E257">
        <v>8140450</v>
      </c>
      <c r="F257">
        <v>5106041</v>
      </c>
      <c r="G257">
        <v>32612</v>
      </c>
      <c r="H257">
        <v>0</v>
      </c>
      <c r="I257">
        <v>3310279</v>
      </c>
      <c r="J257">
        <v>-4750107</v>
      </c>
      <c r="K257">
        <v>-24909</v>
      </c>
      <c r="L257">
        <v>-151399</v>
      </c>
      <c r="M257">
        <v>3522517</v>
      </c>
      <c r="N257">
        <v>-638579</v>
      </c>
      <c r="O257">
        <v>2883938</v>
      </c>
      <c r="P257">
        <v>-7629401</v>
      </c>
      <c r="Q257">
        <v>835</v>
      </c>
      <c r="R257">
        <v>-10275</v>
      </c>
      <c r="S257">
        <v>0</v>
      </c>
      <c r="T257">
        <v>-7638841</v>
      </c>
      <c r="U257">
        <v>4147761</v>
      </c>
      <c r="V257">
        <v>0</v>
      </c>
      <c r="W257">
        <v>4147761</v>
      </c>
      <c r="X257">
        <v>-1793126</v>
      </c>
      <c r="Y257">
        <v>0</v>
      </c>
      <c r="Z257">
        <v>-3809130</v>
      </c>
      <c r="AA257">
        <v>-5602256</v>
      </c>
      <c r="AB257">
        <v>-5100792</v>
      </c>
      <c r="AC257">
        <v>0</v>
      </c>
      <c r="AD257">
        <v>-177952</v>
      </c>
      <c r="AE257">
        <v>0</v>
      </c>
      <c r="AF257">
        <v>0</v>
      </c>
      <c r="AG257">
        <v>-177952</v>
      </c>
      <c r="AH257">
        <v>-330356</v>
      </c>
      <c r="AI257">
        <v>-3678048</v>
      </c>
      <c r="AJ257">
        <v>0</v>
      </c>
      <c r="AK257">
        <v>330356</v>
      </c>
      <c r="AL257">
        <v>0</v>
      </c>
      <c r="AM257">
        <v>0</v>
      </c>
      <c r="AN257">
        <v>0</v>
      </c>
      <c r="AO257">
        <v>-3347692</v>
      </c>
      <c r="AP257">
        <v>-154885</v>
      </c>
      <c r="AQ257">
        <v>-3502577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14528050</v>
      </c>
      <c r="BQ257">
        <v>1047321</v>
      </c>
      <c r="BR257">
        <v>543867</v>
      </c>
      <c r="BS257">
        <v>0</v>
      </c>
      <c r="BT257">
        <v>16119238</v>
      </c>
      <c r="BU257">
        <v>2984405</v>
      </c>
      <c r="BV257">
        <v>4806</v>
      </c>
      <c r="BW257">
        <v>79340400</v>
      </c>
      <c r="BX257">
        <v>0</v>
      </c>
      <c r="BY257">
        <v>0</v>
      </c>
      <c r="BZ257">
        <v>0</v>
      </c>
      <c r="CA257">
        <v>8412512</v>
      </c>
      <c r="CB257">
        <v>25507273</v>
      </c>
      <c r="CC257">
        <v>116249396</v>
      </c>
      <c r="CD257">
        <v>0</v>
      </c>
      <c r="CE257">
        <v>132368634</v>
      </c>
      <c r="CF257">
        <v>57425188</v>
      </c>
      <c r="CG257">
        <v>0</v>
      </c>
      <c r="CH257">
        <v>0</v>
      </c>
      <c r="CI257">
        <v>0</v>
      </c>
      <c r="CJ257">
        <v>0</v>
      </c>
      <c r="CK257">
        <v>167424</v>
      </c>
      <c r="CL257">
        <v>0</v>
      </c>
      <c r="CM257">
        <v>167424</v>
      </c>
      <c r="CN257">
        <v>0</v>
      </c>
      <c r="CO257">
        <v>64519</v>
      </c>
      <c r="CP257">
        <v>0</v>
      </c>
      <c r="CQ257">
        <v>1857137</v>
      </c>
      <c r="CR257">
        <v>2089080</v>
      </c>
      <c r="CS257">
        <v>0</v>
      </c>
      <c r="CT257">
        <v>20800</v>
      </c>
      <c r="CU257">
        <v>10000</v>
      </c>
      <c r="CV257">
        <v>1109585</v>
      </c>
      <c r="CW257">
        <v>904</v>
      </c>
      <c r="CX257">
        <v>1141289</v>
      </c>
      <c r="CY257">
        <v>2081663</v>
      </c>
      <c r="CZ257">
        <v>199826</v>
      </c>
      <c r="DA257">
        <v>2281489</v>
      </c>
      <c r="DB257">
        <v>195305680</v>
      </c>
      <c r="DC257">
        <v>800</v>
      </c>
      <c r="DD257">
        <v>0</v>
      </c>
      <c r="DE257">
        <v>0</v>
      </c>
      <c r="DF257">
        <v>66401</v>
      </c>
      <c r="DG257">
        <v>0</v>
      </c>
      <c r="DH257">
        <v>0</v>
      </c>
      <c r="DI257">
        <v>66401</v>
      </c>
      <c r="DJ257">
        <v>0</v>
      </c>
      <c r="DK257">
        <v>0</v>
      </c>
      <c r="DL257">
        <v>0</v>
      </c>
      <c r="DM257">
        <v>0</v>
      </c>
      <c r="DN257">
        <v>4210020</v>
      </c>
      <c r="DO257">
        <v>4277221</v>
      </c>
      <c r="DP257">
        <v>0</v>
      </c>
      <c r="DQ257">
        <v>0</v>
      </c>
      <c r="DR257">
        <v>34842301</v>
      </c>
      <c r="DS257">
        <v>3013918</v>
      </c>
      <c r="DT257">
        <v>45556780</v>
      </c>
      <c r="DU257">
        <v>83412999</v>
      </c>
      <c r="DV257">
        <v>358085</v>
      </c>
      <c r="DW257">
        <v>5623347</v>
      </c>
      <c r="DX257">
        <v>0</v>
      </c>
      <c r="DY257">
        <v>3226333</v>
      </c>
      <c r="DZ257">
        <v>54678114</v>
      </c>
      <c r="EA257">
        <v>0</v>
      </c>
      <c r="EB257">
        <v>147298878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112306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420001</v>
      </c>
      <c r="EP257">
        <v>0</v>
      </c>
      <c r="EQ257">
        <v>0</v>
      </c>
      <c r="ER257">
        <v>0</v>
      </c>
      <c r="ES257">
        <v>43147623</v>
      </c>
      <c r="ET257">
        <v>43679930</v>
      </c>
      <c r="EU257">
        <v>49651</v>
      </c>
      <c r="EV257">
        <v>195305680</v>
      </c>
    </row>
    <row r="258" spans="1:152">
      <c r="A258">
        <v>62706</v>
      </c>
      <c r="B258">
        <v>201312</v>
      </c>
      <c r="C258">
        <v>927987</v>
      </c>
      <c r="D258">
        <v>-22272</v>
      </c>
      <c r="E258">
        <v>905715</v>
      </c>
      <c r="F258">
        <v>48792</v>
      </c>
      <c r="G258">
        <v>0</v>
      </c>
      <c r="H258">
        <v>4301</v>
      </c>
      <c r="I258">
        <v>405832</v>
      </c>
      <c r="J258">
        <v>-96618</v>
      </c>
      <c r="K258">
        <v>-3348</v>
      </c>
      <c r="L258">
        <v>-54133</v>
      </c>
      <c r="M258">
        <v>304826</v>
      </c>
      <c r="N258">
        <v>-49387</v>
      </c>
      <c r="O258">
        <v>255439</v>
      </c>
      <c r="P258">
        <v>-2238675</v>
      </c>
      <c r="Q258">
        <v>14287</v>
      </c>
      <c r="R258">
        <v>-634</v>
      </c>
      <c r="S258">
        <v>741</v>
      </c>
      <c r="T258">
        <v>-2224281</v>
      </c>
      <c r="U258">
        <v>1649567</v>
      </c>
      <c r="V258">
        <v>1357</v>
      </c>
      <c r="W258">
        <v>1650924</v>
      </c>
      <c r="X258">
        <v>0</v>
      </c>
      <c r="Y258">
        <v>-424824</v>
      </c>
      <c r="Z258">
        <v>0</v>
      </c>
      <c r="AA258">
        <v>-424824</v>
      </c>
      <c r="AB258">
        <v>0</v>
      </c>
      <c r="AC258">
        <v>-42976</v>
      </c>
      <c r="AD258">
        <v>-39599</v>
      </c>
      <c r="AE258">
        <v>1635</v>
      </c>
      <c r="AF258">
        <v>2521</v>
      </c>
      <c r="AG258">
        <v>-78419</v>
      </c>
      <c r="AH258">
        <v>-1419</v>
      </c>
      <c r="AI258">
        <v>83135</v>
      </c>
      <c r="AJ258">
        <v>32277</v>
      </c>
      <c r="AK258">
        <v>2956</v>
      </c>
      <c r="AL258">
        <v>0</v>
      </c>
      <c r="AM258">
        <v>0</v>
      </c>
      <c r="AN258">
        <v>0</v>
      </c>
      <c r="AO258">
        <v>118368</v>
      </c>
      <c r="AP258">
        <v>-28621</v>
      </c>
      <c r="AQ258">
        <v>89747</v>
      </c>
      <c r="AR258">
        <v>97962</v>
      </c>
      <c r="AS258">
        <v>-42893</v>
      </c>
      <c r="AT258">
        <v>4702</v>
      </c>
      <c r="AU258">
        <v>0</v>
      </c>
      <c r="AV258">
        <v>59771</v>
      </c>
      <c r="AW258">
        <v>0</v>
      </c>
      <c r="AX258">
        <v>-55660</v>
      </c>
      <c r="AY258">
        <v>26329</v>
      </c>
      <c r="AZ258">
        <v>-1291</v>
      </c>
      <c r="BA258">
        <v>3187</v>
      </c>
      <c r="BB258">
        <v>-27435</v>
      </c>
      <c r="BC258">
        <v>0</v>
      </c>
      <c r="BD258">
        <v>0</v>
      </c>
      <c r="BE258">
        <v>-4898</v>
      </c>
      <c r="BF258">
        <v>-11511</v>
      </c>
      <c r="BG258">
        <v>6966</v>
      </c>
      <c r="BH258">
        <v>-9443</v>
      </c>
      <c r="BI258">
        <v>9384</v>
      </c>
      <c r="BJ258">
        <v>32277</v>
      </c>
      <c r="BK258">
        <v>0</v>
      </c>
      <c r="BL258">
        <v>0</v>
      </c>
      <c r="BM258">
        <v>0</v>
      </c>
      <c r="BN258">
        <v>0</v>
      </c>
      <c r="BO258">
        <v>120361</v>
      </c>
      <c r="BP258">
        <v>1428870</v>
      </c>
      <c r="BQ258">
        <v>0</v>
      </c>
      <c r="BR258">
        <v>0</v>
      </c>
      <c r="BS258">
        <v>0</v>
      </c>
      <c r="BT258">
        <v>1428870</v>
      </c>
      <c r="BU258">
        <v>970084</v>
      </c>
      <c r="BV258">
        <v>0</v>
      </c>
      <c r="BW258">
        <v>10259831</v>
      </c>
      <c r="BX258">
        <v>547</v>
      </c>
      <c r="BY258">
        <v>0</v>
      </c>
      <c r="BZ258">
        <v>2620</v>
      </c>
      <c r="CA258">
        <v>0</v>
      </c>
      <c r="CB258">
        <v>315304</v>
      </c>
      <c r="CC258">
        <v>11548386</v>
      </c>
      <c r="CD258">
        <v>0</v>
      </c>
      <c r="CE258">
        <v>13097617</v>
      </c>
      <c r="CF258">
        <v>0</v>
      </c>
      <c r="CG258">
        <v>20243</v>
      </c>
      <c r="CH258">
        <v>46284</v>
      </c>
      <c r="CI258">
        <v>0</v>
      </c>
      <c r="CJ258">
        <v>66527</v>
      </c>
      <c r="CK258">
        <v>33686</v>
      </c>
      <c r="CL258">
        <v>0</v>
      </c>
      <c r="CM258">
        <v>33686</v>
      </c>
      <c r="CN258">
        <v>11</v>
      </c>
      <c r="CO258">
        <v>0</v>
      </c>
      <c r="CP258">
        <v>0</v>
      </c>
      <c r="CQ258">
        <v>20058</v>
      </c>
      <c r="CR258">
        <v>120282</v>
      </c>
      <c r="CS258">
        <v>0</v>
      </c>
      <c r="CT258">
        <v>0</v>
      </c>
      <c r="CU258">
        <v>0</v>
      </c>
      <c r="CV258">
        <v>119280</v>
      </c>
      <c r="CW258">
        <v>0</v>
      </c>
      <c r="CX258">
        <v>119280</v>
      </c>
      <c r="CY258">
        <v>128830</v>
      </c>
      <c r="CZ258">
        <v>20157</v>
      </c>
      <c r="DA258">
        <v>148987</v>
      </c>
      <c r="DB258">
        <v>13486166</v>
      </c>
      <c r="DC258">
        <v>391800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100883</v>
      </c>
      <c r="DK258">
        <v>0</v>
      </c>
      <c r="DL258">
        <v>0</v>
      </c>
      <c r="DM258">
        <v>100883</v>
      </c>
      <c r="DN258">
        <v>554597</v>
      </c>
      <c r="DO258">
        <v>1047280</v>
      </c>
      <c r="DP258">
        <v>250000</v>
      </c>
      <c r="DQ258">
        <v>120000</v>
      </c>
      <c r="DR258">
        <v>8244474</v>
      </c>
      <c r="DS258">
        <v>1218012</v>
      </c>
      <c r="DT258">
        <v>736000</v>
      </c>
      <c r="DU258">
        <v>10198486</v>
      </c>
      <c r="DV258">
        <v>487648</v>
      </c>
      <c r="DW258">
        <v>826800</v>
      </c>
      <c r="DX258">
        <v>0</v>
      </c>
      <c r="DY258">
        <v>0</v>
      </c>
      <c r="DZ258">
        <v>0</v>
      </c>
      <c r="EA258">
        <v>93666</v>
      </c>
      <c r="EB258">
        <v>11606600</v>
      </c>
      <c r="EC258">
        <v>8430</v>
      </c>
      <c r="ED258">
        <v>0</v>
      </c>
      <c r="EE258">
        <v>0</v>
      </c>
      <c r="EF258">
        <v>0</v>
      </c>
      <c r="EG258">
        <v>8430</v>
      </c>
      <c r="EH258">
        <v>0</v>
      </c>
      <c r="EI258">
        <v>13342</v>
      </c>
      <c r="EJ258">
        <v>10782</v>
      </c>
      <c r="EK258">
        <v>0</v>
      </c>
      <c r="EL258">
        <v>0</v>
      </c>
      <c r="EM258">
        <v>0</v>
      </c>
      <c r="EN258">
        <v>358771</v>
      </c>
      <c r="EO258">
        <v>28949</v>
      </c>
      <c r="EP258">
        <v>0</v>
      </c>
      <c r="EQ258">
        <v>24725</v>
      </c>
      <c r="ER258">
        <v>0</v>
      </c>
      <c r="ES258">
        <v>267158</v>
      </c>
      <c r="ET258">
        <v>703727</v>
      </c>
      <c r="EU258">
        <v>129</v>
      </c>
      <c r="EV258">
        <v>13486166</v>
      </c>
    </row>
    <row r="259" spans="1:152">
      <c r="A259">
        <v>62908</v>
      </c>
      <c r="B259">
        <v>201312</v>
      </c>
      <c r="C259">
        <v>504620</v>
      </c>
      <c r="D259">
        <v>-16121</v>
      </c>
      <c r="E259">
        <v>488499</v>
      </c>
      <c r="F259">
        <v>0</v>
      </c>
      <c r="G259">
        <v>0</v>
      </c>
      <c r="H259">
        <v>0</v>
      </c>
      <c r="I259">
        <v>72957</v>
      </c>
      <c r="J259">
        <v>-11724</v>
      </c>
      <c r="K259">
        <v>-4731</v>
      </c>
      <c r="L259">
        <v>-19207</v>
      </c>
      <c r="M259">
        <v>37295</v>
      </c>
      <c r="N259">
        <v>-20330</v>
      </c>
      <c r="O259">
        <v>16965</v>
      </c>
      <c r="P259">
        <v>-2266816</v>
      </c>
      <c r="Q259">
        <v>25574</v>
      </c>
      <c r="R259">
        <v>-2085</v>
      </c>
      <c r="S259">
        <v>-3509</v>
      </c>
      <c r="T259">
        <v>-2246836</v>
      </c>
      <c r="U259">
        <v>1693099</v>
      </c>
      <c r="V259">
        <v>47196</v>
      </c>
      <c r="W259">
        <v>1740295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-16316</v>
      </c>
      <c r="AD259">
        <v>-65844</v>
      </c>
      <c r="AE259">
        <v>0</v>
      </c>
      <c r="AF259">
        <v>0</v>
      </c>
      <c r="AG259">
        <v>-82160</v>
      </c>
      <c r="AH259">
        <v>-2183</v>
      </c>
      <c r="AI259">
        <v>-85420</v>
      </c>
      <c r="AJ259">
        <v>-6923</v>
      </c>
      <c r="AK259">
        <v>2257</v>
      </c>
      <c r="AL259">
        <v>0</v>
      </c>
      <c r="AM259">
        <v>0</v>
      </c>
      <c r="AN259">
        <v>0</v>
      </c>
      <c r="AO259">
        <v>-90086</v>
      </c>
      <c r="AP259">
        <v>-23815</v>
      </c>
      <c r="AQ259">
        <v>-113901</v>
      </c>
      <c r="AR259">
        <v>6597</v>
      </c>
      <c r="AS259">
        <v>0</v>
      </c>
      <c r="AT259">
        <v>0</v>
      </c>
      <c r="AU259">
        <v>0</v>
      </c>
      <c r="AV259">
        <v>6597</v>
      </c>
      <c r="AW259">
        <v>-74</v>
      </c>
      <c r="AX259">
        <v>-11954</v>
      </c>
      <c r="AY259">
        <v>-242</v>
      </c>
      <c r="AZ259">
        <v>-176</v>
      </c>
      <c r="BA259">
        <v>0</v>
      </c>
      <c r="BB259">
        <v>-12372</v>
      </c>
      <c r="BC259">
        <v>0</v>
      </c>
      <c r="BD259">
        <v>0</v>
      </c>
      <c r="BE259">
        <v>-213</v>
      </c>
      <c r="BF259">
        <v>-861</v>
      </c>
      <c r="BG259">
        <v>0</v>
      </c>
      <c r="BH259">
        <v>-1074</v>
      </c>
      <c r="BI259">
        <v>0</v>
      </c>
      <c r="BJ259">
        <v>-6923</v>
      </c>
      <c r="BK259">
        <v>13397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1054454</v>
      </c>
      <c r="BW259">
        <v>4994993</v>
      </c>
      <c r="BX259">
        <v>0</v>
      </c>
      <c r="BY259">
        <v>0</v>
      </c>
      <c r="BZ259">
        <v>0</v>
      </c>
      <c r="CA259">
        <v>362923</v>
      </c>
      <c r="CB259">
        <v>124507</v>
      </c>
      <c r="CC259">
        <v>6536877</v>
      </c>
      <c r="CD259">
        <v>0</v>
      </c>
      <c r="CE259">
        <v>6536877</v>
      </c>
      <c r="CF259">
        <v>0</v>
      </c>
      <c r="CG259">
        <v>194428</v>
      </c>
      <c r="CH259">
        <v>4617</v>
      </c>
      <c r="CI259">
        <v>0</v>
      </c>
      <c r="CJ259">
        <v>199045</v>
      </c>
      <c r="CK259">
        <v>5385</v>
      </c>
      <c r="CL259">
        <v>0</v>
      </c>
      <c r="CM259">
        <v>5385</v>
      </c>
      <c r="CN259">
        <v>4829</v>
      </c>
      <c r="CO259">
        <v>3189</v>
      </c>
      <c r="CP259">
        <v>0</v>
      </c>
      <c r="CQ259">
        <v>15636</v>
      </c>
      <c r="CR259">
        <v>228084</v>
      </c>
      <c r="CS259">
        <v>0</v>
      </c>
      <c r="CT259">
        <v>14460</v>
      </c>
      <c r="CU259">
        <v>48050</v>
      </c>
      <c r="CV259">
        <v>0</v>
      </c>
      <c r="CW259">
        <v>0</v>
      </c>
      <c r="CX259">
        <v>62510</v>
      </c>
      <c r="CY259">
        <v>44478</v>
      </c>
      <c r="CZ259">
        <v>12608</v>
      </c>
      <c r="DA259">
        <v>57086</v>
      </c>
      <c r="DB259">
        <v>6897954</v>
      </c>
      <c r="DC259">
        <v>10016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14230</v>
      </c>
      <c r="DK259">
        <v>0</v>
      </c>
      <c r="DL259">
        <v>0</v>
      </c>
      <c r="DM259">
        <v>14230</v>
      </c>
      <c r="DN259">
        <v>412308</v>
      </c>
      <c r="DO259">
        <v>436554</v>
      </c>
      <c r="DP259">
        <v>0</v>
      </c>
      <c r="DQ259">
        <v>70000</v>
      </c>
      <c r="DR259">
        <v>4010517</v>
      </c>
      <c r="DS259">
        <v>977398</v>
      </c>
      <c r="DT259">
        <v>1284173</v>
      </c>
      <c r="DU259">
        <v>6272088</v>
      </c>
      <c r="DV259">
        <v>19456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6291544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2350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69624</v>
      </c>
      <c r="EP259">
        <v>0</v>
      </c>
      <c r="EQ259">
        <v>0</v>
      </c>
      <c r="ER259">
        <v>0</v>
      </c>
      <c r="ES259">
        <v>24842</v>
      </c>
      <c r="ET259">
        <v>96816</v>
      </c>
      <c r="EU259">
        <v>3040</v>
      </c>
      <c r="EV259">
        <v>6897954</v>
      </c>
    </row>
    <row r="260" spans="1:152">
      <c r="A260">
        <v>62965</v>
      </c>
      <c r="B260">
        <v>201312</v>
      </c>
      <c r="C260">
        <v>24665809</v>
      </c>
      <c r="D260">
        <v>-161407</v>
      </c>
      <c r="E260">
        <v>24504402</v>
      </c>
      <c r="F260">
        <v>4606288</v>
      </c>
      <c r="G260">
        <v>236720</v>
      </c>
      <c r="H260">
        <v>0</v>
      </c>
      <c r="I260">
        <v>1556590</v>
      </c>
      <c r="J260">
        <v>-4213573</v>
      </c>
      <c r="K260">
        <v>-55301</v>
      </c>
      <c r="L260">
        <v>-365650</v>
      </c>
      <c r="M260">
        <v>1765074</v>
      </c>
      <c r="N260">
        <v>-145956</v>
      </c>
      <c r="O260">
        <v>1619118</v>
      </c>
      <c r="P260">
        <v>-16785625</v>
      </c>
      <c r="Q260">
        <v>163911</v>
      </c>
      <c r="R260">
        <v>187484</v>
      </c>
      <c r="S260">
        <v>0</v>
      </c>
      <c r="T260">
        <v>-16434230</v>
      </c>
      <c r="U260">
        <v>15602816</v>
      </c>
      <c r="V260">
        <v>0</v>
      </c>
      <c r="W260">
        <v>15602816</v>
      </c>
      <c r="X260">
        <v>0</v>
      </c>
      <c r="Y260">
        <v>1036469</v>
      </c>
      <c r="Z260">
        <v>-1097817</v>
      </c>
      <c r="AA260">
        <v>-61348</v>
      </c>
      <c r="AB260">
        <v>-24223888</v>
      </c>
      <c r="AC260">
        <v>-371714</v>
      </c>
      <c r="AD260">
        <v>-547915</v>
      </c>
      <c r="AE260">
        <v>0</v>
      </c>
      <c r="AF260">
        <v>0</v>
      </c>
      <c r="AG260">
        <v>-919629</v>
      </c>
      <c r="AH260">
        <v>-65582</v>
      </c>
      <c r="AI260">
        <v>21659</v>
      </c>
      <c r="AJ260">
        <v>46927</v>
      </c>
      <c r="AK260">
        <v>85274</v>
      </c>
      <c r="AL260">
        <v>908970</v>
      </c>
      <c r="AM260">
        <v>-756950</v>
      </c>
      <c r="AN260">
        <v>0</v>
      </c>
      <c r="AO260">
        <v>305880</v>
      </c>
      <c r="AP260">
        <v>-81353</v>
      </c>
      <c r="AQ260">
        <v>224527</v>
      </c>
      <c r="AR260">
        <v>1001680</v>
      </c>
      <c r="AS260">
        <v>0</v>
      </c>
      <c r="AT260">
        <v>68242</v>
      </c>
      <c r="AU260">
        <v>0</v>
      </c>
      <c r="AV260">
        <v>1069922</v>
      </c>
      <c r="AW260">
        <v>14548</v>
      </c>
      <c r="AX260">
        <v>-688215</v>
      </c>
      <c r="AY260">
        <v>0</v>
      </c>
      <c r="AZ260">
        <v>-290592</v>
      </c>
      <c r="BA260">
        <v>0</v>
      </c>
      <c r="BB260">
        <v>-978807</v>
      </c>
      <c r="BC260">
        <v>41986</v>
      </c>
      <c r="BD260">
        <v>34</v>
      </c>
      <c r="BE260">
        <v>-80491</v>
      </c>
      <c r="BF260">
        <v>-14304</v>
      </c>
      <c r="BG260">
        <v>0</v>
      </c>
      <c r="BH260">
        <v>-94795</v>
      </c>
      <c r="BI260">
        <v>-5961</v>
      </c>
      <c r="BJ260">
        <v>46927</v>
      </c>
      <c r="BK260">
        <v>638841</v>
      </c>
      <c r="BL260">
        <v>71396</v>
      </c>
      <c r="BM260">
        <v>0</v>
      </c>
      <c r="BN260">
        <v>71396</v>
      </c>
      <c r="BO260">
        <v>0</v>
      </c>
      <c r="BP260">
        <v>233046802</v>
      </c>
      <c r="BQ260">
        <v>0</v>
      </c>
      <c r="BR260">
        <v>2532919</v>
      </c>
      <c r="BS260">
        <v>466073</v>
      </c>
      <c r="BT260">
        <v>236045794</v>
      </c>
      <c r="BU260">
        <v>6599581</v>
      </c>
      <c r="BV260">
        <v>6147671</v>
      </c>
      <c r="BW260">
        <v>27549655</v>
      </c>
      <c r="BX260">
        <v>0</v>
      </c>
      <c r="BY260">
        <v>3173</v>
      </c>
      <c r="BZ260">
        <v>63360</v>
      </c>
      <c r="CA260">
        <v>0</v>
      </c>
      <c r="CB260">
        <v>9315571</v>
      </c>
      <c r="CC260">
        <v>49679011</v>
      </c>
      <c r="CD260">
        <v>0</v>
      </c>
      <c r="CE260">
        <v>285724805</v>
      </c>
      <c r="CF260">
        <v>83421000</v>
      </c>
      <c r="CG260">
        <v>1341</v>
      </c>
      <c r="CH260">
        <v>0</v>
      </c>
      <c r="CI260">
        <v>0</v>
      </c>
      <c r="CJ260">
        <v>1341</v>
      </c>
      <c r="CK260">
        <v>459178</v>
      </c>
      <c r="CL260">
        <v>0</v>
      </c>
      <c r="CM260">
        <v>459178</v>
      </c>
      <c r="CN260">
        <v>6609</v>
      </c>
      <c r="CO260">
        <v>3313043</v>
      </c>
      <c r="CP260">
        <v>0</v>
      </c>
      <c r="CQ260">
        <v>43784</v>
      </c>
      <c r="CR260">
        <v>3823955</v>
      </c>
      <c r="CS260">
        <v>0</v>
      </c>
      <c r="CT260">
        <v>148024</v>
      </c>
      <c r="CU260">
        <v>22962223</v>
      </c>
      <c r="CV260">
        <v>2738994</v>
      </c>
      <c r="CW260">
        <v>0</v>
      </c>
      <c r="CX260">
        <v>25849241</v>
      </c>
      <c r="CY260">
        <v>851360</v>
      </c>
      <c r="CZ260">
        <v>403734</v>
      </c>
      <c r="DA260">
        <v>1255094</v>
      </c>
      <c r="DB260">
        <v>400784332</v>
      </c>
      <c r="DC260">
        <v>100000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1245015</v>
      </c>
      <c r="DK260">
        <v>0</v>
      </c>
      <c r="DL260">
        <v>0</v>
      </c>
      <c r="DM260">
        <v>1245015</v>
      </c>
      <c r="DN260">
        <v>3467854</v>
      </c>
      <c r="DO260">
        <v>4812869</v>
      </c>
      <c r="DP260">
        <v>0</v>
      </c>
      <c r="DQ260">
        <v>600000</v>
      </c>
      <c r="DR260">
        <v>215615418</v>
      </c>
      <c r="DS260">
        <v>7287754</v>
      </c>
      <c r="DT260">
        <v>4517378</v>
      </c>
      <c r="DU260">
        <v>227420550</v>
      </c>
      <c r="DV260">
        <v>2614523</v>
      </c>
      <c r="DW260">
        <v>9289452</v>
      </c>
      <c r="DX260">
        <v>0</v>
      </c>
      <c r="DY260">
        <v>20668235</v>
      </c>
      <c r="DZ260">
        <v>63369554</v>
      </c>
      <c r="EA260">
        <v>32999</v>
      </c>
      <c r="EB260">
        <v>323395313</v>
      </c>
      <c r="EC260">
        <v>0</v>
      </c>
      <c r="ED260">
        <v>0</v>
      </c>
      <c r="EE260">
        <v>751</v>
      </c>
      <c r="EF260">
        <v>0</v>
      </c>
      <c r="EG260">
        <v>751</v>
      </c>
      <c r="EH260">
        <v>0</v>
      </c>
      <c r="EI260">
        <v>49740</v>
      </c>
      <c r="EJ260">
        <v>38933</v>
      </c>
      <c r="EK260">
        <v>0</v>
      </c>
      <c r="EL260">
        <v>0</v>
      </c>
      <c r="EM260">
        <v>0</v>
      </c>
      <c r="EN260">
        <v>44317201</v>
      </c>
      <c r="EO260">
        <v>415174</v>
      </c>
      <c r="EP260">
        <v>0</v>
      </c>
      <c r="EQ260">
        <v>1470480</v>
      </c>
      <c r="ER260">
        <v>0</v>
      </c>
      <c r="ES260">
        <v>24966035</v>
      </c>
      <c r="ET260">
        <v>71257563</v>
      </c>
      <c r="EU260">
        <v>717836</v>
      </c>
      <c r="EV260">
        <v>400784332</v>
      </c>
    </row>
    <row r="261" spans="1:152">
      <c r="A261">
        <v>62972</v>
      </c>
      <c r="B261">
        <v>201312</v>
      </c>
      <c r="C261">
        <v>4999928</v>
      </c>
      <c r="D261">
        <v>-1744</v>
      </c>
      <c r="E261">
        <v>4998184</v>
      </c>
      <c r="F261">
        <v>2350650</v>
      </c>
      <c r="G261">
        <v>1594</v>
      </c>
      <c r="H261">
        <v>5989</v>
      </c>
      <c r="I261">
        <v>2255998</v>
      </c>
      <c r="J261">
        <v>-2320979</v>
      </c>
      <c r="K261">
        <v>-50620</v>
      </c>
      <c r="L261">
        <v>-183098</v>
      </c>
      <c r="M261">
        <v>2059534</v>
      </c>
      <c r="N261">
        <v>-326684</v>
      </c>
      <c r="O261">
        <v>1732850</v>
      </c>
      <c r="P261">
        <v>-1977753</v>
      </c>
      <c r="Q261">
        <v>1331</v>
      </c>
      <c r="R261">
        <v>-4880</v>
      </c>
      <c r="S261">
        <v>0</v>
      </c>
      <c r="T261">
        <v>-1981302</v>
      </c>
      <c r="U261">
        <v>-2900692</v>
      </c>
      <c r="V261">
        <v>-2277</v>
      </c>
      <c r="W261">
        <v>-2902969</v>
      </c>
      <c r="X261">
        <v>-93815</v>
      </c>
      <c r="Y261">
        <v>-1245340</v>
      </c>
      <c r="Z261">
        <v>-310093</v>
      </c>
      <c r="AA261">
        <v>-1649248</v>
      </c>
      <c r="AB261">
        <v>0</v>
      </c>
      <c r="AC261">
        <v>-675</v>
      </c>
      <c r="AD261">
        <v>-281603</v>
      </c>
      <c r="AE261">
        <v>0</v>
      </c>
      <c r="AF261">
        <v>0</v>
      </c>
      <c r="AG261">
        <v>-282278</v>
      </c>
      <c r="AH261">
        <v>-51971</v>
      </c>
      <c r="AI261">
        <v>-136734</v>
      </c>
      <c r="AJ261">
        <v>0</v>
      </c>
      <c r="AK261">
        <v>51971</v>
      </c>
      <c r="AL261">
        <v>0</v>
      </c>
      <c r="AM261">
        <v>0</v>
      </c>
      <c r="AN261">
        <v>0</v>
      </c>
      <c r="AO261">
        <v>-84763</v>
      </c>
      <c r="AP261">
        <v>729</v>
      </c>
      <c r="AQ261">
        <v>-84034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361747</v>
      </c>
      <c r="BL261">
        <v>14633</v>
      </c>
      <c r="BM261">
        <v>0</v>
      </c>
      <c r="BN261">
        <v>14633</v>
      </c>
      <c r="BO261">
        <v>146834</v>
      </c>
      <c r="BP261">
        <v>22856931</v>
      </c>
      <c r="BQ261">
        <v>0</v>
      </c>
      <c r="BR261">
        <v>201172</v>
      </c>
      <c r="BS261">
        <v>0</v>
      </c>
      <c r="BT261">
        <v>23058103</v>
      </c>
      <c r="BU261">
        <v>10609192</v>
      </c>
      <c r="BV261">
        <v>514684</v>
      </c>
      <c r="BW261">
        <v>43089326</v>
      </c>
      <c r="BX261">
        <v>0</v>
      </c>
      <c r="BY261">
        <v>6335</v>
      </c>
      <c r="BZ261">
        <v>2494</v>
      </c>
      <c r="CA261">
        <v>0</v>
      </c>
      <c r="CB261">
        <v>4437956</v>
      </c>
      <c r="CC261">
        <v>58659987</v>
      </c>
      <c r="CD261">
        <v>0</v>
      </c>
      <c r="CE261">
        <v>81864924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3512</v>
      </c>
      <c r="CR261">
        <v>3512</v>
      </c>
      <c r="CS261">
        <v>0</v>
      </c>
      <c r="CT261">
        <v>0</v>
      </c>
      <c r="CU261">
        <v>0</v>
      </c>
      <c r="CV261">
        <v>642806</v>
      </c>
      <c r="CW261">
        <v>0</v>
      </c>
      <c r="CX261">
        <v>642806</v>
      </c>
      <c r="CY261">
        <v>503082</v>
      </c>
      <c r="CZ261">
        <v>97629</v>
      </c>
      <c r="DA261">
        <v>600711</v>
      </c>
      <c r="DB261">
        <v>83488333</v>
      </c>
      <c r="DC261">
        <v>125000</v>
      </c>
      <c r="DD261">
        <v>1162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1602976</v>
      </c>
      <c r="DO261">
        <v>1729138</v>
      </c>
      <c r="DP261">
        <v>2855</v>
      </c>
      <c r="DQ261">
        <v>0</v>
      </c>
      <c r="DR261">
        <v>4645958</v>
      </c>
      <c r="DS261">
        <v>30473698</v>
      </c>
      <c r="DT261">
        <v>28630552</v>
      </c>
      <c r="DU261">
        <v>63750208</v>
      </c>
      <c r="DV261">
        <v>89159</v>
      </c>
      <c r="DW261">
        <v>5731631</v>
      </c>
      <c r="DX261">
        <v>0</v>
      </c>
      <c r="DY261">
        <v>2396900</v>
      </c>
      <c r="DZ261">
        <v>0</v>
      </c>
      <c r="EA261">
        <v>0</v>
      </c>
      <c r="EB261">
        <v>71967898</v>
      </c>
      <c r="EC261">
        <v>56488</v>
      </c>
      <c r="ED261">
        <v>0</v>
      </c>
      <c r="EE261">
        <v>0</v>
      </c>
      <c r="EF261">
        <v>8627</v>
      </c>
      <c r="EG261">
        <v>65115</v>
      </c>
      <c r="EH261">
        <v>0</v>
      </c>
      <c r="EI261">
        <v>0</v>
      </c>
      <c r="EJ261">
        <v>0</v>
      </c>
      <c r="EK261">
        <v>0</v>
      </c>
      <c r="EL261">
        <v>0</v>
      </c>
      <c r="EM261">
        <v>0</v>
      </c>
      <c r="EN261">
        <v>0</v>
      </c>
      <c r="EO261">
        <v>91656</v>
      </c>
      <c r="EP261">
        <v>0</v>
      </c>
      <c r="EQ261">
        <v>11452</v>
      </c>
      <c r="ER261">
        <v>0</v>
      </c>
      <c r="ES261">
        <v>9620166</v>
      </c>
      <c r="ET261">
        <v>9723274</v>
      </c>
      <c r="EU261">
        <v>2908</v>
      </c>
      <c r="EV261">
        <v>83488333</v>
      </c>
    </row>
    <row r="262" spans="1:152">
      <c r="A262">
        <v>62973</v>
      </c>
      <c r="B262">
        <v>201312</v>
      </c>
      <c r="C262">
        <v>16837417</v>
      </c>
      <c r="D262">
        <v>-14967</v>
      </c>
      <c r="E262">
        <v>16822450</v>
      </c>
      <c r="F262">
        <v>1124343</v>
      </c>
      <c r="G262">
        <v>0</v>
      </c>
      <c r="H262">
        <v>4616</v>
      </c>
      <c r="I262">
        <v>6286407</v>
      </c>
      <c r="J262">
        <v>-824547</v>
      </c>
      <c r="K262">
        <v>-302501</v>
      </c>
      <c r="L262">
        <v>-401654</v>
      </c>
      <c r="M262">
        <v>5886664</v>
      </c>
      <c r="N262">
        <v>-604310</v>
      </c>
      <c r="O262">
        <v>5282354</v>
      </c>
      <c r="P262">
        <v>-21852052</v>
      </c>
      <c r="Q262">
        <v>109292</v>
      </c>
      <c r="R262">
        <v>-5110</v>
      </c>
      <c r="S262">
        <v>0</v>
      </c>
      <c r="T262">
        <v>-21747870</v>
      </c>
      <c r="U262">
        <v>12397484</v>
      </c>
      <c r="V262">
        <v>-136898</v>
      </c>
      <c r="W262">
        <v>12260586</v>
      </c>
      <c r="X262">
        <v>0</v>
      </c>
      <c r="Y262">
        <v>-273487</v>
      </c>
      <c r="Z262">
        <v>0</v>
      </c>
      <c r="AA262">
        <v>-273487</v>
      </c>
      <c r="AB262">
        <v>-10633939</v>
      </c>
      <c r="AC262">
        <v>-120800</v>
      </c>
      <c r="AD262">
        <v>-604822</v>
      </c>
      <c r="AE262">
        <v>24118</v>
      </c>
      <c r="AF262">
        <v>301</v>
      </c>
      <c r="AG262">
        <v>-701203</v>
      </c>
      <c r="AH262">
        <v>-451389</v>
      </c>
      <c r="AI262">
        <v>557502</v>
      </c>
      <c r="AJ262">
        <v>-106836</v>
      </c>
      <c r="AK262">
        <v>292817</v>
      </c>
      <c r="AL262">
        <v>473965</v>
      </c>
      <c r="AM262">
        <v>0</v>
      </c>
      <c r="AN262">
        <v>0</v>
      </c>
      <c r="AO262">
        <v>1217448</v>
      </c>
      <c r="AP262">
        <v>-49137</v>
      </c>
      <c r="AQ262">
        <v>1168311</v>
      </c>
      <c r="AR262">
        <v>766744</v>
      </c>
      <c r="AS262">
        <v>-10870</v>
      </c>
      <c r="AT262">
        <v>80837</v>
      </c>
      <c r="AU262">
        <v>714</v>
      </c>
      <c r="AV262">
        <v>837425</v>
      </c>
      <c r="AW262">
        <v>-7930</v>
      </c>
      <c r="AX262">
        <v>-991620</v>
      </c>
      <c r="AY262">
        <v>30067</v>
      </c>
      <c r="AZ262">
        <v>-2282</v>
      </c>
      <c r="BA262">
        <v>-27408</v>
      </c>
      <c r="BB262">
        <v>-991243</v>
      </c>
      <c r="BC262">
        <v>0</v>
      </c>
      <c r="BD262">
        <v>-39747</v>
      </c>
      <c r="BE262">
        <v>-21799</v>
      </c>
      <c r="BF262">
        <v>-60707</v>
      </c>
      <c r="BG262">
        <v>996</v>
      </c>
      <c r="BH262">
        <v>-81510</v>
      </c>
      <c r="BI262">
        <v>176169</v>
      </c>
      <c r="BJ262">
        <v>-106836</v>
      </c>
      <c r="BK262">
        <v>195998</v>
      </c>
      <c r="BL262">
        <v>0</v>
      </c>
      <c r="BM262">
        <v>0</v>
      </c>
      <c r="BN262">
        <v>0</v>
      </c>
      <c r="BO262">
        <v>274501</v>
      </c>
      <c r="BP262">
        <v>22065387</v>
      </c>
      <c r="BQ262">
        <v>83560</v>
      </c>
      <c r="BR262">
        <v>0</v>
      </c>
      <c r="BS262">
        <v>0</v>
      </c>
      <c r="BT262">
        <v>22148947</v>
      </c>
      <c r="BU262">
        <v>7409188</v>
      </c>
      <c r="BV262">
        <v>46774858</v>
      </c>
      <c r="BW262">
        <v>108037483</v>
      </c>
      <c r="BX262">
        <v>0</v>
      </c>
      <c r="BY262">
        <v>0</v>
      </c>
      <c r="BZ262">
        <v>673991</v>
      </c>
      <c r="CA262">
        <v>9305919</v>
      </c>
      <c r="CB262">
        <v>3957380</v>
      </c>
      <c r="CC262">
        <v>176158819</v>
      </c>
      <c r="CD262">
        <v>0</v>
      </c>
      <c r="CE262">
        <v>198582267</v>
      </c>
      <c r="CF262">
        <v>83099802</v>
      </c>
      <c r="CG262">
        <v>1921708</v>
      </c>
      <c r="CH262">
        <v>88209</v>
      </c>
      <c r="CI262">
        <v>5111</v>
      </c>
      <c r="CJ262">
        <v>2015028</v>
      </c>
      <c r="CK262">
        <v>458599</v>
      </c>
      <c r="CL262">
        <v>0</v>
      </c>
      <c r="CM262">
        <v>458599</v>
      </c>
      <c r="CN262">
        <v>352831</v>
      </c>
      <c r="CO262">
        <v>236448</v>
      </c>
      <c r="CP262">
        <v>0</v>
      </c>
      <c r="CQ262">
        <v>1042714</v>
      </c>
      <c r="CR262">
        <v>4105620</v>
      </c>
      <c r="CS262">
        <v>0</v>
      </c>
      <c r="CT262">
        <v>17661</v>
      </c>
      <c r="CU262">
        <v>0</v>
      </c>
      <c r="CV262">
        <v>581113</v>
      </c>
      <c r="CW262">
        <v>0</v>
      </c>
      <c r="CX262">
        <v>598774</v>
      </c>
      <c r="CY262">
        <v>1931695</v>
      </c>
      <c r="CZ262">
        <v>414456</v>
      </c>
      <c r="DA262">
        <v>2346151</v>
      </c>
      <c r="DB262">
        <v>288928612</v>
      </c>
      <c r="DC262">
        <v>1100000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1498834</v>
      </c>
      <c r="DK262">
        <v>0</v>
      </c>
      <c r="DL262">
        <v>0</v>
      </c>
      <c r="DM262">
        <v>1498834</v>
      </c>
      <c r="DN262">
        <v>16777048</v>
      </c>
      <c r="DO262">
        <v>19375882</v>
      </c>
      <c r="DP262">
        <v>490000</v>
      </c>
      <c r="DQ262">
        <v>0</v>
      </c>
      <c r="DR262">
        <v>152517242</v>
      </c>
      <c r="DS262">
        <v>5670100</v>
      </c>
      <c r="DT262">
        <v>3858513</v>
      </c>
      <c r="DU262">
        <v>162045855</v>
      </c>
      <c r="DV262">
        <v>7854208</v>
      </c>
      <c r="DW262">
        <v>1124650</v>
      </c>
      <c r="DX262">
        <v>94520</v>
      </c>
      <c r="DY262">
        <v>0</v>
      </c>
      <c r="DZ262">
        <v>83298004</v>
      </c>
      <c r="EA262">
        <v>535587</v>
      </c>
      <c r="EB262">
        <v>254952824</v>
      </c>
      <c r="EC262">
        <v>0</v>
      </c>
      <c r="ED262">
        <v>0</v>
      </c>
      <c r="EE262">
        <v>1543876</v>
      </c>
      <c r="EF262">
        <v>0</v>
      </c>
      <c r="EG262">
        <v>1543876</v>
      </c>
      <c r="EH262">
        <v>0</v>
      </c>
      <c r="EI262">
        <v>54073</v>
      </c>
      <c r="EJ262">
        <v>37</v>
      </c>
      <c r="EK262">
        <v>0</v>
      </c>
      <c r="EL262">
        <v>0</v>
      </c>
      <c r="EM262">
        <v>0</v>
      </c>
      <c r="EN262">
        <v>8682161</v>
      </c>
      <c r="EO262">
        <v>57201</v>
      </c>
      <c r="EP262">
        <v>0</v>
      </c>
      <c r="EQ262">
        <v>0</v>
      </c>
      <c r="ER262">
        <v>0</v>
      </c>
      <c r="ES262">
        <v>3881856</v>
      </c>
      <c r="ET262">
        <v>12675328</v>
      </c>
      <c r="EU262">
        <v>380702</v>
      </c>
      <c r="EV262">
        <v>288928612</v>
      </c>
    </row>
    <row r="263" spans="1:152">
      <c r="A263">
        <v>62983</v>
      </c>
      <c r="B263">
        <v>201312</v>
      </c>
      <c r="C263">
        <v>12192516</v>
      </c>
      <c r="D263">
        <v>-88514</v>
      </c>
      <c r="E263">
        <v>12104002</v>
      </c>
      <c r="F263">
        <v>310288</v>
      </c>
      <c r="G263">
        <v>186855</v>
      </c>
      <c r="H263">
        <v>123876</v>
      </c>
      <c r="I263">
        <v>4697215</v>
      </c>
      <c r="J263">
        <v>684907</v>
      </c>
      <c r="K263">
        <v>-1740709</v>
      </c>
      <c r="L263">
        <v>-289937</v>
      </c>
      <c r="M263">
        <v>3972495</v>
      </c>
      <c r="N263">
        <v>-509048</v>
      </c>
      <c r="O263">
        <v>3463447</v>
      </c>
      <c r="P263">
        <v>-15029159</v>
      </c>
      <c r="Q263">
        <v>107144</v>
      </c>
      <c r="R263">
        <v>203383</v>
      </c>
      <c r="S263">
        <v>0</v>
      </c>
      <c r="T263">
        <v>-14718632</v>
      </c>
      <c r="U263">
        <v>12420556</v>
      </c>
      <c r="V263">
        <v>-290</v>
      </c>
      <c r="W263">
        <v>12420266</v>
      </c>
      <c r="X263">
        <v>0</v>
      </c>
      <c r="Y263">
        <v>-235918</v>
      </c>
      <c r="Z263">
        <v>0</v>
      </c>
      <c r="AA263">
        <v>-235918</v>
      </c>
      <c r="AB263">
        <v>-11695118</v>
      </c>
      <c r="AC263">
        <v>-89205</v>
      </c>
      <c r="AD263">
        <v>-579132</v>
      </c>
      <c r="AE263">
        <v>7220</v>
      </c>
      <c r="AF263">
        <v>1000</v>
      </c>
      <c r="AG263">
        <v>-660117</v>
      </c>
      <c r="AH263">
        <v>8908</v>
      </c>
      <c r="AI263">
        <v>686838</v>
      </c>
      <c r="AJ263">
        <v>46535</v>
      </c>
      <c r="AK263">
        <v>23520</v>
      </c>
      <c r="AL263">
        <v>7545</v>
      </c>
      <c r="AM263">
        <v>0</v>
      </c>
      <c r="AN263">
        <v>0</v>
      </c>
      <c r="AO263">
        <v>764438</v>
      </c>
      <c r="AP263">
        <v>-135711</v>
      </c>
      <c r="AQ263">
        <v>628727</v>
      </c>
      <c r="AR263">
        <v>136742</v>
      </c>
      <c r="AS263">
        <v>0</v>
      </c>
      <c r="AT263">
        <v>3104</v>
      </c>
      <c r="AU263">
        <v>0</v>
      </c>
      <c r="AV263">
        <v>139846</v>
      </c>
      <c r="AW263">
        <v>16419</v>
      </c>
      <c r="AX263">
        <v>-142895</v>
      </c>
      <c r="AY263">
        <v>539</v>
      </c>
      <c r="AZ263">
        <v>11118</v>
      </c>
      <c r="BA263">
        <v>-535</v>
      </c>
      <c r="BB263">
        <v>-131773</v>
      </c>
      <c r="BC263">
        <v>61398</v>
      </c>
      <c r="BD263">
        <v>-1004</v>
      </c>
      <c r="BE263">
        <v>-18589</v>
      </c>
      <c r="BF263">
        <v>0</v>
      </c>
      <c r="BG263">
        <v>0</v>
      </c>
      <c r="BH263">
        <v>-18589</v>
      </c>
      <c r="BI263">
        <v>-19762</v>
      </c>
      <c r="BJ263">
        <v>46535</v>
      </c>
      <c r="BK263">
        <v>7526</v>
      </c>
      <c r="BL263">
        <v>1511</v>
      </c>
      <c r="BM263">
        <v>0</v>
      </c>
      <c r="BN263">
        <v>1511</v>
      </c>
      <c r="BO263">
        <v>1493458</v>
      </c>
      <c r="BP263">
        <v>7704619</v>
      </c>
      <c r="BQ263">
        <v>474517</v>
      </c>
      <c r="BR263">
        <v>2747890</v>
      </c>
      <c r="BS263">
        <v>10000</v>
      </c>
      <c r="BT263">
        <v>10937026</v>
      </c>
      <c r="BU263">
        <v>10304727</v>
      </c>
      <c r="BV263">
        <v>27318426</v>
      </c>
      <c r="BW263">
        <v>72695679</v>
      </c>
      <c r="BX263">
        <v>0</v>
      </c>
      <c r="BY263">
        <v>0</v>
      </c>
      <c r="BZ263">
        <v>366271</v>
      </c>
      <c r="CA263">
        <v>0</v>
      </c>
      <c r="CB263">
        <v>3498716</v>
      </c>
      <c r="CC263">
        <v>114183819</v>
      </c>
      <c r="CD263">
        <v>0</v>
      </c>
      <c r="CE263">
        <v>126614303</v>
      </c>
      <c r="CF263">
        <v>32097927</v>
      </c>
      <c r="CG263">
        <v>6118</v>
      </c>
      <c r="CH263">
        <v>270</v>
      </c>
      <c r="CI263">
        <v>0</v>
      </c>
      <c r="CJ263">
        <v>6388</v>
      </c>
      <c r="CK263">
        <v>555480</v>
      </c>
      <c r="CL263">
        <v>0</v>
      </c>
      <c r="CM263">
        <v>555480</v>
      </c>
      <c r="CN263">
        <v>821200</v>
      </c>
      <c r="CO263">
        <v>444</v>
      </c>
      <c r="CP263">
        <v>0</v>
      </c>
      <c r="CQ263">
        <v>590980</v>
      </c>
      <c r="CR263">
        <v>1974492</v>
      </c>
      <c r="CS263">
        <v>0</v>
      </c>
      <c r="CT263">
        <v>0</v>
      </c>
      <c r="CU263">
        <v>4122660</v>
      </c>
      <c r="CV263">
        <v>0</v>
      </c>
      <c r="CW263">
        <v>0</v>
      </c>
      <c r="CX263">
        <v>4122660</v>
      </c>
      <c r="CY263">
        <v>1050569</v>
      </c>
      <c r="CZ263">
        <v>320862</v>
      </c>
      <c r="DA263">
        <v>1371431</v>
      </c>
      <c r="DB263">
        <v>166189850</v>
      </c>
      <c r="DC263">
        <v>600000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546501</v>
      </c>
      <c r="DK263">
        <v>0</v>
      </c>
      <c r="DL263">
        <v>5611</v>
      </c>
      <c r="DM263">
        <v>552112</v>
      </c>
      <c r="DN263">
        <v>5380620</v>
      </c>
      <c r="DO263">
        <v>6532732</v>
      </c>
      <c r="DP263">
        <v>0</v>
      </c>
      <c r="DQ263">
        <v>2300000</v>
      </c>
      <c r="DR263">
        <v>82941735</v>
      </c>
      <c r="DS263">
        <v>10345074</v>
      </c>
      <c r="DT263">
        <v>5378946</v>
      </c>
      <c r="DU263">
        <v>98665755</v>
      </c>
      <c r="DV263">
        <v>1588206</v>
      </c>
      <c r="DW263">
        <v>3658585</v>
      </c>
      <c r="DX263">
        <v>6558</v>
      </c>
      <c r="DY263">
        <v>0</v>
      </c>
      <c r="DZ263">
        <v>34109350</v>
      </c>
      <c r="EA263">
        <v>55749</v>
      </c>
      <c r="EB263">
        <v>138084203</v>
      </c>
      <c r="EC263">
        <v>0</v>
      </c>
      <c r="ED263">
        <v>0</v>
      </c>
      <c r="EE263">
        <v>489726</v>
      </c>
      <c r="EF263">
        <v>0</v>
      </c>
      <c r="EG263">
        <v>489726</v>
      </c>
      <c r="EH263">
        <v>0</v>
      </c>
      <c r="EI263">
        <v>7709</v>
      </c>
      <c r="EJ263">
        <v>41396</v>
      </c>
      <c r="EK263">
        <v>0</v>
      </c>
      <c r="EL263">
        <v>0</v>
      </c>
      <c r="EM263">
        <v>0</v>
      </c>
      <c r="EN263">
        <v>12161485</v>
      </c>
      <c r="EO263">
        <v>487229</v>
      </c>
      <c r="EP263">
        <v>18200</v>
      </c>
      <c r="EQ263">
        <v>47008</v>
      </c>
      <c r="ER263">
        <v>630815</v>
      </c>
      <c r="ES263">
        <v>4859008</v>
      </c>
      <c r="ET263">
        <v>18252850</v>
      </c>
      <c r="EU263">
        <v>530339</v>
      </c>
      <c r="EV263">
        <v>166189850</v>
      </c>
    </row>
    <row r="264" spans="1:152">
      <c r="A264">
        <v>62990</v>
      </c>
      <c r="B264">
        <v>201312</v>
      </c>
      <c r="C264">
        <v>469324</v>
      </c>
      <c r="D264">
        <v>-3644</v>
      </c>
      <c r="E264">
        <v>465680</v>
      </c>
      <c r="F264">
        <v>-663</v>
      </c>
      <c r="G264">
        <v>0</v>
      </c>
      <c r="H264">
        <v>0</v>
      </c>
      <c r="I264">
        <v>111261</v>
      </c>
      <c r="J264">
        <v>21115</v>
      </c>
      <c r="K264">
        <v>-4037</v>
      </c>
      <c r="L264">
        <v>-3939</v>
      </c>
      <c r="M264">
        <v>123737</v>
      </c>
      <c r="N264">
        <v>-10625</v>
      </c>
      <c r="O264">
        <v>113112</v>
      </c>
      <c r="P264">
        <v>-675668</v>
      </c>
      <c r="Q264">
        <v>2266</v>
      </c>
      <c r="R264">
        <v>5701</v>
      </c>
      <c r="S264">
        <v>0</v>
      </c>
      <c r="T264">
        <v>-667701</v>
      </c>
      <c r="U264">
        <v>182245</v>
      </c>
      <c r="V264">
        <v>0</v>
      </c>
      <c r="W264">
        <v>182245</v>
      </c>
      <c r="X264">
        <v>0</v>
      </c>
      <c r="Y264">
        <v>-40228</v>
      </c>
      <c r="Z264">
        <v>0</v>
      </c>
      <c r="AA264">
        <v>-40228</v>
      </c>
      <c r="AB264">
        <v>0</v>
      </c>
      <c r="AC264">
        <v>-147</v>
      </c>
      <c r="AD264">
        <v>-11429</v>
      </c>
      <c r="AE264">
        <v>3180</v>
      </c>
      <c r="AF264">
        <v>0</v>
      </c>
      <c r="AG264">
        <v>-8396</v>
      </c>
      <c r="AH264">
        <v>-22578</v>
      </c>
      <c r="AI264">
        <v>22134</v>
      </c>
      <c r="AJ264">
        <v>18141</v>
      </c>
      <c r="AK264">
        <v>6945</v>
      </c>
      <c r="AL264">
        <v>0</v>
      </c>
      <c r="AM264">
        <v>0</v>
      </c>
      <c r="AN264">
        <v>0</v>
      </c>
      <c r="AO264">
        <v>47220</v>
      </c>
      <c r="AP264">
        <v>-13107</v>
      </c>
      <c r="AQ264">
        <v>34113</v>
      </c>
      <c r="AR264">
        <v>548141</v>
      </c>
      <c r="AS264">
        <v>-183</v>
      </c>
      <c r="AT264">
        <v>3805</v>
      </c>
      <c r="AU264">
        <v>0</v>
      </c>
      <c r="AV264">
        <v>551763</v>
      </c>
      <c r="AW264">
        <v>1492</v>
      </c>
      <c r="AX264">
        <v>-154541</v>
      </c>
      <c r="AY264">
        <v>0</v>
      </c>
      <c r="AZ264">
        <v>-28642</v>
      </c>
      <c r="BA264">
        <v>0</v>
      </c>
      <c r="BB264">
        <v>-183183</v>
      </c>
      <c r="BC264">
        <v>0</v>
      </c>
      <c r="BD264">
        <v>-363741</v>
      </c>
      <c r="BE264">
        <v>0</v>
      </c>
      <c r="BF264">
        <v>-2331</v>
      </c>
      <c r="BG264">
        <v>0</v>
      </c>
      <c r="BH264">
        <v>-2331</v>
      </c>
      <c r="BI264">
        <v>14141</v>
      </c>
      <c r="BJ264">
        <v>18141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21581</v>
      </c>
      <c r="BQ264">
        <v>0</v>
      </c>
      <c r="BR264">
        <v>0</v>
      </c>
      <c r="BS264">
        <v>0</v>
      </c>
      <c r="BT264">
        <v>21581</v>
      </c>
      <c r="BU264">
        <v>50104</v>
      </c>
      <c r="BV264">
        <v>649754</v>
      </c>
      <c r="BW264">
        <v>2284470</v>
      </c>
      <c r="BX264">
        <v>0</v>
      </c>
      <c r="BY264">
        <v>0</v>
      </c>
      <c r="BZ264">
        <v>32740</v>
      </c>
      <c r="CA264">
        <v>36426</v>
      </c>
      <c r="CB264">
        <v>43815</v>
      </c>
      <c r="CC264">
        <v>3097309</v>
      </c>
      <c r="CD264">
        <v>0</v>
      </c>
      <c r="CE264">
        <v>3118890</v>
      </c>
      <c r="CF264">
        <v>0</v>
      </c>
      <c r="CG264">
        <v>1319</v>
      </c>
      <c r="CH264">
        <v>0</v>
      </c>
      <c r="CI264">
        <v>0</v>
      </c>
      <c r="CJ264">
        <v>1319</v>
      </c>
      <c r="CK264">
        <v>11563</v>
      </c>
      <c r="CL264">
        <v>0</v>
      </c>
      <c r="CM264">
        <v>11563</v>
      </c>
      <c r="CN264">
        <v>0</v>
      </c>
      <c r="CO264">
        <v>0</v>
      </c>
      <c r="CP264">
        <v>0</v>
      </c>
      <c r="CQ264">
        <v>48732</v>
      </c>
      <c r="CR264">
        <v>61614</v>
      </c>
      <c r="CS264">
        <v>0</v>
      </c>
      <c r="CT264">
        <v>0</v>
      </c>
      <c r="CU264">
        <v>172</v>
      </c>
      <c r="CV264">
        <v>51381</v>
      </c>
      <c r="CW264">
        <v>0</v>
      </c>
      <c r="CX264">
        <v>51553</v>
      </c>
      <c r="CY264">
        <v>31878</v>
      </c>
      <c r="CZ264">
        <v>11994</v>
      </c>
      <c r="DA264">
        <v>43872</v>
      </c>
      <c r="DB264">
        <v>3275929</v>
      </c>
      <c r="DC264">
        <v>63000</v>
      </c>
      <c r="DD264">
        <v>225000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309674</v>
      </c>
      <c r="DO264">
        <v>597674</v>
      </c>
      <c r="DP264">
        <v>0</v>
      </c>
      <c r="DQ264">
        <v>65000</v>
      </c>
      <c r="DR264">
        <v>1691882</v>
      </c>
      <c r="DS264">
        <v>8454</v>
      </c>
      <c r="DT264">
        <v>93164</v>
      </c>
      <c r="DU264">
        <v>1793500</v>
      </c>
      <c r="DV264">
        <v>94958</v>
      </c>
      <c r="DW264">
        <v>123428</v>
      </c>
      <c r="DX264">
        <v>34817</v>
      </c>
      <c r="DY264">
        <v>0</v>
      </c>
      <c r="DZ264">
        <v>0</v>
      </c>
      <c r="EA264">
        <v>507989</v>
      </c>
      <c r="EB264">
        <v>2554692</v>
      </c>
      <c r="EC264">
        <v>690</v>
      </c>
      <c r="ED264">
        <v>0</v>
      </c>
      <c r="EE264">
        <v>0</v>
      </c>
      <c r="EF264">
        <v>0</v>
      </c>
      <c r="EG264">
        <v>690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17623</v>
      </c>
      <c r="ER264">
        <v>0</v>
      </c>
      <c r="ES264">
        <v>10246</v>
      </c>
      <c r="ET264">
        <v>27869</v>
      </c>
      <c r="EU264">
        <v>30004</v>
      </c>
      <c r="EV264">
        <v>3275929</v>
      </c>
    </row>
    <row r="265" spans="1:152">
      <c r="A265">
        <v>62992</v>
      </c>
      <c r="B265">
        <v>201312</v>
      </c>
      <c r="C265">
        <v>6527922</v>
      </c>
      <c r="D265">
        <v>-489</v>
      </c>
      <c r="E265">
        <v>6527433</v>
      </c>
      <c r="F265">
        <v>1012234</v>
      </c>
      <c r="G265">
        <v>5946</v>
      </c>
      <c r="H265">
        <v>0</v>
      </c>
      <c r="I265">
        <v>2886468</v>
      </c>
      <c r="J265">
        <v>3323310</v>
      </c>
      <c r="K265">
        <v>-386</v>
      </c>
      <c r="L265">
        <v>-221592</v>
      </c>
      <c r="M265">
        <v>7005980</v>
      </c>
      <c r="N265">
        <v>-1060344</v>
      </c>
      <c r="O265">
        <v>5945636</v>
      </c>
      <c r="P265">
        <v>-4593398</v>
      </c>
      <c r="Q265">
        <v>0</v>
      </c>
      <c r="R265">
        <v>2849</v>
      </c>
      <c r="S265">
        <v>-117255</v>
      </c>
      <c r="T265">
        <v>-4707804</v>
      </c>
      <c r="U265">
        <v>304031</v>
      </c>
      <c r="V265">
        <v>0</v>
      </c>
      <c r="W265">
        <v>304031</v>
      </c>
      <c r="X265">
        <v>138477</v>
      </c>
      <c r="Y265">
        <v>120751</v>
      </c>
      <c r="Z265">
        <v>-176523</v>
      </c>
      <c r="AA265">
        <v>82705</v>
      </c>
      <c r="AB265">
        <v>-8098948</v>
      </c>
      <c r="AC265">
        <v>0</v>
      </c>
      <c r="AD265">
        <v>-127662</v>
      </c>
      <c r="AE265">
        <v>0</v>
      </c>
      <c r="AF265">
        <v>0</v>
      </c>
      <c r="AG265">
        <v>-127662</v>
      </c>
      <c r="AH265">
        <v>76587</v>
      </c>
      <c r="AI265">
        <v>1978</v>
      </c>
      <c r="AJ265">
        <v>29686</v>
      </c>
      <c r="AK265">
        <v>-3139</v>
      </c>
      <c r="AL265">
        <v>0</v>
      </c>
      <c r="AM265">
        <v>0</v>
      </c>
      <c r="AN265">
        <v>0</v>
      </c>
      <c r="AO265">
        <v>28525</v>
      </c>
      <c r="AP265">
        <v>484</v>
      </c>
      <c r="AQ265">
        <v>29009</v>
      </c>
      <c r="AR265">
        <v>786906</v>
      </c>
      <c r="AS265">
        <v>-552</v>
      </c>
      <c r="AT265">
        <v>2788</v>
      </c>
      <c r="AU265">
        <v>0</v>
      </c>
      <c r="AV265">
        <v>789142</v>
      </c>
      <c r="AW265">
        <v>8875</v>
      </c>
      <c r="AX265">
        <v>-394787</v>
      </c>
      <c r="AY265">
        <v>0</v>
      </c>
      <c r="AZ265">
        <v>-87285</v>
      </c>
      <c r="BA265">
        <v>0</v>
      </c>
      <c r="BB265">
        <v>-482072</v>
      </c>
      <c r="BC265">
        <v>0</v>
      </c>
      <c r="BD265">
        <v>-243306</v>
      </c>
      <c r="BE265">
        <v>0</v>
      </c>
      <c r="BF265">
        <v>-18880</v>
      </c>
      <c r="BG265">
        <v>0</v>
      </c>
      <c r="BH265">
        <v>-18880</v>
      </c>
      <c r="BI265">
        <v>-24073</v>
      </c>
      <c r="BJ265">
        <v>29686</v>
      </c>
      <c r="BK265">
        <v>9314</v>
      </c>
      <c r="BL265">
        <v>50</v>
      </c>
      <c r="BM265">
        <v>62918</v>
      </c>
      <c r="BN265">
        <v>62968</v>
      </c>
      <c r="BO265">
        <v>0</v>
      </c>
      <c r="BP265">
        <v>1234820</v>
      </c>
      <c r="BQ265">
        <v>250501</v>
      </c>
      <c r="BR265">
        <v>7028</v>
      </c>
      <c r="BS265">
        <v>0</v>
      </c>
      <c r="BT265">
        <v>1492349</v>
      </c>
      <c r="BU265">
        <v>1497104</v>
      </c>
      <c r="BV265">
        <v>298697</v>
      </c>
      <c r="BW265">
        <v>18353310</v>
      </c>
      <c r="BX265">
        <v>0</v>
      </c>
      <c r="BY265">
        <v>0</v>
      </c>
      <c r="BZ265">
        <v>6221</v>
      </c>
      <c r="CA265">
        <v>71450</v>
      </c>
      <c r="CB265">
        <v>52006</v>
      </c>
      <c r="CC265">
        <v>20278788</v>
      </c>
      <c r="CD265">
        <v>0</v>
      </c>
      <c r="CE265">
        <v>21771137</v>
      </c>
      <c r="CF265">
        <v>102450286</v>
      </c>
      <c r="CG265">
        <v>0</v>
      </c>
      <c r="CH265">
        <v>0</v>
      </c>
      <c r="CI265">
        <v>0</v>
      </c>
      <c r="CJ265">
        <v>0</v>
      </c>
      <c r="CK265">
        <v>565786</v>
      </c>
      <c r="CL265">
        <v>0</v>
      </c>
      <c r="CM265">
        <v>565786</v>
      </c>
      <c r="CN265">
        <v>0</v>
      </c>
      <c r="CO265">
        <v>7</v>
      </c>
      <c r="CP265">
        <v>0</v>
      </c>
      <c r="CQ265">
        <v>579988</v>
      </c>
      <c r="CR265">
        <v>1145781</v>
      </c>
      <c r="CS265">
        <v>0</v>
      </c>
      <c r="CT265">
        <v>8638</v>
      </c>
      <c r="CU265">
        <v>2273368</v>
      </c>
      <c r="CV265">
        <v>102259</v>
      </c>
      <c r="CW265">
        <v>0</v>
      </c>
      <c r="CX265">
        <v>2384265</v>
      </c>
      <c r="CY265">
        <v>583542</v>
      </c>
      <c r="CZ265">
        <v>53966</v>
      </c>
      <c r="DA265">
        <v>637508</v>
      </c>
      <c r="DB265">
        <v>128461259</v>
      </c>
      <c r="DC265">
        <v>110000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4156046</v>
      </c>
      <c r="DO265">
        <v>4266046</v>
      </c>
      <c r="DP265">
        <v>0</v>
      </c>
      <c r="DQ265">
        <v>0</v>
      </c>
      <c r="DR265">
        <v>5335768</v>
      </c>
      <c r="DS265">
        <v>0</v>
      </c>
      <c r="DT265">
        <v>25252</v>
      </c>
      <c r="DU265">
        <v>5361020</v>
      </c>
      <c r="DV265">
        <v>5150337</v>
      </c>
      <c r="DW265">
        <v>1724099</v>
      </c>
      <c r="DX265">
        <v>407981</v>
      </c>
      <c r="DY265">
        <v>3718449</v>
      </c>
      <c r="DZ265">
        <v>96460893</v>
      </c>
      <c r="EA265">
        <v>460432</v>
      </c>
      <c r="EB265">
        <v>113283211</v>
      </c>
      <c r="EC265">
        <v>0</v>
      </c>
      <c r="ED265">
        <v>0</v>
      </c>
      <c r="EE265">
        <v>0</v>
      </c>
      <c r="EF265">
        <v>0</v>
      </c>
      <c r="EG265">
        <v>0</v>
      </c>
      <c r="EH265">
        <v>0</v>
      </c>
      <c r="EI265">
        <v>4566</v>
      </c>
      <c r="EJ265">
        <v>407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1425820</v>
      </c>
      <c r="ER265">
        <v>0</v>
      </c>
      <c r="ES265">
        <v>9481209</v>
      </c>
      <c r="ET265">
        <v>10912002</v>
      </c>
      <c r="EU265">
        <v>0</v>
      </c>
      <c r="EV265">
        <v>128461259</v>
      </c>
    </row>
    <row r="266" spans="1:152">
      <c r="A266">
        <v>62997</v>
      </c>
      <c r="B266">
        <v>201312</v>
      </c>
      <c r="C266">
        <v>10738115</v>
      </c>
      <c r="D266">
        <v>0</v>
      </c>
      <c r="E266">
        <v>10738115</v>
      </c>
      <c r="F266">
        <v>7963268</v>
      </c>
      <c r="G266">
        <v>200055</v>
      </c>
      <c r="H266">
        <v>0</v>
      </c>
      <c r="I266">
        <v>2267281</v>
      </c>
      <c r="J266">
        <v>-1254408</v>
      </c>
      <c r="K266">
        <v>-1646</v>
      </c>
      <c r="L266">
        <v>-99767</v>
      </c>
      <c r="M266">
        <v>9074783</v>
      </c>
      <c r="N266">
        <v>-1397819</v>
      </c>
      <c r="O266">
        <v>7676964</v>
      </c>
      <c r="P266">
        <v>-4676163</v>
      </c>
      <c r="Q266">
        <v>1983</v>
      </c>
      <c r="R266">
        <v>0</v>
      </c>
      <c r="S266">
        <v>0</v>
      </c>
      <c r="T266">
        <v>-4674180</v>
      </c>
      <c r="U266">
        <v>464234</v>
      </c>
      <c r="V266">
        <v>0</v>
      </c>
      <c r="W266">
        <v>464234</v>
      </c>
      <c r="X266">
        <v>-39722</v>
      </c>
      <c r="Y266">
        <v>-430136</v>
      </c>
      <c r="Z266">
        <v>0</v>
      </c>
      <c r="AA266">
        <v>-469858</v>
      </c>
      <c r="AB266">
        <v>-14167236</v>
      </c>
      <c r="AC266">
        <v>0</v>
      </c>
      <c r="AD266">
        <v>-263793</v>
      </c>
      <c r="AE266">
        <v>0</v>
      </c>
      <c r="AF266">
        <v>0</v>
      </c>
      <c r="AG266">
        <v>-263793</v>
      </c>
      <c r="AH266">
        <v>-174491</v>
      </c>
      <c r="AI266">
        <v>-870245</v>
      </c>
      <c r="AJ266">
        <v>0</v>
      </c>
      <c r="AK266">
        <v>192070</v>
      </c>
      <c r="AL266">
        <v>36004</v>
      </c>
      <c r="AM266">
        <v>-34923</v>
      </c>
      <c r="AN266">
        <v>0</v>
      </c>
      <c r="AO266">
        <v>-677094</v>
      </c>
      <c r="AP266">
        <v>-17579</v>
      </c>
      <c r="AQ266">
        <v>-694673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293</v>
      </c>
      <c r="BM266">
        <v>0</v>
      </c>
      <c r="BN266">
        <v>293</v>
      </c>
      <c r="BO266">
        <v>0</v>
      </c>
      <c r="BP266">
        <v>10172625</v>
      </c>
      <c r="BQ266">
        <v>108535</v>
      </c>
      <c r="BR266">
        <v>151451</v>
      </c>
      <c r="BS266">
        <v>39481</v>
      </c>
      <c r="BT266">
        <v>10472092</v>
      </c>
      <c r="BU266">
        <v>274577</v>
      </c>
      <c r="BV266">
        <v>184726</v>
      </c>
      <c r="BW266">
        <v>0</v>
      </c>
      <c r="BX266">
        <v>0</v>
      </c>
      <c r="BY266">
        <v>0</v>
      </c>
      <c r="BZ266">
        <v>202316</v>
      </c>
      <c r="CA266">
        <v>0</v>
      </c>
      <c r="CB266">
        <v>1229</v>
      </c>
      <c r="CC266">
        <v>662848</v>
      </c>
      <c r="CD266">
        <v>0</v>
      </c>
      <c r="CE266">
        <v>11134940</v>
      </c>
      <c r="CF266">
        <v>139447832</v>
      </c>
      <c r="CG266">
        <v>0</v>
      </c>
      <c r="CH266">
        <v>0</v>
      </c>
      <c r="CI266">
        <v>0</v>
      </c>
      <c r="CJ266">
        <v>0</v>
      </c>
      <c r="CK266">
        <v>739924</v>
      </c>
      <c r="CL266">
        <v>0</v>
      </c>
      <c r="CM266">
        <v>739924</v>
      </c>
      <c r="CN266">
        <v>0</v>
      </c>
      <c r="CO266">
        <v>7408</v>
      </c>
      <c r="CP266">
        <v>0</v>
      </c>
      <c r="CQ266">
        <v>83553</v>
      </c>
      <c r="CR266">
        <v>830885</v>
      </c>
      <c r="CS266">
        <v>0</v>
      </c>
      <c r="CT266">
        <v>0</v>
      </c>
      <c r="CU266">
        <v>0</v>
      </c>
      <c r="CV266">
        <v>345428</v>
      </c>
      <c r="CW266">
        <v>0</v>
      </c>
      <c r="CX266">
        <v>345428</v>
      </c>
      <c r="CY266">
        <v>0</v>
      </c>
      <c r="CZ266">
        <v>377601</v>
      </c>
      <c r="DA266">
        <v>377601</v>
      </c>
      <c r="DB266">
        <v>152136979</v>
      </c>
      <c r="DC266">
        <v>7649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3444287</v>
      </c>
      <c r="DO266">
        <v>3451936</v>
      </c>
      <c r="DP266">
        <v>0</v>
      </c>
      <c r="DQ266">
        <v>0</v>
      </c>
      <c r="DR266">
        <v>4776077</v>
      </c>
      <c r="DS266">
        <v>0</v>
      </c>
      <c r="DT266">
        <v>74338</v>
      </c>
      <c r="DU266">
        <v>4850415</v>
      </c>
      <c r="DV266">
        <v>1795333</v>
      </c>
      <c r="DW266">
        <v>259259</v>
      </c>
      <c r="DX266">
        <v>0</v>
      </c>
      <c r="DY266">
        <v>0</v>
      </c>
      <c r="DZ266">
        <v>140055527</v>
      </c>
      <c r="EA266">
        <v>0</v>
      </c>
      <c r="EB266">
        <v>146960534</v>
      </c>
      <c r="EC266">
        <v>0</v>
      </c>
      <c r="ED266">
        <v>0</v>
      </c>
      <c r="EE266">
        <v>153725</v>
      </c>
      <c r="EF266">
        <v>0</v>
      </c>
      <c r="EG266">
        <v>153725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177874</v>
      </c>
      <c r="EO266">
        <v>3516</v>
      </c>
      <c r="EP266">
        <v>0</v>
      </c>
      <c r="EQ266">
        <v>1263618</v>
      </c>
      <c r="ER266">
        <v>0</v>
      </c>
      <c r="ES266">
        <v>125776</v>
      </c>
      <c r="ET266">
        <v>1570784</v>
      </c>
      <c r="EU266">
        <v>0</v>
      </c>
      <c r="EV266">
        <v>152136979</v>
      </c>
    </row>
    <row r="267" spans="1:152">
      <c r="A267">
        <v>63000</v>
      </c>
      <c r="B267">
        <v>201312</v>
      </c>
      <c r="C267">
        <v>4089010</v>
      </c>
      <c r="D267">
        <v>0</v>
      </c>
      <c r="E267">
        <v>4089010</v>
      </c>
      <c r="F267">
        <v>33524</v>
      </c>
      <c r="G267">
        <v>-83963</v>
      </c>
      <c r="H267">
        <v>0</v>
      </c>
      <c r="I267">
        <v>1232270</v>
      </c>
      <c r="J267">
        <v>1512300</v>
      </c>
      <c r="K267">
        <v>-229</v>
      </c>
      <c r="L267">
        <v>-75023</v>
      </c>
      <c r="M267">
        <v>2618879</v>
      </c>
      <c r="N267">
        <v>-395477</v>
      </c>
      <c r="O267">
        <v>2223402</v>
      </c>
      <c r="P267">
        <v>-2757290</v>
      </c>
      <c r="Q267">
        <v>0</v>
      </c>
      <c r="R267">
        <v>2420</v>
      </c>
      <c r="S267">
        <v>0</v>
      </c>
      <c r="T267">
        <v>-2754870</v>
      </c>
      <c r="U267">
        <v>-1728158</v>
      </c>
      <c r="V267">
        <v>0</v>
      </c>
      <c r="W267">
        <v>-1728158</v>
      </c>
      <c r="X267">
        <v>0</v>
      </c>
      <c r="Y267">
        <v>-1576128</v>
      </c>
      <c r="Z267">
        <v>-151152</v>
      </c>
      <c r="AA267">
        <v>-1727280</v>
      </c>
      <c r="AB267">
        <v>0</v>
      </c>
      <c r="AC267">
        <v>0</v>
      </c>
      <c r="AD267">
        <v>-79917</v>
      </c>
      <c r="AE267">
        <v>0</v>
      </c>
      <c r="AF267">
        <v>0</v>
      </c>
      <c r="AG267">
        <v>-79917</v>
      </c>
      <c r="AH267">
        <v>-18151</v>
      </c>
      <c r="AI267">
        <v>4036</v>
      </c>
      <c r="AJ267">
        <v>0</v>
      </c>
      <c r="AK267">
        <v>18151</v>
      </c>
      <c r="AL267">
        <v>0</v>
      </c>
      <c r="AM267">
        <v>0</v>
      </c>
      <c r="AN267">
        <v>0</v>
      </c>
      <c r="AO267">
        <v>22187</v>
      </c>
      <c r="AP267">
        <v>-28779</v>
      </c>
      <c r="AQ267">
        <v>-6592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1665</v>
      </c>
      <c r="BM267">
        <v>0</v>
      </c>
      <c r="BN267">
        <v>1665</v>
      </c>
      <c r="BO267">
        <v>0</v>
      </c>
      <c r="BP267">
        <v>1040618</v>
      </c>
      <c r="BQ267">
        <v>0</v>
      </c>
      <c r="BR267">
        <v>135789</v>
      </c>
      <c r="BS267">
        <v>0</v>
      </c>
      <c r="BT267">
        <v>1176407</v>
      </c>
      <c r="BU267">
        <v>15175182</v>
      </c>
      <c r="BV267">
        <v>22883874</v>
      </c>
      <c r="BW267">
        <v>23186467</v>
      </c>
      <c r="BX267">
        <v>0</v>
      </c>
      <c r="BY267">
        <v>0</v>
      </c>
      <c r="BZ267">
        <v>0</v>
      </c>
      <c r="CA267">
        <v>143793</v>
      </c>
      <c r="CB267">
        <v>538712</v>
      </c>
      <c r="CC267">
        <v>61928028</v>
      </c>
      <c r="CD267">
        <v>0</v>
      </c>
      <c r="CE267">
        <v>63104435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48399</v>
      </c>
      <c r="CL267">
        <v>0</v>
      </c>
      <c r="CM267">
        <v>48399</v>
      </c>
      <c r="CN267">
        <v>0</v>
      </c>
      <c r="CO267">
        <v>141642</v>
      </c>
      <c r="CP267">
        <v>0</v>
      </c>
      <c r="CQ267">
        <v>6357</v>
      </c>
      <c r="CR267">
        <v>196398</v>
      </c>
      <c r="CS267">
        <v>0</v>
      </c>
      <c r="CT267">
        <v>0</v>
      </c>
      <c r="CU267">
        <v>0</v>
      </c>
      <c r="CV267">
        <v>332475</v>
      </c>
      <c r="CW267">
        <v>0</v>
      </c>
      <c r="CX267">
        <v>332475</v>
      </c>
      <c r="CY267">
        <v>302993</v>
      </c>
      <c r="CZ267">
        <v>45931</v>
      </c>
      <c r="DA267">
        <v>348924</v>
      </c>
      <c r="DB267">
        <v>63983897</v>
      </c>
      <c r="DC267">
        <v>49070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391872</v>
      </c>
      <c r="DO267">
        <v>440942</v>
      </c>
      <c r="DP267">
        <v>0</v>
      </c>
      <c r="DQ267">
        <v>0</v>
      </c>
      <c r="DR267">
        <v>-12892552</v>
      </c>
      <c r="DS267">
        <v>41381344</v>
      </c>
      <c r="DT267">
        <v>17539407</v>
      </c>
      <c r="DU267">
        <v>46028199</v>
      </c>
      <c r="DV267">
        <v>2968</v>
      </c>
      <c r="DW267">
        <v>6137383</v>
      </c>
      <c r="DX267">
        <v>0</v>
      </c>
      <c r="DY267">
        <v>3400898</v>
      </c>
      <c r="DZ267">
        <v>0</v>
      </c>
      <c r="EA267">
        <v>0</v>
      </c>
      <c r="EB267">
        <v>55569448</v>
      </c>
      <c r="EC267">
        <v>0</v>
      </c>
      <c r="ED267">
        <v>0</v>
      </c>
      <c r="EE267">
        <v>2580</v>
      </c>
      <c r="EF267">
        <v>0</v>
      </c>
      <c r="EG267">
        <v>2580</v>
      </c>
      <c r="EH267">
        <v>0</v>
      </c>
      <c r="EI267">
        <v>0</v>
      </c>
      <c r="EJ267">
        <v>0</v>
      </c>
      <c r="EK267">
        <v>0</v>
      </c>
      <c r="EL267">
        <v>0</v>
      </c>
      <c r="EM267">
        <v>0</v>
      </c>
      <c r="EN267">
        <v>7136229</v>
      </c>
      <c r="EO267">
        <v>0</v>
      </c>
      <c r="EP267">
        <v>0</v>
      </c>
      <c r="EQ267">
        <v>399053</v>
      </c>
      <c r="ER267">
        <v>0</v>
      </c>
      <c r="ES267">
        <v>417326</v>
      </c>
      <c r="ET267">
        <v>7952608</v>
      </c>
      <c r="EU267">
        <v>18319</v>
      </c>
      <c r="EV267">
        <v>63983897</v>
      </c>
    </row>
    <row r="268" spans="1:152">
      <c r="A268">
        <v>63010</v>
      </c>
      <c r="B268">
        <v>201312</v>
      </c>
      <c r="C268">
        <v>6957994</v>
      </c>
      <c r="D268">
        <v>-739</v>
      </c>
      <c r="E268">
        <v>6957255</v>
      </c>
      <c r="F268">
        <v>2706337</v>
      </c>
      <c r="G268">
        <v>67763</v>
      </c>
      <c r="H268">
        <v>-8847</v>
      </c>
      <c r="I268">
        <v>724535</v>
      </c>
      <c r="J268">
        <v>-1677502</v>
      </c>
      <c r="K268">
        <v>-14569</v>
      </c>
      <c r="L268">
        <v>-55769</v>
      </c>
      <c r="M268">
        <v>1741948</v>
      </c>
      <c r="N268">
        <v>-192193</v>
      </c>
      <c r="O268">
        <v>1549755</v>
      </c>
      <c r="P268">
        <v>-4107806</v>
      </c>
      <c r="Q268">
        <v>20016</v>
      </c>
      <c r="R268">
        <v>217</v>
      </c>
      <c r="S268">
        <v>0</v>
      </c>
      <c r="T268">
        <v>-4087573</v>
      </c>
      <c r="U268">
        <v>-407105</v>
      </c>
      <c r="V268">
        <v>-11891</v>
      </c>
      <c r="W268">
        <v>-418996</v>
      </c>
      <c r="X268">
        <v>0</v>
      </c>
      <c r="Y268">
        <v>613296</v>
      </c>
      <c r="Z268">
        <v>11317</v>
      </c>
      <c r="AA268">
        <v>624613</v>
      </c>
      <c r="AB268">
        <v>-4406524</v>
      </c>
      <c r="AC268">
        <v>-60240</v>
      </c>
      <c r="AD268">
        <v>-178136</v>
      </c>
      <c r="AE268">
        <v>88849</v>
      </c>
      <c r="AF268">
        <v>0</v>
      </c>
      <c r="AG268">
        <v>-149527</v>
      </c>
      <c r="AH268">
        <v>-30222</v>
      </c>
      <c r="AI268">
        <v>38781</v>
      </c>
      <c r="AJ268">
        <v>16677</v>
      </c>
      <c r="AK268">
        <v>11835</v>
      </c>
      <c r="AL268">
        <v>0</v>
      </c>
      <c r="AM268">
        <v>0</v>
      </c>
      <c r="AN268">
        <v>0</v>
      </c>
      <c r="AO268">
        <v>67293</v>
      </c>
      <c r="AP268">
        <v>-1204</v>
      </c>
      <c r="AQ268">
        <v>66089</v>
      </c>
      <c r="AR268">
        <v>364862</v>
      </c>
      <c r="AS268">
        <v>-29598</v>
      </c>
      <c r="AT268">
        <v>0</v>
      </c>
      <c r="AU268">
        <v>0</v>
      </c>
      <c r="AV268">
        <v>335264</v>
      </c>
      <c r="AW268">
        <v>29515</v>
      </c>
      <c r="AX268">
        <v>-172939</v>
      </c>
      <c r="AY268">
        <v>32344</v>
      </c>
      <c r="AZ268">
        <v>-169625</v>
      </c>
      <c r="BA268">
        <v>27950</v>
      </c>
      <c r="BB268">
        <v>-282270</v>
      </c>
      <c r="BC268">
        <v>0</v>
      </c>
      <c r="BD268">
        <v>-25016</v>
      </c>
      <c r="BE268">
        <v>-19153</v>
      </c>
      <c r="BF268">
        <v>-44085</v>
      </c>
      <c r="BG268">
        <v>1696</v>
      </c>
      <c r="BH268">
        <v>-61542</v>
      </c>
      <c r="BI268">
        <v>20726</v>
      </c>
      <c r="BJ268">
        <v>16677</v>
      </c>
      <c r="BK268">
        <v>0</v>
      </c>
      <c r="BL268">
        <v>3321</v>
      </c>
      <c r="BM268">
        <v>0</v>
      </c>
      <c r="BN268">
        <v>3321</v>
      </c>
      <c r="BO268">
        <v>294319</v>
      </c>
      <c r="BP268">
        <v>40765011</v>
      </c>
      <c r="BQ268">
        <v>0</v>
      </c>
      <c r="BR268">
        <v>248577</v>
      </c>
      <c r="BS268">
        <v>0</v>
      </c>
      <c r="BT268">
        <v>41013588</v>
      </c>
      <c r="BU268">
        <v>713803</v>
      </c>
      <c r="BV268">
        <v>1234402</v>
      </c>
      <c r="BW268">
        <v>14423293</v>
      </c>
      <c r="BX268">
        <v>0</v>
      </c>
      <c r="BY268">
        <v>638685</v>
      </c>
      <c r="BZ268">
        <v>6477</v>
      </c>
      <c r="CA268">
        <v>0</v>
      </c>
      <c r="CB268">
        <v>1837788</v>
      </c>
      <c r="CC268">
        <v>18854448</v>
      </c>
      <c r="CD268">
        <v>0</v>
      </c>
      <c r="CE268">
        <v>60162355</v>
      </c>
      <c r="CF268">
        <v>28861947</v>
      </c>
      <c r="CG268">
        <v>0</v>
      </c>
      <c r="CH268">
        <v>320100</v>
      </c>
      <c r="CI268">
        <v>0</v>
      </c>
      <c r="CJ268">
        <v>320100</v>
      </c>
      <c r="CK268">
        <v>94911</v>
      </c>
      <c r="CL268">
        <v>0</v>
      </c>
      <c r="CM268">
        <v>94911</v>
      </c>
      <c r="CN268">
        <v>25292</v>
      </c>
      <c r="CO268">
        <v>71320</v>
      </c>
      <c r="CP268">
        <v>0</v>
      </c>
      <c r="CQ268">
        <v>117848</v>
      </c>
      <c r="CR268">
        <v>629471</v>
      </c>
      <c r="CS268">
        <v>0</v>
      </c>
      <c r="CT268">
        <v>0</v>
      </c>
      <c r="CU268">
        <v>0</v>
      </c>
      <c r="CV268">
        <v>251730</v>
      </c>
      <c r="CW268">
        <v>2409</v>
      </c>
      <c r="CX268">
        <v>254139</v>
      </c>
      <c r="CY268">
        <v>142467</v>
      </c>
      <c r="CZ268">
        <v>137283</v>
      </c>
      <c r="DA268">
        <v>279750</v>
      </c>
      <c r="DB268">
        <v>90190983</v>
      </c>
      <c r="DC268">
        <v>1000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273849</v>
      </c>
      <c r="DK268">
        <v>0</v>
      </c>
      <c r="DL268">
        <v>0</v>
      </c>
      <c r="DM268">
        <v>273849</v>
      </c>
      <c r="DN268">
        <v>2587096</v>
      </c>
      <c r="DO268">
        <v>2861945</v>
      </c>
      <c r="DP268">
        <v>1000</v>
      </c>
      <c r="DQ268">
        <v>90000</v>
      </c>
      <c r="DR268">
        <v>36528825</v>
      </c>
      <c r="DS268">
        <v>536531</v>
      </c>
      <c r="DT268">
        <v>9830188</v>
      </c>
      <c r="DU268">
        <v>46895544</v>
      </c>
      <c r="DV268">
        <v>1425653</v>
      </c>
      <c r="DW268">
        <v>3180960</v>
      </c>
      <c r="DX268">
        <v>72151</v>
      </c>
      <c r="DY268">
        <v>333839</v>
      </c>
      <c r="DZ268">
        <v>28625570</v>
      </c>
      <c r="EA268">
        <v>0</v>
      </c>
      <c r="EB268">
        <v>80533717</v>
      </c>
      <c r="EC268">
        <v>0</v>
      </c>
      <c r="ED268">
        <v>0</v>
      </c>
      <c r="EE268">
        <v>121867</v>
      </c>
      <c r="EF268">
        <v>42694</v>
      </c>
      <c r="EG268">
        <v>164561</v>
      </c>
      <c r="EH268">
        <v>0</v>
      </c>
      <c r="EI268">
        <v>233106</v>
      </c>
      <c r="EJ268">
        <v>0</v>
      </c>
      <c r="EK268">
        <v>0</v>
      </c>
      <c r="EL268">
        <v>0</v>
      </c>
      <c r="EM268">
        <v>0</v>
      </c>
      <c r="EN268">
        <v>5272248</v>
      </c>
      <c r="EO268">
        <v>557886</v>
      </c>
      <c r="EP268">
        <v>0</v>
      </c>
      <c r="EQ268">
        <v>-2716</v>
      </c>
      <c r="ER268">
        <v>0</v>
      </c>
      <c r="ES268">
        <v>335266</v>
      </c>
      <c r="ET268">
        <v>6395790</v>
      </c>
      <c r="EU268">
        <v>144970</v>
      </c>
      <c r="EV268">
        <v>90190983</v>
      </c>
    </row>
    <row r="269" spans="1:152">
      <c r="A269">
        <v>63014</v>
      </c>
      <c r="B269">
        <v>201312</v>
      </c>
      <c r="C269">
        <v>217139</v>
      </c>
      <c r="D269">
        <v>-99495</v>
      </c>
      <c r="E269">
        <v>117644</v>
      </c>
      <c r="F269">
        <v>0</v>
      </c>
      <c r="G269">
        <v>0</v>
      </c>
      <c r="H269">
        <v>0</v>
      </c>
      <c r="I269">
        <v>90706</v>
      </c>
      <c r="J269">
        <v>1221780</v>
      </c>
      <c r="K269">
        <v>-13929</v>
      </c>
      <c r="L269">
        <v>-401</v>
      </c>
      <c r="M269">
        <v>1298156</v>
      </c>
      <c r="N269">
        <v>-192261</v>
      </c>
      <c r="O269">
        <v>1105895</v>
      </c>
      <c r="P269">
        <v>-154153</v>
      </c>
      <c r="Q269">
        <v>50656</v>
      </c>
      <c r="R269">
        <v>-52845</v>
      </c>
      <c r="S269">
        <v>10224</v>
      </c>
      <c r="T269">
        <v>-146118</v>
      </c>
      <c r="U269">
        <v>-62202</v>
      </c>
      <c r="V269">
        <v>52207</v>
      </c>
      <c r="W269">
        <v>-9995</v>
      </c>
      <c r="X269">
        <v>0</v>
      </c>
      <c r="Y269">
        <v>0</v>
      </c>
      <c r="Z269">
        <v>0</v>
      </c>
      <c r="AA269">
        <v>0</v>
      </c>
      <c r="AB269">
        <v>-1047108</v>
      </c>
      <c r="AC269">
        <v>-132273</v>
      </c>
      <c r="AD269">
        <v>-68086</v>
      </c>
      <c r="AE269">
        <v>0</v>
      </c>
      <c r="AF269">
        <v>0</v>
      </c>
      <c r="AG269">
        <v>-200359</v>
      </c>
      <c r="AH269">
        <v>0</v>
      </c>
      <c r="AI269">
        <v>-180041</v>
      </c>
      <c r="AJ269">
        <v>-5361</v>
      </c>
      <c r="AK269">
        <v>0</v>
      </c>
      <c r="AL269">
        <v>181181</v>
      </c>
      <c r="AM269">
        <v>0</v>
      </c>
      <c r="AN269">
        <v>0</v>
      </c>
      <c r="AO269">
        <v>-4221</v>
      </c>
      <c r="AP269">
        <v>9284</v>
      </c>
      <c r="AQ269">
        <v>5063</v>
      </c>
      <c r="AR269">
        <v>1149</v>
      </c>
      <c r="AS269">
        <v>-493</v>
      </c>
      <c r="AT269">
        <v>0</v>
      </c>
      <c r="AU269">
        <v>-4663</v>
      </c>
      <c r="AV269">
        <v>-4007</v>
      </c>
      <c r="AW269">
        <v>3</v>
      </c>
      <c r="AX269">
        <v>0</v>
      </c>
      <c r="AY269">
        <v>0</v>
      </c>
      <c r="AZ269">
        <v>-2296</v>
      </c>
      <c r="BA269">
        <v>985</v>
      </c>
      <c r="BB269">
        <v>-1311</v>
      </c>
      <c r="BC269">
        <v>0</v>
      </c>
      <c r="BD269">
        <v>0</v>
      </c>
      <c r="BE269">
        <v>0</v>
      </c>
      <c r="BF269">
        <v>-46</v>
      </c>
      <c r="BG269">
        <v>0</v>
      </c>
      <c r="BH269">
        <v>-46</v>
      </c>
      <c r="BI269">
        <v>0</v>
      </c>
      <c r="BJ269">
        <v>-5361</v>
      </c>
      <c r="BK269">
        <v>9144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486</v>
      </c>
      <c r="BV269">
        <v>28571</v>
      </c>
      <c r="BW269">
        <v>416583</v>
      </c>
      <c r="BX269">
        <v>0</v>
      </c>
      <c r="BY269">
        <v>0</v>
      </c>
      <c r="BZ269">
        <v>0</v>
      </c>
      <c r="CA269">
        <v>368827</v>
      </c>
      <c r="CB269">
        <v>19096</v>
      </c>
      <c r="CC269">
        <v>833563</v>
      </c>
      <c r="CD269">
        <v>0</v>
      </c>
      <c r="CE269">
        <v>833563</v>
      </c>
      <c r="CF269">
        <v>15435665</v>
      </c>
      <c r="CG269">
        <v>276467</v>
      </c>
      <c r="CH269">
        <v>42339</v>
      </c>
      <c r="CI269">
        <v>0</v>
      </c>
      <c r="CJ269">
        <v>318806</v>
      </c>
      <c r="CK269">
        <v>7</v>
      </c>
      <c r="CL269">
        <v>0</v>
      </c>
      <c r="CM269">
        <v>7</v>
      </c>
      <c r="CN269">
        <v>45846</v>
      </c>
      <c r="CO269">
        <v>70459</v>
      </c>
      <c r="CP269">
        <v>0</v>
      </c>
      <c r="CQ269">
        <v>24257</v>
      </c>
      <c r="CR269">
        <v>459375</v>
      </c>
      <c r="CS269">
        <v>0</v>
      </c>
      <c r="CT269">
        <v>2376</v>
      </c>
      <c r="CU269">
        <v>4592</v>
      </c>
      <c r="CV269">
        <v>0</v>
      </c>
      <c r="CW269">
        <v>0</v>
      </c>
      <c r="CX269">
        <v>6968</v>
      </c>
      <c r="CY269">
        <v>29954</v>
      </c>
      <c r="CZ269">
        <v>143037</v>
      </c>
      <c r="DA269">
        <v>172991</v>
      </c>
      <c r="DB269">
        <v>16917706</v>
      </c>
      <c r="DC269">
        <v>7473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407154</v>
      </c>
      <c r="DM269">
        <v>407154</v>
      </c>
      <c r="DN269">
        <v>0</v>
      </c>
      <c r="DO269">
        <v>414627</v>
      </c>
      <c r="DP269">
        <v>0</v>
      </c>
      <c r="DQ269">
        <v>0</v>
      </c>
      <c r="DR269">
        <v>605825</v>
      </c>
      <c r="DS269">
        <v>0</v>
      </c>
      <c r="DT269">
        <v>46530</v>
      </c>
      <c r="DU269">
        <v>652355</v>
      </c>
      <c r="DV269">
        <v>104860</v>
      </c>
      <c r="DW269">
        <v>0</v>
      </c>
      <c r="DX269">
        <v>0</v>
      </c>
      <c r="DY269">
        <v>0</v>
      </c>
      <c r="DZ269">
        <v>15445115</v>
      </c>
      <c r="EA269">
        <v>4663</v>
      </c>
      <c r="EB269">
        <v>16206993</v>
      </c>
      <c r="EC269">
        <v>0</v>
      </c>
      <c r="ED269">
        <v>0</v>
      </c>
      <c r="EE269">
        <v>0</v>
      </c>
      <c r="EF269">
        <v>0</v>
      </c>
      <c r="EG269">
        <v>0</v>
      </c>
      <c r="EH269">
        <v>0</v>
      </c>
      <c r="EI269">
        <v>24280</v>
      </c>
      <c r="EJ269">
        <v>1933</v>
      </c>
      <c r="EK269">
        <v>0</v>
      </c>
      <c r="EL269">
        <v>0</v>
      </c>
      <c r="EM269">
        <v>0</v>
      </c>
      <c r="EN269">
        <v>0</v>
      </c>
      <c r="EO269">
        <v>1984</v>
      </c>
      <c r="EP269">
        <v>0</v>
      </c>
      <c r="EQ269">
        <v>0</v>
      </c>
      <c r="ER269">
        <v>0</v>
      </c>
      <c r="ES269">
        <v>251353</v>
      </c>
      <c r="ET269">
        <v>279550</v>
      </c>
      <c r="EU269">
        <v>16536</v>
      </c>
      <c r="EV269">
        <v>16917706</v>
      </c>
    </row>
    <row r="270" spans="1:152">
      <c r="A270">
        <v>63016</v>
      </c>
      <c r="B270">
        <v>201312</v>
      </c>
      <c r="C270">
        <v>3178276</v>
      </c>
      <c r="D270">
        <v>-4680</v>
      </c>
      <c r="E270">
        <v>3173596</v>
      </c>
      <c r="F270">
        <v>47644</v>
      </c>
      <c r="G270">
        <v>51850</v>
      </c>
      <c r="H270">
        <v>0</v>
      </c>
      <c r="I270">
        <v>1195603</v>
      </c>
      <c r="J270">
        <v>1300946</v>
      </c>
      <c r="K270">
        <v>-42633</v>
      </c>
      <c r="L270">
        <v>-167232</v>
      </c>
      <c r="M270">
        <v>2386178</v>
      </c>
      <c r="N270">
        <v>-265743</v>
      </c>
      <c r="O270">
        <v>2120435</v>
      </c>
      <c r="P270">
        <v>-3724662</v>
      </c>
      <c r="Q270">
        <v>8294</v>
      </c>
      <c r="R270">
        <v>-6442</v>
      </c>
      <c r="S270">
        <v>0</v>
      </c>
      <c r="T270">
        <v>-3722810</v>
      </c>
      <c r="U270">
        <v>1628600</v>
      </c>
      <c r="V270">
        <v>-4423</v>
      </c>
      <c r="W270">
        <v>1624177</v>
      </c>
      <c r="X270">
        <v>0</v>
      </c>
      <c r="Y270">
        <v>-703708</v>
      </c>
      <c r="Z270">
        <v>0</v>
      </c>
      <c r="AA270">
        <v>-703708</v>
      </c>
      <c r="AB270">
        <v>-1765710</v>
      </c>
      <c r="AC270">
        <v>-94175</v>
      </c>
      <c r="AD270">
        <v>-221704</v>
      </c>
      <c r="AE270">
        <v>5976</v>
      </c>
      <c r="AF270">
        <v>131</v>
      </c>
      <c r="AG270">
        <v>-309772</v>
      </c>
      <c r="AH270">
        <v>-123714</v>
      </c>
      <c r="AI270">
        <v>292494</v>
      </c>
      <c r="AJ270">
        <v>114272</v>
      </c>
      <c r="AK270">
        <v>86549</v>
      </c>
      <c r="AL270">
        <v>48565</v>
      </c>
      <c r="AM270">
        <v>0</v>
      </c>
      <c r="AN270">
        <v>0</v>
      </c>
      <c r="AO270">
        <v>541880</v>
      </c>
      <c r="AP270">
        <v>-128270</v>
      </c>
      <c r="AQ270">
        <v>413610</v>
      </c>
      <c r="AR270">
        <v>488261</v>
      </c>
      <c r="AS270">
        <v>-27720</v>
      </c>
      <c r="AT270">
        <v>15169</v>
      </c>
      <c r="AU270">
        <v>0</v>
      </c>
      <c r="AV270">
        <v>475710</v>
      </c>
      <c r="AW270">
        <v>425</v>
      </c>
      <c r="AX270">
        <v>-407910</v>
      </c>
      <c r="AY270">
        <v>15343</v>
      </c>
      <c r="AZ270">
        <v>2072</v>
      </c>
      <c r="BA270">
        <v>10071</v>
      </c>
      <c r="BB270">
        <v>-380424</v>
      </c>
      <c r="BC270">
        <v>0</v>
      </c>
      <c r="BD270">
        <v>-9896</v>
      </c>
      <c r="BE270">
        <v>-21612</v>
      </c>
      <c r="BF270">
        <v>-15332</v>
      </c>
      <c r="BG270">
        <v>-1066</v>
      </c>
      <c r="BH270">
        <v>-38010</v>
      </c>
      <c r="BI270">
        <v>66467</v>
      </c>
      <c r="BJ270">
        <v>114272</v>
      </c>
      <c r="BK270">
        <v>0</v>
      </c>
      <c r="BL270">
        <v>2093</v>
      </c>
      <c r="BM270">
        <v>0</v>
      </c>
      <c r="BN270">
        <v>2093</v>
      </c>
      <c r="BO270">
        <v>0</v>
      </c>
      <c r="BP270">
        <v>2062794</v>
      </c>
      <c r="BQ270">
        <v>0</v>
      </c>
      <c r="BR270">
        <v>833762</v>
      </c>
      <c r="BS270">
        <v>163427</v>
      </c>
      <c r="BT270">
        <v>3059983</v>
      </c>
      <c r="BU270">
        <v>6515744</v>
      </c>
      <c r="BV270">
        <v>0</v>
      </c>
      <c r="BW270">
        <v>21812054</v>
      </c>
      <c r="BX270">
        <v>0</v>
      </c>
      <c r="BY270">
        <v>0</v>
      </c>
      <c r="BZ270">
        <v>96</v>
      </c>
      <c r="CA270">
        <v>571646</v>
      </c>
      <c r="CB270">
        <v>1021255</v>
      </c>
      <c r="CC270">
        <v>29920795</v>
      </c>
      <c r="CD270">
        <v>0</v>
      </c>
      <c r="CE270">
        <v>32980778</v>
      </c>
      <c r="CF270">
        <v>6081431</v>
      </c>
      <c r="CG270">
        <v>33900</v>
      </c>
      <c r="CH270">
        <v>146242</v>
      </c>
      <c r="CI270">
        <v>0</v>
      </c>
      <c r="CJ270">
        <v>180142</v>
      </c>
      <c r="CK270">
        <v>70300</v>
      </c>
      <c r="CL270">
        <v>0</v>
      </c>
      <c r="CM270">
        <v>70300</v>
      </c>
      <c r="CN270">
        <v>718</v>
      </c>
      <c r="CO270">
        <v>1924224</v>
      </c>
      <c r="CP270">
        <v>0</v>
      </c>
      <c r="CQ270">
        <v>14960</v>
      </c>
      <c r="CR270">
        <v>2190344</v>
      </c>
      <c r="CS270">
        <v>0</v>
      </c>
      <c r="CT270">
        <v>0</v>
      </c>
      <c r="CU270">
        <v>0</v>
      </c>
      <c r="CV270">
        <v>228557</v>
      </c>
      <c r="CW270">
        <v>981</v>
      </c>
      <c r="CX270">
        <v>229538</v>
      </c>
      <c r="CY270">
        <v>247916</v>
      </c>
      <c r="CZ270">
        <v>38910</v>
      </c>
      <c r="DA270">
        <v>286826</v>
      </c>
      <c r="DB270">
        <v>41771010</v>
      </c>
      <c r="DC270">
        <v>12100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3258557</v>
      </c>
      <c r="DO270">
        <v>3270657</v>
      </c>
      <c r="DP270">
        <v>0</v>
      </c>
      <c r="DQ270">
        <v>480000</v>
      </c>
      <c r="DR270">
        <v>19135652</v>
      </c>
      <c r="DS270">
        <v>3386912</v>
      </c>
      <c r="DT270">
        <v>2363964</v>
      </c>
      <c r="DU270">
        <v>24886528</v>
      </c>
      <c r="DV270">
        <v>2158259</v>
      </c>
      <c r="DW270">
        <v>1471919</v>
      </c>
      <c r="DX270">
        <v>17312</v>
      </c>
      <c r="DY270">
        <v>0</v>
      </c>
      <c r="DZ270">
        <v>6489835</v>
      </c>
      <c r="EA270">
        <v>15210</v>
      </c>
      <c r="EB270">
        <v>35039063</v>
      </c>
      <c r="EC270">
        <v>0</v>
      </c>
      <c r="ED270">
        <v>2142</v>
      </c>
      <c r="EE270">
        <v>39798</v>
      </c>
      <c r="EF270">
        <v>0</v>
      </c>
      <c r="EG270">
        <v>41940</v>
      </c>
      <c r="EH270">
        <v>143121</v>
      </c>
      <c r="EI270">
        <v>64450</v>
      </c>
      <c r="EJ270">
        <v>220</v>
      </c>
      <c r="EK270">
        <v>0</v>
      </c>
      <c r="EL270">
        <v>0</v>
      </c>
      <c r="EM270">
        <v>0</v>
      </c>
      <c r="EN270">
        <v>1489089</v>
      </c>
      <c r="EO270">
        <v>821181</v>
      </c>
      <c r="EP270">
        <v>0</v>
      </c>
      <c r="EQ270">
        <v>3280</v>
      </c>
      <c r="ER270">
        <v>0</v>
      </c>
      <c r="ES270">
        <v>397778</v>
      </c>
      <c r="ET270">
        <v>2775998</v>
      </c>
      <c r="EU270">
        <v>20231</v>
      </c>
      <c r="EV270">
        <v>41771010</v>
      </c>
    </row>
    <row r="271" spans="1:152">
      <c r="A271">
        <v>63017</v>
      </c>
      <c r="B271">
        <v>201312</v>
      </c>
      <c r="C271">
        <v>399478</v>
      </c>
      <c r="D271">
        <v>-1558</v>
      </c>
      <c r="E271">
        <v>397920</v>
      </c>
      <c r="F271">
        <v>0</v>
      </c>
      <c r="G271">
        <v>0</v>
      </c>
      <c r="H271">
        <v>0</v>
      </c>
      <c r="I271">
        <v>12499</v>
      </c>
      <c r="J271">
        <v>-2197</v>
      </c>
      <c r="K271">
        <v>-156</v>
      </c>
      <c r="L271">
        <v>-1371</v>
      </c>
      <c r="M271">
        <v>8775</v>
      </c>
      <c r="N271">
        <v>0</v>
      </c>
      <c r="O271">
        <v>8775</v>
      </c>
      <c r="P271">
        <v>-558372</v>
      </c>
      <c r="Q271">
        <v>0</v>
      </c>
      <c r="R271">
        <v>1807</v>
      </c>
      <c r="S271">
        <v>0</v>
      </c>
      <c r="T271">
        <v>-556565</v>
      </c>
      <c r="U271">
        <v>171080</v>
      </c>
      <c r="V271">
        <v>0</v>
      </c>
      <c r="W271">
        <v>171080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-6331</v>
      </c>
      <c r="AD271">
        <v>-6720</v>
      </c>
      <c r="AE271">
        <v>0</v>
      </c>
      <c r="AF271">
        <v>-156</v>
      </c>
      <c r="AG271">
        <v>-13207</v>
      </c>
      <c r="AH271">
        <v>-6102</v>
      </c>
      <c r="AI271">
        <v>1901</v>
      </c>
      <c r="AJ271">
        <v>0</v>
      </c>
      <c r="AK271">
        <v>6102</v>
      </c>
      <c r="AL271">
        <v>0</v>
      </c>
      <c r="AM271">
        <v>0</v>
      </c>
      <c r="AN271">
        <v>0</v>
      </c>
      <c r="AO271">
        <v>8003</v>
      </c>
      <c r="AP271">
        <v>-2010</v>
      </c>
      <c r="AQ271">
        <v>5993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683183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683183</v>
      </c>
      <c r="CD271">
        <v>0</v>
      </c>
      <c r="CE271">
        <v>683183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344</v>
      </c>
      <c r="CL271">
        <v>0</v>
      </c>
      <c r="CM271">
        <v>344</v>
      </c>
      <c r="CN271">
        <v>0</v>
      </c>
      <c r="CO271">
        <v>0</v>
      </c>
      <c r="CP271">
        <v>0</v>
      </c>
      <c r="CQ271">
        <v>0</v>
      </c>
      <c r="CR271">
        <v>344</v>
      </c>
      <c r="CS271">
        <v>0</v>
      </c>
      <c r="CT271">
        <v>0</v>
      </c>
      <c r="CU271">
        <v>5</v>
      </c>
      <c r="CV271">
        <v>17368</v>
      </c>
      <c r="CW271">
        <v>0</v>
      </c>
      <c r="CX271">
        <v>17373</v>
      </c>
      <c r="CY271">
        <v>12154</v>
      </c>
      <c r="CZ271">
        <v>953</v>
      </c>
      <c r="DA271">
        <v>13107</v>
      </c>
      <c r="DB271">
        <v>714007</v>
      </c>
      <c r="DC271">
        <v>15000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174375</v>
      </c>
      <c r="DO271">
        <v>189375</v>
      </c>
      <c r="DP271">
        <v>42000</v>
      </c>
      <c r="DQ271">
        <v>0</v>
      </c>
      <c r="DR271">
        <v>479228</v>
      </c>
      <c r="DS271">
        <v>0</v>
      </c>
      <c r="DT271">
        <v>0</v>
      </c>
      <c r="DU271">
        <v>479228</v>
      </c>
      <c r="DV271">
        <v>33137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512365</v>
      </c>
      <c r="EC271">
        <v>0</v>
      </c>
      <c r="ED271">
        <v>0</v>
      </c>
      <c r="EE271">
        <v>0</v>
      </c>
      <c r="EF271">
        <v>0</v>
      </c>
      <c r="EG271">
        <v>0</v>
      </c>
      <c r="EH271">
        <v>0</v>
      </c>
      <c r="EI271">
        <v>3437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5562</v>
      </c>
      <c r="EP271">
        <v>0</v>
      </c>
      <c r="EQ271">
        <v>917</v>
      </c>
      <c r="ER271">
        <v>0</v>
      </c>
      <c r="ES271">
        <v>0</v>
      </c>
      <c r="ET271">
        <v>9916</v>
      </c>
      <c r="EU271">
        <v>2351</v>
      </c>
      <c r="EV271">
        <v>714007</v>
      </c>
    </row>
    <row r="272" spans="1:152">
      <c r="A272">
        <v>63021</v>
      </c>
      <c r="B272">
        <v>201312</v>
      </c>
      <c r="C272">
        <v>107351</v>
      </c>
      <c r="D272">
        <v>-3432</v>
      </c>
      <c r="E272">
        <v>103919</v>
      </c>
      <c r="F272">
        <v>0</v>
      </c>
      <c r="G272">
        <v>0</v>
      </c>
      <c r="H272">
        <v>0</v>
      </c>
      <c r="I272">
        <v>3860</v>
      </c>
      <c r="J272">
        <v>-19847</v>
      </c>
      <c r="K272">
        <v>-24</v>
      </c>
      <c r="L272">
        <v>-1827</v>
      </c>
      <c r="M272">
        <v>-17838</v>
      </c>
      <c r="N272">
        <v>0</v>
      </c>
      <c r="O272">
        <v>-17838</v>
      </c>
      <c r="P272">
        <v>-9637</v>
      </c>
      <c r="Q272">
        <v>1446</v>
      </c>
      <c r="R272">
        <v>66</v>
      </c>
      <c r="S272">
        <v>0</v>
      </c>
      <c r="T272">
        <v>-8125</v>
      </c>
      <c r="U272">
        <v>-90691</v>
      </c>
      <c r="V272">
        <v>0</v>
      </c>
      <c r="W272">
        <v>-90691</v>
      </c>
      <c r="X272">
        <v>0</v>
      </c>
      <c r="Y272">
        <v>20183</v>
      </c>
      <c r="Z272">
        <v>0</v>
      </c>
      <c r="AA272">
        <v>20183</v>
      </c>
      <c r="AB272">
        <v>0</v>
      </c>
      <c r="AC272">
        <v>0</v>
      </c>
      <c r="AD272">
        <v>-8611</v>
      </c>
      <c r="AE272">
        <v>0</v>
      </c>
      <c r="AF272">
        <v>0</v>
      </c>
      <c r="AG272">
        <v>-8611</v>
      </c>
      <c r="AH272">
        <v>1163</v>
      </c>
      <c r="AI272">
        <v>0</v>
      </c>
      <c r="AJ272">
        <v>0</v>
      </c>
      <c r="AK272">
        <v>-1163</v>
      </c>
      <c r="AL272">
        <v>0</v>
      </c>
      <c r="AM272">
        <v>0</v>
      </c>
      <c r="AN272">
        <v>0</v>
      </c>
      <c r="AO272">
        <v>-1163</v>
      </c>
      <c r="AP272">
        <v>0</v>
      </c>
      <c r="AQ272">
        <v>-1163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89992</v>
      </c>
      <c r="BV272">
        <v>0</v>
      </c>
      <c r="BW272">
        <v>663218</v>
      </c>
      <c r="BX272">
        <v>0</v>
      </c>
      <c r="BY272">
        <v>0</v>
      </c>
      <c r="BZ272">
        <v>0</v>
      </c>
      <c r="CA272">
        <v>0</v>
      </c>
      <c r="CB272">
        <v>5808</v>
      </c>
      <c r="CC272">
        <v>759018</v>
      </c>
      <c r="CD272">
        <v>0</v>
      </c>
      <c r="CE272">
        <v>759018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3976</v>
      </c>
      <c r="CL272">
        <v>0</v>
      </c>
      <c r="CM272">
        <v>3976</v>
      </c>
      <c r="CN272">
        <v>0</v>
      </c>
      <c r="CO272">
        <v>0</v>
      </c>
      <c r="CP272">
        <v>0</v>
      </c>
      <c r="CQ272">
        <v>0</v>
      </c>
      <c r="CR272">
        <v>3976</v>
      </c>
      <c r="CS272">
        <v>0</v>
      </c>
      <c r="CT272">
        <v>0</v>
      </c>
      <c r="CU272">
        <v>7579</v>
      </c>
      <c r="CV272">
        <v>0</v>
      </c>
      <c r="CW272">
        <v>0</v>
      </c>
      <c r="CX272">
        <v>7579</v>
      </c>
      <c r="CY272">
        <v>1676</v>
      </c>
      <c r="CZ272">
        <v>0</v>
      </c>
      <c r="DA272">
        <v>1676</v>
      </c>
      <c r="DB272">
        <v>772249</v>
      </c>
      <c r="DC272">
        <v>14010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22708</v>
      </c>
      <c r="DK272">
        <v>0</v>
      </c>
      <c r="DL272">
        <v>0</v>
      </c>
      <c r="DM272">
        <v>22708</v>
      </c>
      <c r="DN272">
        <v>8516</v>
      </c>
      <c r="DO272">
        <v>45234</v>
      </c>
      <c r="DP272">
        <v>0</v>
      </c>
      <c r="DQ272">
        <v>0</v>
      </c>
      <c r="DR272">
        <v>475268</v>
      </c>
      <c r="DS272">
        <v>120905</v>
      </c>
      <c r="DT272">
        <v>83277</v>
      </c>
      <c r="DU272">
        <v>679450</v>
      </c>
      <c r="DV272">
        <v>14</v>
      </c>
      <c r="DW272">
        <v>11787</v>
      </c>
      <c r="DX272">
        <v>0</v>
      </c>
      <c r="DY272">
        <v>0</v>
      </c>
      <c r="DZ272">
        <v>0</v>
      </c>
      <c r="EA272">
        <v>0</v>
      </c>
      <c r="EB272">
        <v>691251</v>
      </c>
      <c r="EC272">
        <v>0</v>
      </c>
      <c r="ED272">
        <v>0</v>
      </c>
      <c r="EE272">
        <v>0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2208</v>
      </c>
      <c r="EP272">
        <v>0</v>
      </c>
      <c r="EQ272">
        <v>0</v>
      </c>
      <c r="ER272">
        <v>0</v>
      </c>
      <c r="ES272">
        <v>32601</v>
      </c>
      <c r="ET272">
        <v>34809</v>
      </c>
      <c r="EU272">
        <v>955</v>
      </c>
      <c r="EV272">
        <v>772249</v>
      </c>
    </row>
    <row r="273" spans="1:152">
      <c r="A273">
        <v>63022</v>
      </c>
      <c r="B273">
        <v>201312</v>
      </c>
      <c r="C273">
        <v>334497</v>
      </c>
      <c r="D273">
        <v>-1600</v>
      </c>
      <c r="E273">
        <v>332897</v>
      </c>
      <c r="F273">
        <v>0</v>
      </c>
      <c r="G273">
        <v>0</v>
      </c>
      <c r="H273">
        <v>0</v>
      </c>
      <c r="I273">
        <v>16456</v>
      </c>
      <c r="J273">
        <v>27048</v>
      </c>
      <c r="K273">
        <v>-68</v>
      </c>
      <c r="L273">
        <v>-866</v>
      </c>
      <c r="M273">
        <v>42570</v>
      </c>
      <c r="N273">
        <v>-6485</v>
      </c>
      <c r="O273">
        <v>36085</v>
      </c>
      <c r="P273">
        <v>-135112</v>
      </c>
      <c r="Q273">
        <v>0</v>
      </c>
      <c r="R273">
        <v>-4515</v>
      </c>
      <c r="S273">
        <v>0</v>
      </c>
      <c r="T273">
        <v>-139627</v>
      </c>
      <c r="U273">
        <v>6475</v>
      </c>
      <c r="V273">
        <v>2</v>
      </c>
      <c r="W273">
        <v>6477</v>
      </c>
      <c r="X273">
        <v>0</v>
      </c>
      <c r="Y273">
        <v>0</v>
      </c>
      <c r="Z273">
        <v>0</v>
      </c>
      <c r="AA273">
        <v>0</v>
      </c>
      <c r="AB273">
        <v>-202612</v>
      </c>
      <c r="AC273">
        <v>-25634</v>
      </c>
      <c r="AD273">
        <v>-7689</v>
      </c>
      <c r="AE273">
        <v>0</v>
      </c>
      <c r="AF273">
        <v>0</v>
      </c>
      <c r="AG273">
        <v>-33323</v>
      </c>
      <c r="AH273">
        <v>-1144</v>
      </c>
      <c r="AI273">
        <v>-1247</v>
      </c>
      <c r="AJ273">
        <v>0</v>
      </c>
      <c r="AK273">
        <v>1144</v>
      </c>
      <c r="AL273">
        <v>1601</v>
      </c>
      <c r="AM273">
        <v>0</v>
      </c>
      <c r="AN273">
        <v>0</v>
      </c>
      <c r="AO273">
        <v>1498</v>
      </c>
      <c r="AP273">
        <v>-376</v>
      </c>
      <c r="AQ273">
        <v>1122</v>
      </c>
      <c r="AR273">
        <v>49136</v>
      </c>
      <c r="AS273">
        <v>-50238</v>
      </c>
      <c r="AT273">
        <v>6203</v>
      </c>
      <c r="AU273">
        <v>-5521</v>
      </c>
      <c r="AV273">
        <v>-420</v>
      </c>
      <c r="AW273">
        <v>0</v>
      </c>
      <c r="AX273">
        <v>-22958</v>
      </c>
      <c r="AY273">
        <v>22958</v>
      </c>
      <c r="AZ273">
        <v>691</v>
      </c>
      <c r="BA273">
        <v>-691</v>
      </c>
      <c r="BB273">
        <v>0</v>
      </c>
      <c r="BC273">
        <v>0</v>
      </c>
      <c r="BD273">
        <v>5383</v>
      </c>
      <c r="BE273">
        <v>-3856</v>
      </c>
      <c r="BF273">
        <v>-1107</v>
      </c>
      <c r="BG273">
        <v>0</v>
      </c>
      <c r="BH273">
        <v>-4963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473740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473740</v>
      </c>
      <c r="CD273">
        <v>0</v>
      </c>
      <c r="CE273">
        <v>473740</v>
      </c>
      <c r="CF273">
        <v>591339</v>
      </c>
      <c r="CG273">
        <v>115</v>
      </c>
      <c r="CH273">
        <v>95549</v>
      </c>
      <c r="CI273">
        <v>898</v>
      </c>
      <c r="CJ273">
        <v>96562</v>
      </c>
      <c r="CK273">
        <v>5383</v>
      </c>
      <c r="CL273">
        <v>0</v>
      </c>
      <c r="CM273">
        <v>5383</v>
      </c>
      <c r="CN273">
        <v>0</v>
      </c>
      <c r="CO273">
        <v>0</v>
      </c>
      <c r="CP273">
        <v>0</v>
      </c>
      <c r="CQ273">
        <v>274</v>
      </c>
      <c r="CR273">
        <v>102219</v>
      </c>
      <c r="CS273">
        <v>0</v>
      </c>
      <c r="CT273">
        <v>0</v>
      </c>
      <c r="CU273">
        <v>0</v>
      </c>
      <c r="CV273">
        <v>19164</v>
      </c>
      <c r="CW273">
        <v>0</v>
      </c>
      <c r="CX273">
        <v>19164</v>
      </c>
      <c r="CY273">
        <v>2403</v>
      </c>
      <c r="CZ273">
        <v>261</v>
      </c>
      <c r="DA273">
        <v>2664</v>
      </c>
      <c r="DB273">
        <v>1189126</v>
      </c>
      <c r="DC273">
        <v>2250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91416</v>
      </c>
      <c r="DO273">
        <v>93666</v>
      </c>
      <c r="DP273">
        <v>0</v>
      </c>
      <c r="DQ273">
        <v>0</v>
      </c>
      <c r="DR273">
        <v>95943</v>
      </c>
      <c r="DS273">
        <v>0</v>
      </c>
      <c r="DT273">
        <v>0</v>
      </c>
      <c r="DU273">
        <v>95943</v>
      </c>
      <c r="DV273">
        <v>127257</v>
      </c>
      <c r="DW273">
        <v>0</v>
      </c>
      <c r="DX273">
        <v>0</v>
      </c>
      <c r="DY273">
        <v>0</v>
      </c>
      <c r="DZ273">
        <v>597755</v>
      </c>
      <c r="EA273">
        <v>1009</v>
      </c>
      <c r="EB273">
        <v>821964</v>
      </c>
      <c r="EC273">
        <v>0</v>
      </c>
      <c r="ED273">
        <v>0</v>
      </c>
      <c r="EE273">
        <v>0</v>
      </c>
      <c r="EF273">
        <v>0</v>
      </c>
      <c r="EG273">
        <v>0</v>
      </c>
      <c r="EH273">
        <v>0</v>
      </c>
      <c r="EI273">
        <v>893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264097</v>
      </c>
      <c r="EP273">
        <v>0</v>
      </c>
      <c r="EQ273">
        <v>0</v>
      </c>
      <c r="ER273">
        <v>0</v>
      </c>
      <c r="ES273">
        <v>8506</v>
      </c>
      <c r="ET273">
        <v>273496</v>
      </c>
      <c r="EU273">
        <v>0</v>
      </c>
      <c r="EV273">
        <v>1189126</v>
      </c>
    </row>
    <row r="274" spans="1:152">
      <c r="A274">
        <v>63028</v>
      </c>
      <c r="B274">
        <v>201312</v>
      </c>
      <c r="C274">
        <v>55200</v>
      </c>
      <c r="D274">
        <v>134</v>
      </c>
      <c r="E274">
        <v>55334</v>
      </c>
      <c r="F274">
        <v>0</v>
      </c>
      <c r="G274">
        <v>0</v>
      </c>
      <c r="H274">
        <v>0</v>
      </c>
      <c r="I274">
        <v>131213</v>
      </c>
      <c r="J274">
        <v>-190843</v>
      </c>
      <c r="K274">
        <v>-2584</v>
      </c>
      <c r="L274">
        <v>-5695</v>
      </c>
      <c r="M274">
        <v>-67909</v>
      </c>
      <c r="N274">
        <v>-5834</v>
      </c>
      <c r="O274">
        <v>-73743</v>
      </c>
      <c r="P274">
        <v>-375562</v>
      </c>
      <c r="Q274">
        <v>7454</v>
      </c>
      <c r="R274">
        <v>947</v>
      </c>
      <c r="S274">
        <v>-557</v>
      </c>
      <c r="T274">
        <v>-367718</v>
      </c>
      <c r="U274">
        <v>338414</v>
      </c>
      <c r="V274">
        <v>-4923</v>
      </c>
      <c r="W274">
        <v>333491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-26209</v>
      </c>
      <c r="AE274">
        <v>0</v>
      </c>
      <c r="AF274">
        <v>0</v>
      </c>
      <c r="AG274">
        <v>-26209</v>
      </c>
      <c r="AH274">
        <v>2598</v>
      </c>
      <c r="AI274">
        <v>-76247</v>
      </c>
      <c r="AJ274">
        <v>0</v>
      </c>
      <c r="AK274">
        <v>-2598</v>
      </c>
      <c r="AL274">
        <v>0</v>
      </c>
      <c r="AM274">
        <v>0</v>
      </c>
      <c r="AN274">
        <v>0</v>
      </c>
      <c r="AO274">
        <v>-78845</v>
      </c>
      <c r="AP274">
        <v>0</v>
      </c>
      <c r="AQ274">
        <v>-78845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1223</v>
      </c>
      <c r="BW274">
        <v>3543433</v>
      </c>
      <c r="BX274">
        <v>0</v>
      </c>
      <c r="BY274">
        <v>0</v>
      </c>
      <c r="BZ274">
        <v>0</v>
      </c>
      <c r="CA274">
        <v>77418</v>
      </c>
      <c r="CB274">
        <v>43734</v>
      </c>
      <c r="CC274">
        <v>3665808</v>
      </c>
      <c r="CD274">
        <v>0</v>
      </c>
      <c r="CE274">
        <v>3665808</v>
      </c>
      <c r="CF274">
        <v>0</v>
      </c>
      <c r="CG274">
        <v>7090</v>
      </c>
      <c r="CH274">
        <v>465</v>
      </c>
      <c r="CI274">
        <v>0</v>
      </c>
      <c r="CJ274">
        <v>7555</v>
      </c>
      <c r="CK274">
        <v>802</v>
      </c>
      <c r="CL274">
        <v>0</v>
      </c>
      <c r="CM274">
        <v>802</v>
      </c>
      <c r="CN274">
        <v>466</v>
      </c>
      <c r="CO274">
        <v>27818</v>
      </c>
      <c r="CP274">
        <v>0</v>
      </c>
      <c r="CQ274">
        <v>0</v>
      </c>
      <c r="CR274">
        <v>36641</v>
      </c>
      <c r="CS274">
        <v>0</v>
      </c>
      <c r="CT274">
        <v>9365</v>
      </c>
      <c r="CU274">
        <v>16693</v>
      </c>
      <c r="CV274">
        <v>0</v>
      </c>
      <c r="CW274">
        <v>0</v>
      </c>
      <c r="CX274">
        <v>26058</v>
      </c>
      <c r="CY274">
        <v>32875</v>
      </c>
      <c r="CZ274">
        <v>0</v>
      </c>
      <c r="DA274">
        <v>32875</v>
      </c>
      <c r="DB274">
        <v>3761382</v>
      </c>
      <c r="DC274">
        <v>90006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54355</v>
      </c>
      <c r="DO274">
        <v>144361</v>
      </c>
      <c r="DP274">
        <v>0</v>
      </c>
      <c r="DQ274">
        <v>60000</v>
      </c>
      <c r="DR274">
        <v>3271998</v>
      </c>
      <c r="DS274">
        <v>123642</v>
      </c>
      <c r="DT274">
        <v>22478</v>
      </c>
      <c r="DU274">
        <v>3418118</v>
      </c>
      <c r="DV274">
        <v>7902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3426020</v>
      </c>
      <c r="EC274">
        <v>0</v>
      </c>
      <c r="ED274">
        <v>0</v>
      </c>
      <c r="EE274">
        <v>0</v>
      </c>
      <c r="EF274">
        <v>0</v>
      </c>
      <c r="EG274">
        <v>0</v>
      </c>
      <c r="EH274">
        <v>0</v>
      </c>
      <c r="EI274">
        <v>625</v>
      </c>
      <c r="EJ274">
        <v>0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129301</v>
      </c>
      <c r="ET274">
        <v>129926</v>
      </c>
      <c r="EU274">
        <v>1075</v>
      </c>
      <c r="EV274">
        <v>3761382</v>
      </c>
    </row>
    <row r="275" spans="1:152">
      <c r="A275">
        <v>63029</v>
      </c>
      <c r="B275">
        <v>201312</v>
      </c>
      <c r="C275">
        <v>25668</v>
      </c>
      <c r="D275">
        <v>0</v>
      </c>
      <c r="E275">
        <v>25668</v>
      </c>
      <c r="F275">
        <v>0</v>
      </c>
      <c r="G275">
        <v>0</v>
      </c>
      <c r="H275">
        <v>0</v>
      </c>
      <c r="I275">
        <v>3114</v>
      </c>
      <c r="J275">
        <v>-1518</v>
      </c>
      <c r="K275">
        <v>-1</v>
      </c>
      <c r="L275">
        <v>-62</v>
      </c>
      <c r="M275">
        <v>1533</v>
      </c>
      <c r="N275">
        <v>-122</v>
      </c>
      <c r="O275">
        <v>1411</v>
      </c>
      <c r="P275">
        <v>6955</v>
      </c>
      <c r="Q275">
        <v>0</v>
      </c>
      <c r="R275">
        <v>0</v>
      </c>
      <c r="S275">
        <v>0</v>
      </c>
      <c r="T275">
        <v>6955</v>
      </c>
      <c r="U275">
        <v>-19743</v>
      </c>
      <c r="V275">
        <v>0</v>
      </c>
      <c r="W275">
        <v>-19743</v>
      </c>
      <c r="X275">
        <v>0</v>
      </c>
      <c r="Y275">
        <v>0</v>
      </c>
      <c r="Z275">
        <v>0</v>
      </c>
      <c r="AA275">
        <v>0</v>
      </c>
      <c r="AB275">
        <v>2472</v>
      </c>
      <c r="AC275">
        <v>0</v>
      </c>
      <c r="AD275">
        <v>-3641</v>
      </c>
      <c r="AE275">
        <v>0</v>
      </c>
      <c r="AF275">
        <v>0</v>
      </c>
      <c r="AG275">
        <v>-3641</v>
      </c>
      <c r="AH275">
        <v>-651</v>
      </c>
      <c r="AI275">
        <v>12471</v>
      </c>
      <c r="AJ275">
        <v>602</v>
      </c>
      <c r="AK275">
        <v>651</v>
      </c>
      <c r="AL275">
        <v>0</v>
      </c>
      <c r="AM275">
        <v>0</v>
      </c>
      <c r="AN275">
        <v>0</v>
      </c>
      <c r="AO275">
        <v>13724</v>
      </c>
      <c r="AP275">
        <v>0</v>
      </c>
      <c r="AQ275">
        <v>13724</v>
      </c>
      <c r="AR275">
        <v>136</v>
      </c>
      <c r="AS275">
        <v>0</v>
      </c>
      <c r="AT275">
        <v>0</v>
      </c>
      <c r="AU275">
        <v>0</v>
      </c>
      <c r="AV275">
        <v>136</v>
      </c>
      <c r="AW275">
        <v>0</v>
      </c>
      <c r="AX275">
        <v>0</v>
      </c>
      <c r="AY275">
        <v>0</v>
      </c>
      <c r="AZ275">
        <v>500</v>
      </c>
      <c r="BA275">
        <v>0</v>
      </c>
      <c r="BB275">
        <v>500</v>
      </c>
      <c r="BC275">
        <v>0</v>
      </c>
      <c r="BD275">
        <v>0</v>
      </c>
      <c r="BE275">
        <v>0</v>
      </c>
      <c r="BF275">
        <v>-34</v>
      </c>
      <c r="BG275">
        <v>0</v>
      </c>
      <c r="BH275">
        <v>-34</v>
      </c>
      <c r="BI275">
        <v>0</v>
      </c>
      <c r="BJ275">
        <v>602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108699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108699</v>
      </c>
      <c r="CD275">
        <v>0</v>
      </c>
      <c r="CE275">
        <v>108699</v>
      </c>
      <c r="CF275">
        <v>8895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4447</v>
      </c>
      <c r="CW275">
        <v>0</v>
      </c>
      <c r="CX275">
        <v>4447</v>
      </c>
      <c r="CY275">
        <v>1282</v>
      </c>
      <c r="CZ275">
        <v>264</v>
      </c>
      <c r="DA275">
        <v>1546</v>
      </c>
      <c r="DB275">
        <v>123587</v>
      </c>
      <c r="DC275">
        <v>10000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40962</v>
      </c>
      <c r="DO275">
        <v>50962</v>
      </c>
      <c r="DP275">
        <v>0</v>
      </c>
      <c r="DQ275">
        <v>0</v>
      </c>
      <c r="DR275">
        <v>54140</v>
      </c>
      <c r="DS275">
        <v>0</v>
      </c>
      <c r="DT275">
        <v>5522</v>
      </c>
      <c r="DU275">
        <v>59662</v>
      </c>
      <c r="DV275">
        <v>0</v>
      </c>
      <c r="DW275">
        <v>0</v>
      </c>
      <c r="DX275">
        <v>0</v>
      </c>
      <c r="DY275">
        <v>0</v>
      </c>
      <c r="DZ275">
        <v>8895</v>
      </c>
      <c r="EA275">
        <v>0</v>
      </c>
      <c r="EB275">
        <v>68557</v>
      </c>
      <c r="EC275">
        <v>0</v>
      </c>
      <c r="ED275">
        <v>0</v>
      </c>
      <c r="EE275">
        <v>0</v>
      </c>
      <c r="EF275">
        <v>0</v>
      </c>
      <c r="EG275">
        <v>0</v>
      </c>
      <c r="EH275">
        <v>0</v>
      </c>
      <c r="EI275">
        <v>0</v>
      </c>
      <c r="EJ275">
        <v>0</v>
      </c>
      <c r="EK275">
        <v>0</v>
      </c>
      <c r="EL275">
        <v>0</v>
      </c>
      <c r="EM275">
        <v>0</v>
      </c>
      <c r="EN275">
        <v>0</v>
      </c>
      <c r="EO275">
        <v>630</v>
      </c>
      <c r="EP275">
        <v>0</v>
      </c>
      <c r="EQ275">
        <v>0</v>
      </c>
      <c r="ER275">
        <v>0</v>
      </c>
      <c r="ES275">
        <v>3438</v>
      </c>
      <c r="ET275">
        <v>4068</v>
      </c>
      <c r="EU275">
        <v>0</v>
      </c>
      <c r="EV275">
        <v>123587</v>
      </c>
    </row>
    <row r="276" spans="1:152">
      <c r="A276">
        <v>63030</v>
      </c>
      <c r="B276">
        <v>201312</v>
      </c>
      <c r="C276">
        <v>24569</v>
      </c>
      <c r="D276">
        <v>0</v>
      </c>
      <c r="E276">
        <v>24569</v>
      </c>
      <c r="F276">
        <v>0</v>
      </c>
      <c r="G276">
        <v>0</v>
      </c>
      <c r="H276">
        <v>0</v>
      </c>
      <c r="I276">
        <v>9658</v>
      </c>
      <c r="J276">
        <v>0</v>
      </c>
      <c r="K276">
        <v>0</v>
      </c>
      <c r="L276">
        <v>0</v>
      </c>
      <c r="M276">
        <v>9658</v>
      </c>
      <c r="N276">
        <v>-1218</v>
      </c>
      <c r="O276">
        <v>8440</v>
      </c>
      <c r="P276">
        <v>-512</v>
      </c>
      <c r="Q276">
        <v>0</v>
      </c>
      <c r="R276">
        <v>0</v>
      </c>
      <c r="S276">
        <v>0</v>
      </c>
      <c r="T276">
        <v>-512</v>
      </c>
      <c r="U276">
        <v>13</v>
      </c>
      <c r="V276">
        <v>0</v>
      </c>
      <c r="W276">
        <v>13</v>
      </c>
      <c r="X276">
        <v>0</v>
      </c>
      <c r="Y276">
        <v>-5</v>
      </c>
      <c r="Z276">
        <v>0</v>
      </c>
      <c r="AA276">
        <v>-5</v>
      </c>
      <c r="AB276">
        <v>-29064</v>
      </c>
      <c r="AC276">
        <v>0</v>
      </c>
      <c r="AD276">
        <v>-1748</v>
      </c>
      <c r="AE276">
        <v>0</v>
      </c>
      <c r="AF276">
        <v>0</v>
      </c>
      <c r="AG276">
        <v>-1748</v>
      </c>
      <c r="AH276">
        <v>-3132</v>
      </c>
      <c r="AI276">
        <v>-1439</v>
      </c>
      <c r="AJ276">
        <v>0</v>
      </c>
      <c r="AK276">
        <v>3132</v>
      </c>
      <c r="AL276">
        <v>0</v>
      </c>
      <c r="AM276">
        <v>0</v>
      </c>
      <c r="AN276">
        <v>0</v>
      </c>
      <c r="AO276">
        <v>1693</v>
      </c>
      <c r="AP276">
        <v>-424</v>
      </c>
      <c r="AQ276">
        <v>1269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57936</v>
      </c>
      <c r="CA276">
        <v>1422</v>
      </c>
      <c r="CB276">
        <v>0</v>
      </c>
      <c r="CC276">
        <v>59358</v>
      </c>
      <c r="CD276">
        <v>0</v>
      </c>
      <c r="CE276">
        <v>59358</v>
      </c>
      <c r="CF276">
        <v>106311</v>
      </c>
      <c r="CG276">
        <v>0</v>
      </c>
      <c r="CH276">
        <v>0</v>
      </c>
      <c r="CI276">
        <v>0</v>
      </c>
      <c r="CJ276">
        <v>0</v>
      </c>
      <c r="CK276">
        <v>402</v>
      </c>
      <c r="CL276">
        <v>0</v>
      </c>
      <c r="CM276">
        <v>402</v>
      </c>
      <c r="CN276">
        <v>0</v>
      </c>
      <c r="CO276">
        <v>0</v>
      </c>
      <c r="CP276">
        <v>0</v>
      </c>
      <c r="CQ276">
        <v>0</v>
      </c>
      <c r="CR276">
        <v>402</v>
      </c>
      <c r="CS276">
        <v>0</v>
      </c>
      <c r="CT276">
        <v>48</v>
      </c>
      <c r="CU276">
        <v>425</v>
      </c>
      <c r="CV276">
        <v>0</v>
      </c>
      <c r="CW276">
        <v>0</v>
      </c>
      <c r="CX276">
        <v>473</v>
      </c>
      <c r="CY276">
        <v>0</v>
      </c>
      <c r="CZ276">
        <v>0</v>
      </c>
      <c r="DA276">
        <v>0</v>
      </c>
      <c r="DB276">
        <v>166544</v>
      </c>
      <c r="DC276">
        <v>50000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394</v>
      </c>
      <c r="DO276">
        <v>50394</v>
      </c>
      <c r="DP276">
        <v>0</v>
      </c>
      <c r="DQ276">
        <v>0</v>
      </c>
      <c r="DR276">
        <v>83</v>
      </c>
      <c r="DS276">
        <v>0</v>
      </c>
      <c r="DT276">
        <v>1</v>
      </c>
      <c r="DU276">
        <v>84</v>
      </c>
      <c r="DV276">
        <v>0</v>
      </c>
      <c r="DW276">
        <v>5</v>
      </c>
      <c r="DX276">
        <v>0</v>
      </c>
      <c r="DY276">
        <v>0</v>
      </c>
      <c r="DZ276">
        <v>106311</v>
      </c>
      <c r="EA276">
        <v>0</v>
      </c>
      <c r="EB276">
        <v>106400</v>
      </c>
      <c r="EC276">
        <v>0</v>
      </c>
      <c r="ED276">
        <v>0</v>
      </c>
      <c r="EE276">
        <v>0</v>
      </c>
      <c r="EF276">
        <v>0</v>
      </c>
      <c r="EG276">
        <v>0</v>
      </c>
      <c r="EH276">
        <v>0</v>
      </c>
      <c r="EI276">
        <v>0</v>
      </c>
      <c r="EJ276">
        <v>0</v>
      </c>
      <c r="EK276">
        <v>0</v>
      </c>
      <c r="EL276">
        <v>0</v>
      </c>
      <c r="EM276">
        <v>0</v>
      </c>
      <c r="EN276">
        <v>0</v>
      </c>
      <c r="EO276">
        <v>5168</v>
      </c>
      <c r="EP276">
        <v>0</v>
      </c>
      <c r="EQ276">
        <v>1343</v>
      </c>
      <c r="ER276">
        <v>0</v>
      </c>
      <c r="ES276">
        <v>138</v>
      </c>
      <c r="ET276">
        <v>6649</v>
      </c>
      <c r="EU276">
        <v>3101</v>
      </c>
      <c r="EV276">
        <v>166544</v>
      </c>
    </row>
    <row r="277" spans="1:152">
      <c r="A277">
        <v>62518</v>
      </c>
      <c r="B277">
        <v>201412</v>
      </c>
      <c r="C277">
        <v>5133704</v>
      </c>
      <c r="D277">
        <v>-7756</v>
      </c>
      <c r="E277">
        <v>5125948</v>
      </c>
      <c r="F277">
        <v>70228</v>
      </c>
      <c r="G277">
        <v>385</v>
      </c>
      <c r="H277">
        <v>35120</v>
      </c>
      <c r="I277">
        <v>3693362</v>
      </c>
      <c r="J277">
        <v>5488313</v>
      </c>
      <c r="K277">
        <v>-48663</v>
      </c>
      <c r="L277">
        <v>-146353</v>
      </c>
      <c r="M277">
        <v>9092392</v>
      </c>
      <c r="N277">
        <v>-1259499</v>
      </c>
      <c r="O277">
        <v>7832893</v>
      </c>
      <c r="P277">
        <v>-5753133</v>
      </c>
      <c r="Q277">
        <v>4442</v>
      </c>
      <c r="R277">
        <v>-25681</v>
      </c>
      <c r="S277">
        <v>2354</v>
      </c>
      <c r="T277">
        <v>-5772018</v>
      </c>
      <c r="U277">
        <v>-1594274</v>
      </c>
      <c r="V277">
        <v>0</v>
      </c>
      <c r="W277">
        <v>-1594274</v>
      </c>
      <c r="X277">
        <v>0</v>
      </c>
      <c r="Y277">
        <v>-1521479</v>
      </c>
      <c r="Z277">
        <v>0</v>
      </c>
      <c r="AA277">
        <v>-1521479</v>
      </c>
      <c r="AB277">
        <v>-2974300</v>
      </c>
      <c r="AC277">
        <v>-191790</v>
      </c>
      <c r="AD277">
        <v>-139030</v>
      </c>
      <c r="AE277">
        <v>0</v>
      </c>
      <c r="AF277">
        <v>0</v>
      </c>
      <c r="AG277">
        <v>-330820</v>
      </c>
      <c r="AH277">
        <v>-259480</v>
      </c>
      <c r="AI277">
        <v>506470</v>
      </c>
      <c r="AJ277">
        <v>-49741</v>
      </c>
      <c r="AK277">
        <v>16378</v>
      </c>
      <c r="AL277">
        <v>0</v>
      </c>
      <c r="AM277">
        <v>0</v>
      </c>
      <c r="AN277">
        <v>0</v>
      </c>
      <c r="AO277">
        <v>473107</v>
      </c>
      <c r="AP277">
        <v>-96029</v>
      </c>
      <c r="AQ277">
        <v>377078</v>
      </c>
      <c r="AR277">
        <v>220211</v>
      </c>
      <c r="AS277">
        <v>-40354</v>
      </c>
      <c r="AT277">
        <v>-3827</v>
      </c>
      <c r="AU277">
        <v>0</v>
      </c>
      <c r="AV277">
        <v>176030</v>
      </c>
      <c r="AW277">
        <v>648</v>
      </c>
      <c r="AX277">
        <v>-360966</v>
      </c>
      <c r="AY277">
        <v>8759</v>
      </c>
      <c r="AZ277">
        <v>40761</v>
      </c>
      <c r="BA277">
        <v>19490</v>
      </c>
      <c r="BB277">
        <v>-291956</v>
      </c>
      <c r="BC277">
        <v>0</v>
      </c>
      <c r="BD277">
        <v>0</v>
      </c>
      <c r="BE277">
        <v>-17623</v>
      </c>
      <c r="BF277">
        <v>-11319</v>
      </c>
      <c r="BG277">
        <v>0</v>
      </c>
      <c r="BH277">
        <v>-28942</v>
      </c>
      <c r="BI277">
        <v>94479</v>
      </c>
      <c r="BJ277">
        <v>-49741</v>
      </c>
      <c r="BK277">
        <v>0</v>
      </c>
      <c r="BL277">
        <v>9</v>
      </c>
      <c r="BM277">
        <v>0</v>
      </c>
      <c r="BN277">
        <v>9</v>
      </c>
      <c r="BO277">
        <v>776118</v>
      </c>
      <c r="BP277">
        <v>1668313</v>
      </c>
      <c r="BQ277">
        <v>3025000</v>
      </c>
      <c r="BR277">
        <v>12551</v>
      </c>
      <c r="BS277">
        <v>22675</v>
      </c>
      <c r="BT277">
        <v>4728539</v>
      </c>
      <c r="BU277">
        <v>5703828</v>
      </c>
      <c r="BV277">
        <v>6344651</v>
      </c>
      <c r="BW277">
        <v>44180242</v>
      </c>
      <c r="BX277">
        <v>0</v>
      </c>
      <c r="BY277">
        <v>0</v>
      </c>
      <c r="BZ277">
        <v>65424</v>
      </c>
      <c r="CA277">
        <v>185678</v>
      </c>
      <c r="CB277">
        <v>28976677</v>
      </c>
      <c r="CC277">
        <v>85456500</v>
      </c>
      <c r="CD277">
        <v>189979</v>
      </c>
      <c r="CE277">
        <v>91151136</v>
      </c>
      <c r="CF277">
        <v>29068569</v>
      </c>
      <c r="CG277">
        <v>0</v>
      </c>
      <c r="CH277">
        <v>176574</v>
      </c>
      <c r="CI277">
        <v>0</v>
      </c>
      <c r="CJ277">
        <v>176574</v>
      </c>
      <c r="CK277">
        <v>68893</v>
      </c>
      <c r="CL277">
        <v>0</v>
      </c>
      <c r="CM277">
        <v>68893</v>
      </c>
      <c r="CN277">
        <v>0</v>
      </c>
      <c r="CO277">
        <v>24536</v>
      </c>
      <c r="CP277">
        <v>0</v>
      </c>
      <c r="CQ277">
        <v>89842</v>
      </c>
      <c r="CR277">
        <v>359845</v>
      </c>
      <c r="CS277">
        <v>0</v>
      </c>
      <c r="CT277">
        <v>0</v>
      </c>
      <c r="CU277">
        <v>0</v>
      </c>
      <c r="CV277">
        <v>3939758</v>
      </c>
      <c r="CW277">
        <v>127895</v>
      </c>
      <c r="CX277">
        <v>4067653</v>
      </c>
      <c r="CY277">
        <v>483014</v>
      </c>
      <c r="CZ277">
        <v>156242</v>
      </c>
      <c r="DA277">
        <v>639256</v>
      </c>
      <c r="DB277">
        <v>125286468</v>
      </c>
      <c r="DC277">
        <v>10000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383254</v>
      </c>
      <c r="DK277">
        <v>0</v>
      </c>
      <c r="DL277">
        <v>0</v>
      </c>
      <c r="DM277">
        <v>383254</v>
      </c>
      <c r="DN277">
        <v>3962288</v>
      </c>
      <c r="DO277">
        <v>4355542</v>
      </c>
      <c r="DP277">
        <v>0</v>
      </c>
      <c r="DQ277">
        <v>959000</v>
      </c>
      <c r="DR277">
        <v>45359618</v>
      </c>
      <c r="DS277">
        <v>4868276</v>
      </c>
      <c r="DT277">
        <v>1098071</v>
      </c>
      <c r="DU277">
        <v>51325965</v>
      </c>
      <c r="DV277">
        <v>2852383</v>
      </c>
      <c r="DW277">
        <v>6743919</v>
      </c>
      <c r="DX277">
        <v>0</v>
      </c>
      <c r="DY277">
        <v>0</v>
      </c>
      <c r="DZ277">
        <v>28858148</v>
      </c>
      <c r="EA277">
        <v>239802</v>
      </c>
      <c r="EB277">
        <v>90020217</v>
      </c>
      <c r="EC277">
        <v>0</v>
      </c>
      <c r="ED277">
        <v>0</v>
      </c>
      <c r="EE277">
        <v>149266</v>
      </c>
      <c r="EF277">
        <v>0</v>
      </c>
      <c r="EG277">
        <v>149266</v>
      </c>
      <c r="EH277">
        <v>0</v>
      </c>
      <c r="EI277">
        <v>0</v>
      </c>
      <c r="EJ277">
        <v>163517</v>
      </c>
      <c r="EK277">
        <v>0</v>
      </c>
      <c r="EL277">
        <v>0</v>
      </c>
      <c r="EM277">
        <v>0</v>
      </c>
      <c r="EN277">
        <v>0</v>
      </c>
      <c r="EO277">
        <v>164023</v>
      </c>
      <c r="EP277">
        <v>0</v>
      </c>
      <c r="EQ277">
        <v>661453</v>
      </c>
      <c r="ER277">
        <v>0</v>
      </c>
      <c r="ES277">
        <v>28458214</v>
      </c>
      <c r="ET277">
        <v>29447207</v>
      </c>
      <c r="EU277">
        <v>355236</v>
      </c>
      <c r="EV277">
        <v>125286468</v>
      </c>
    </row>
    <row r="278" spans="1:152">
      <c r="A278">
        <v>62548</v>
      </c>
      <c r="B278">
        <v>201412</v>
      </c>
      <c r="C278">
        <v>7757568</v>
      </c>
      <c r="D278">
        <v>-412</v>
      </c>
      <c r="E278">
        <v>7757156</v>
      </c>
      <c r="F278">
        <v>6497742</v>
      </c>
      <c r="G278">
        <v>53096</v>
      </c>
      <c r="H278">
        <v>0</v>
      </c>
      <c r="I278">
        <v>3275819</v>
      </c>
      <c r="J278">
        <v>15411675</v>
      </c>
      <c r="K278">
        <v>-173599</v>
      </c>
      <c r="L278">
        <v>-190937</v>
      </c>
      <c r="M278">
        <v>24873796</v>
      </c>
      <c r="N278">
        <v>-2283596</v>
      </c>
      <c r="O278">
        <v>22590200</v>
      </c>
      <c r="P278">
        <v>-7214458</v>
      </c>
      <c r="Q278">
        <v>487</v>
      </c>
      <c r="R278">
        <v>12169</v>
      </c>
      <c r="S278">
        <v>0</v>
      </c>
      <c r="T278">
        <v>-7201802</v>
      </c>
      <c r="U278">
        <v>-9915606</v>
      </c>
      <c r="V278">
        <v>0</v>
      </c>
      <c r="W278">
        <v>-9915606</v>
      </c>
      <c r="X278">
        <v>0</v>
      </c>
      <c r="Y278">
        <v>-6129614</v>
      </c>
      <c r="Z278">
        <v>-523874</v>
      </c>
      <c r="AA278">
        <v>-6653488</v>
      </c>
      <c r="AB278">
        <v>-6563587</v>
      </c>
      <c r="AC278">
        <v>0</v>
      </c>
      <c r="AD278">
        <v>-178887</v>
      </c>
      <c r="AE278">
        <v>0</v>
      </c>
      <c r="AF278">
        <v>0</v>
      </c>
      <c r="AG278">
        <v>-178887</v>
      </c>
      <c r="AH278">
        <v>-204675</v>
      </c>
      <c r="AI278">
        <v>-370689</v>
      </c>
      <c r="AJ278">
        <v>0</v>
      </c>
      <c r="AK278">
        <v>204675</v>
      </c>
      <c r="AL278">
        <v>0</v>
      </c>
      <c r="AM278">
        <v>0</v>
      </c>
      <c r="AN278">
        <v>0</v>
      </c>
      <c r="AO278">
        <v>-166014</v>
      </c>
      <c r="AP278">
        <v>-71938</v>
      </c>
      <c r="AQ278">
        <v>-237952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20292747</v>
      </c>
      <c r="BQ278">
        <v>1259205</v>
      </c>
      <c r="BR278">
        <v>344488</v>
      </c>
      <c r="BS278">
        <v>0</v>
      </c>
      <c r="BT278">
        <v>21896440</v>
      </c>
      <c r="BU278">
        <v>4486391</v>
      </c>
      <c r="BV278">
        <v>87757</v>
      </c>
      <c r="BW278">
        <v>86150453</v>
      </c>
      <c r="BX278">
        <v>0</v>
      </c>
      <c r="BY278">
        <v>0</v>
      </c>
      <c r="BZ278">
        <v>0</v>
      </c>
      <c r="CA278">
        <v>12600043</v>
      </c>
      <c r="CB278">
        <v>54539239</v>
      </c>
      <c r="CC278">
        <v>157863883</v>
      </c>
      <c r="CD278">
        <v>0</v>
      </c>
      <c r="CE278">
        <v>179760323</v>
      </c>
      <c r="CF278">
        <v>71230097</v>
      </c>
      <c r="CG278">
        <v>0</v>
      </c>
      <c r="CH278">
        <v>0</v>
      </c>
      <c r="CI278">
        <v>0</v>
      </c>
      <c r="CJ278">
        <v>0</v>
      </c>
      <c r="CK278">
        <v>129182</v>
      </c>
      <c r="CL278">
        <v>0</v>
      </c>
      <c r="CM278">
        <v>129182</v>
      </c>
      <c r="CN278">
        <v>0</v>
      </c>
      <c r="CO278">
        <v>55789</v>
      </c>
      <c r="CP278">
        <v>0</v>
      </c>
      <c r="CQ278">
        <v>2094171</v>
      </c>
      <c r="CR278">
        <v>2279142</v>
      </c>
      <c r="CS278">
        <v>0</v>
      </c>
      <c r="CT278">
        <v>0</v>
      </c>
      <c r="CU278">
        <v>0</v>
      </c>
      <c r="CV278">
        <v>1154451</v>
      </c>
      <c r="CW278">
        <v>696</v>
      </c>
      <c r="CX278">
        <v>1155147</v>
      </c>
      <c r="CY278">
        <v>2723766</v>
      </c>
      <c r="CZ278">
        <v>208244</v>
      </c>
      <c r="DA278">
        <v>2932010</v>
      </c>
      <c r="DB278">
        <v>257356719</v>
      </c>
      <c r="DC278">
        <v>800</v>
      </c>
      <c r="DD278">
        <v>0</v>
      </c>
      <c r="DE278">
        <v>0</v>
      </c>
      <c r="DF278">
        <v>76049</v>
      </c>
      <c r="DG278">
        <v>0</v>
      </c>
      <c r="DH278">
        <v>0</v>
      </c>
      <c r="DI278">
        <v>76049</v>
      </c>
      <c r="DJ278">
        <v>0</v>
      </c>
      <c r="DK278">
        <v>0</v>
      </c>
      <c r="DL278">
        <v>0</v>
      </c>
      <c r="DM278">
        <v>0</v>
      </c>
      <c r="DN278">
        <v>3972122</v>
      </c>
      <c r="DO278">
        <v>4048971</v>
      </c>
      <c r="DP278">
        <v>0</v>
      </c>
      <c r="DQ278">
        <v>0</v>
      </c>
      <c r="DR278">
        <v>26239714</v>
      </c>
      <c r="DS278">
        <v>1726484</v>
      </c>
      <c r="DT278">
        <v>65054692</v>
      </c>
      <c r="DU278">
        <v>93020890</v>
      </c>
      <c r="DV278">
        <v>357850</v>
      </c>
      <c r="DW278">
        <v>11820124</v>
      </c>
      <c r="DX278">
        <v>0</v>
      </c>
      <c r="DY278">
        <v>3753791</v>
      </c>
      <c r="DZ278">
        <v>61801668</v>
      </c>
      <c r="EA278">
        <v>0</v>
      </c>
      <c r="EB278">
        <v>170754323</v>
      </c>
      <c r="EC278">
        <v>0</v>
      </c>
      <c r="ED278">
        <v>0</v>
      </c>
      <c r="EE278">
        <v>0</v>
      </c>
      <c r="EF278">
        <v>0</v>
      </c>
      <c r="EG278">
        <v>0</v>
      </c>
      <c r="EH278">
        <v>0</v>
      </c>
      <c r="EI278">
        <v>127019</v>
      </c>
      <c r="EJ278">
        <v>0</v>
      </c>
      <c r="EK278">
        <v>0</v>
      </c>
      <c r="EL278">
        <v>0</v>
      </c>
      <c r="EM278">
        <v>0</v>
      </c>
      <c r="EN278">
        <v>0</v>
      </c>
      <c r="EO278">
        <v>80863</v>
      </c>
      <c r="EP278">
        <v>0</v>
      </c>
      <c r="EQ278">
        <v>9016</v>
      </c>
      <c r="ER278">
        <v>0</v>
      </c>
      <c r="ES278">
        <v>82291280</v>
      </c>
      <c r="ET278">
        <v>82508178</v>
      </c>
      <c r="EU278">
        <v>45247</v>
      </c>
      <c r="EV278">
        <v>257356719</v>
      </c>
    </row>
    <row r="279" spans="1:152">
      <c r="A279">
        <v>62706</v>
      </c>
      <c r="B279">
        <v>201412</v>
      </c>
      <c r="C279">
        <v>1243096</v>
      </c>
      <c r="D279">
        <v>-21098</v>
      </c>
      <c r="E279">
        <v>1221998</v>
      </c>
      <c r="F279">
        <v>80517</v>
      </c>
      <c r="G279">
        <v>0</v>
      </c>
      <c r="H279">
        <v>3857</v>
      </c>
      <c r="I279">
        <v>351413</v>
      </c>
      <c r="J279">
        <v>760611</v>
      </c>
      <c r="K279">
        <v>-3306</v>
      </c>
      <c r="L279">
        <v>-29465</v>
      </c>
      <c r="M279">
        <v>1163627</v>
      </c>
      <c r="N279">
        <v>-171464</v>
      </c>
      <c r="O279">
        <v>992163</v>
      </c>
      <c r="P279">
        <v>-1187806</v>
      </c>
      <c r="Q279">
        <v>10758</v>
      </c>
      <c r="R279">
        <v>2351</v>
      </c>
      <c r="S279">
        <v>336</v>
      </c>
      <c r="T279">
        <v>-1174361</v>
      </c>
      <c r="U279">
        <v>-722248</v>
      </c>
      <c r="V279">
        <v>167</v>
      </c>
      <c r="W279">
        <v>-722081</v>
      </c>
      <c r="X279">
        <v>0</v>
      </c>
      <c r="Y279">
        <v>-116590</v>
      </c>
      <c r="Z279">
        <v>0</v>
      </c>
      <c r="AA279">
        <v>-116590</v>
      </c>
      <c r="AB279">
        <v>0</v>
      </c>
      <c r="AC279">
        <v>-47883</v>
      </c>
      <c r="AD279">
        <v>-37862</v>
      </c>
      <c r="AE279">
        <v>2579</v>
      </c>
      <c r="AF279">
        <v>5478</v>
      </c>
      <c r="AG279">
        <v>-77688</v>
      </c>
      <c r="AH279">
        <v>-49231</v>
      </c>
      <c r="AI279">
        <v>74210</v>
      </c>
      <c r="AJ279">
        <v>9919</v>
      </c>
      <c r="AK279">
        <v>2352</v>
      </c>
      <c r="AL279">
        <v>0</v>
      </c>
      <c r="AM279">
        <v>0</v>
      </c>
      <c r="AN279">
        <v>0</v>
      </c>
      <c r="AO279">
        <v>86481</v>
      </c>
      <c r="AP279">
        <v>-22109</v>
      </c>
      <c r="AQ279">
        <v>64372</v>
      </c>
      <c r="AR279">
        <v>101574</v>
      </c>
      <c r="AS279">
        <v>-44657</v>
      </c>
      <c r="AT279">
        <v>4544</v>
      </c>
      <c r="AU279">
        <v>0</v>
      </c>
      <c r="AV279">
        <v>61461</v>
      </c>
      <c r="AW279">
        <v>0</v>
      </c>
      <c r="AX279">
        <v>-57562</v>
      </c>
      <c r="AY279">
        <v>32233</v>
      </c>
      <c r="AZ279">
        <v>-7941</v>
      </c>
      <c r="BA279">
        <v>727</v>
      </c>
      <c r="BB279">
        <v>-32543</v>
      </c>
      <c r="BC279">
        <v>0</v>
      </c>
      <c r="BD279">
        <v>0</v>
      </c>
      <c r="BE279">
        <v>-5079</v>
      </c>
      <c r="BF279">
        <v>-11935</v>
      </c>
      <c r="BG279">
        <v>7300</v>
      </c>
      <c r="BH279">
        <v>-9714</v>
      </c>
      <c r="BI279">
        <v>-9285</v>
      </c>
      <c r="BJ279">
        <v>9919</v>
      </c>
      <c r="BK279">
        <v>0</v>
      </c>
      <c r="BL279">
        <v>0</v>
      </c>
      <c r="BM279">
        <v>0</v>
      </c>
      <c r="BN279">
        <v>0</v>
      </c>
      <c r="BO279">
        <v>101924</v>
      </c>
      <c r="BP279">
        <v>2007879</v>
      </c>
      <c r="BQ279">
        <v>0</v>
      </c>
      <c r="BR279">
        <v>0</v>
      </c>
      <c r="BS279">
        <v>0</v>
      </c>
      <c r="BT279">
        <v>2007879</v>
      </c>
      <c r="BU279">
        <v>1073391</v>
      </c>
      <c r="BV279">
        <v>0</v>
      </c>
      <c r="BW279">
        <v>10023714</v>
      </c>
      <c r="BX279">
        <v>1228</v>
      </c>
      <c r="BY279">
        <v>0</v>
      </c>
      <c r="BZ279">
        <v>4646</v>
      </c>
      <c r="CA279">
        <v>100000</v>
      </c>
      <c r="CB279">
        <v>768626</v>
      </c>
      <c r="CC279">
        <v>11971605</v>
      </c>
      <c r="CD279">
        <v>0</v>
      </c>
      <c r="CE279">
        <v>14081408</v>
      </c>
      <c r="CF279">
        <v>0</v>
      </c>
      <c r="CG279">
        <v>20410</v>
      </c>
      <c r="CH279">
        <v>47347</v>
      </c>
      <c r="CI279">
        <v>0</v>
      </c>
      <c r="CJ279">
        <v>67757</v>
      </c>
      <c r="CK279">
        <v>23239</v>
      </c>
      <c r="CL279">
        <v>0</v>
      </c>
      <c r="CM279">
        <v>23239</v>
      </c>
      <c r="CN279">
        <v>10</v>
      </c>
      <c r="CO279">
        <v>0</v>
      </c>
      <c r="CP279">
        <v>0</v>
      </c>
      <c r="CQ279">
        <v>17188</v>
      </c>
      <c r="CR279">
        <v>108194</v>
      </c>
      <c r="CS279">
        <v>0</v>
      </c>
      <c r="CT279">
        <v>0</v>
      </c>
      <c r="CU279">
        <v>0</v>
      </c>
      <c r="CV279">
        <v>201518</v>
      </c>
      <c r="CW279">
        <v>0</v>
      </c>
      <c r="CX279">
        <v>201518</v>
      </c>
      <c r="CY279">
        <v>104925</v>
      </c>
      <c r="CZ279">
        <v>22132</v>
      </c>
      <c r="DA279">
        <v>127057</v>
      </c>
      <c r="DB279">
        <v>14518177</v>
      </c>
      <c r="DC279">
        <v>391800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100883</v>
      </c>
      <c r="DK279">
        <v>0</v>
      </c>
      <c r="DL279">
        <v>0</v>
      </c>
      <c r="DM279">
        <v>100883</v>
      </c>
      <c r="DN279">
        <v>368969</v>
      </c>
      <c r="DO279">
        <v>861652</v>
      </c>
      <c r="DP279">
        <v>50000</v>
      </c>
      <c r="DQ279">
        <v>120000</v>
      </c>
      <c r="DR279">
        <v>9289024</v>
      </c>
      <c r="DS279">
        <v>1208380</v>
      </c>
      <c r="DT279">
        <v>422476</v>
      </c>
      <c r="DU279">
        <v>10919880</v>
      </c>
      <c r="DV279">
        <v>527784</v>
      </c>
      <c r="DW279">
        <v>911581</v>
      </c>
      <c r="DX279">
        <v>0</v>
      </c>
      <c r="DY279">
        <v>0</v>
      </c>
      <c r="DZ279">
        <v>0</v>
      </c>
      <c r="EA279">
        <v>110524</v>
      </c>
      <c r="EB279">
        <v>12469769</v>
      </c>
      <c r="EC279">
        <v>7714</v>
      </c>
      <c r="ED279">
        <v>0</v>
      </c>
      <c r="EE279">
        <v>0</v>
      </c>
      <c r="EF279">
        <v>0</v>
      </c>
      <c r="EG279">
        <v>7714</v>
      </c>
      <c r="EH279">
        <v>0</v>
      </c>
      <c r="EI279">
        <v>10306</v>
      </c>
      <c r="EJ279">
        <v>5838</v>
      </c>
      <c r="EK279">
        <v>0</v>
      </c>
      <c r="EL279">
        <v>0</v>
      </c>
      <c r="EM279">
        <v>0</v>
      </c>
      <c r="EN279">
        <v>764265</v>
      </c>
      <c r="EO279">
        <v>8113</v>
      </c>
      <c r="EP279">
        <v>0</v>
      </c>
      <c r="EQ279">
        <v>20543</v>
      </c>
      <c r="ER279">
        <v>0</v>
      </c>
      <c r="ES279">
        <v>249863</v>
      </c>
      <c r="ET279">
        <v>1058928</v>
      </c>
      <c r="EU279">
        <v>114</v>
      </c>
      <c r="EV279">
        <v>14518177</v>
      </c>
    </row>
    <row r="280" spans="1:152">
      <c r="A280">
        <v>62965</v>
      </c>
      <c r="B280">
        <v>201412</v>
      </c>
      <c r="C280">
        <v>23719693</v>
      </c>
      <c r="D280">
        <v>-94400</v>
      </c>
      <c r="E280">
        <v>23625293</v>
      </c>
      <c r="F280">
        <v>31877253</v>
      </c>
      <c r="G280">
        <v>256130</v>
      </c>
      <c r="H280">
        <v>0</v>
      </c>
      <c r="I280">
        <v>1848216</v>
      </c>
      <c r="J280">
        <v>11529646</v>
      </c>
      <c r="K280">
        <v>-49175</v>
      </c>
      <c r="L280">
        <v>-406478</v>
      </c>
      <c r="M280">
        <v>45055592</v>
      </c>
      <c r="N280">
        <v>-6603896</v>
      </c>
      <c r="O280">
        <v>38451696</v>
      </c>
      <c r="P280">
        <v>-22136301</v>
      </c>
      <c r="Q280">
        <v>148122</v>
      </c>
      <c r="R280">
        <v>107932</v>
      </c>
      <c r="S280">
        <v>0</v>
      </c>
      <c r="T280">
        <v>-21880247</v>
      </c>
      <c r="U280">
        <v>4423843</v>
      </c>
      <c r="V280">
        <v>0</v>
      </c>
      <c r="W280">
        <v>4423843</v>
      </c>
      <c r="X280">
        <v>0</v>
      </c>
      <c r="Y280">
        <v>1257712</v>
      </c>
      <c r="Z280">
        <v>-3158318</v>
      </c>
      <c r="AA280">
        <v>-1900606</v>
      </c>
      <c r="AB280">
        <v>-40583951</v>
      </c>
      <c r="AC280">
        <v>-307134</v>
      </c>
      <c r="AD280">
        <v>-551321</v>
      </c>
      <c r="AE280">
        <v>0</v>
      </c>
      <c r="AF280">
        <v>0</v>
      </c>
      <c r="AG280">
        <v>-858455</v>
      </c>
      <c r="AH280">
        <v>-603215</v>
      </c>
      <c r="AI280">
        <v>674358</v>
      </c>
      <c r="AJ280">
        <v>-240286</v>
      </c>
      <c r="AK280">
        <v>442887</v>
      </c>
      <c r="AL280">
        <v>959162</v>
      </c>
      <c r="AM280">
        <v>-798811</v>
      </c>
      <c r="AN280">
        <v>0</v>
      </c>
      <c r="AO280">
        <v>1037310</v>
      </c>
      <c r="AP280">
        <v>-606500</v>
      </c>
      <c r="AQ280">
        <v>430810</v>
      </c>
      <c r="AR280">
        <v>1167413</v>
      </c>
      <c r="AS280">
        <v>0</v>
      </c>
      <c r="AT280">
        <v>71797</v>
      </c>
      <c r="AU280">
        <v>0</v>
      </c>
      <c r="AV280">
        <v>1239210</v>
      </c>
      <c r="AW280">
        <v>2852</v>
      </c>
      <c r="AX280">
        <v>-806559</v>
      </c>
      <c r="AY280">
        <v>0</v>
      </c>
      <c r="AZ280">
        <v>-566724</v>
      </c>
      <c r="BA280">
        <v>0</v>
      </c>
      <c r="BB280">
        <v>-1373283</v>
      </c>
      <c r="BC280">
        <v>0</v>
      </c>
      <c r="BD280">
        <v>-177</v>
      </c>
      <c r="BE280">
        <v>-81665</v>
      </c>
      <c r="BF280">
        <v>-16114</v>
      </c>
      <c r="BG280">
        <v>0</v>
      </c>
      <c r="BH280">
        <v>-97779</v>
      </c>
      <c r="BI280">
        <v>-11109</v>
      </c>
      <c r="BJ280">
        <v>-240286</v>
      </c>
      <c r="BK280">
        <v>552050</v>
      </c>
      <c r="BL280">
        <v>58660</v>
      </c>
      <c r="BM280">
        <v>0</v>
      </c>
      <c r="BN280">
        <v>58660</v>
      </c>
      <c r="BO280">
        <v>0</v>
      </c>
      <c r="BP280">
        <v>234216333</v>
      </c>
      <c r="BQ280">
        <v>0</v>
      </c>
      <c r="BR280">
        <v>2042910</v>
      </c>
      <c r="BS280">
        <v>515197</v>
      </c>
      <c r="BT280">
        <v>236774440</v>
      </c>
      <c r="BU280">
        <v>7629450</v>
      </c>
      <c r="BV280">
        <v>2335981</v>
      </c>
      <c r="BW280">
        <v>11770011</v>
      </c>
      <c r="BX280">
        <v>0</v>
      </c>
      <c r="BY280">
        <v>0</v>
      </c>
      <c r="BZ280">
        <v>225377</v>
      </c>
      <c r="CA280">
        <v>913281</v>
      </c>
      <c r="CB280">
        <v>21002589</v>
      </c>
      <c r="CC280">
        <v>43876689</v>
      </c>
      <c r="CD280">
        <v>0</v>
      </c>
      <c r="CE280">
        <v>280651129</v>
      </c>
      <c r="CF280">
        <v>117731017</v>
      </c>
      <c r="CG280">
        <v>1341</v>
      </c>
      <c r="CH280">
        <v>0</v>
      </c>
      <c r="CI280">
        <v>0</v>
      </c>
      <c r="CJ280">
        <v>1341</v>
      </c>
      <c r="CK280">
        <v>279909</v>
      </c>
      <c r="CL280">
        <v>0</v>
      </c>
      <c r="CM280">
        <v>279909</v>
      </c>
      <c r="CN280">
        <v>25590</v>
      </c>
      <c r="CO280">
        <v>860931</v>
      </c>
      <c r="CP280">
        <v>0</v>
      </c>
      <c r="CQ280">
        <v>72820</v>
      </c>
      <c r="CR280">
        <v>1240591</v>
      </c>
      <c r="CS280">
        <v>0</v>
      </c>
      <c r="CT280">
        <v>0</v>
      </c>
      <c r="CU280">
        <v>1060393</v>
      </c>
      <c r="CV280">
        <v>4982960</v>
      </c>
      <c r="CW280">
        <v>0</v>
      </c>
      <c r="CX280">
        <v>6043353</v>
      </c>
      <c r="CY280">
        <v>671450</v>
      </c>
      <c r="CZ280">
        <v>429264</v>
      </c>
      <c r="DA280">
        <v>1100714</v>
      </c>
      <c r="DB280">
        <v>407377514</v>
      </c>
      <c r="DC280">
        <v>100000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1245015</v>
      </c>
      <c r="DK280">
        <v>0</v>
      </c>
      <c r="DL280">
        <v>0</v>
      </c>
      <c r="DM280">
        <v>1245015</v>
      </c>
      <c r="DN280">
        <v>3785171</v>
      </c>
      <c r="DO280">
        <v>5130186</v>
      </c>
      <c r="DP280">
        <v>0</v>
      </c>
      <c r="DQ280">
        <v>600000</v>
      </c>
      <c r="DR280">
        <v>219746022</v>
      </c>
      <c r="DS280">
        <v>2206444</v>
      </c>
      <c r="DT280">
        <v>790093</v>
      </c>
      <c r="DU280">
        <v>222742559</v>
      </c>
      <c r="DV280">
        <v>3238245</v>
      </c>
      <c r="DW280">
        <v>7975486</v>
      </c>
      <c r="DX280">
        <v>0</v>
      </c>
      <c r="DY280">
        <v>24468929</v>
      </c>
      <c r="DZ280">
        <v>104080124</v>
      </c>
      <c r="EA280">
        <v>158125</v>
      </c>
      <c r="EB280">
        <v>362663468</v>
      </c>
      <c r="EC280">
        <v>0</v>
      </c>
      <c r="ED280">
        <v>0</v>
      </c>
      <c r="EE280">
        <v>0</v>
      </c>
      <c r="EF280">
        <v>0</v>
      </c>
      <c r="EG280">
        <v>0</v>
      </c>
      <c r="EH280">
        <v>0</v>
      </c>
      <c r="EI280">
        <v>57088</v>
      </c>
      <c r="EJ280">
        <v>16315</v>
      </c>
      <c r="EK280">
        <v>0</v>
      </c>
      <c r="EL280">
        <v>0</v>
      </c>
      <c r="EM280">
        <v>0</v>
      </c>
      <c r="EN280">
        <v>21387740</v>
      </c>
      <c r="EO280">
        <v>612010</v>
      </c>
      <c r="EP280">
        <v>0</v>
      </c>
      <c r="EQ280">
        <v>5572950</v>
      </c>
      <c r="ER280">
        <v>0</v>
      </c>
      <c r="ES280">
        <v>10662418</v>
      </c>
      <c r="ET280">
        <v>38308521</v>
      </c>
      <c r="EU280">
        <v>675339</v>
      </c>
      <c r="EV280">
        <v>407377514</v>
      </c>
    </row>
    <row r="281" spans="1:152">
      <c r="A281">
        <v>62972</v>
      </c>
      <c r="B281">
        <v>201412</v>
      </c>
      <c r="C281">
        <v>5142297</v>
      </c>
      <c r="D281">
        <v>-1661</v>
      </c>
      <c r="E281">
        <v>5140636</v>
      </c>
      <c r="F281">
        <v>4787254</v>
      </c>
      <c r="G281">
        <v>3753</v>
      </c>
      <c r="H281">
        <v>5871</v>
      </c>
      <c r="I281">
        <v>3048248</v>
      </c>
      <c r="J281">
        <v>445043</v>
      </c>
      <c r="K281">
        <v>-36500</v>
      </c>
      <c r="L281">
        <v>-194082</v>
      </c>
      <c r="M281">
        <v>8059587</v>
      </c>
      <c r="N281">
        <v>-1239604</v>
      </c>
      <c r="O281">
        <v>6819983</v>
      </c>
      <c r="P281">
        <v>-2487520</v>
      </c>
      <c r="Q281">
        <v>0</v>
      </c>
      <c r="R281">
        <v>11225</v>
      </c>
      <c r="S281">
        <v>0</v>
      </c>
      <c r="T281">
        <v>-2476295</v>
      </c>
      <c r="U281">
        <v>-10729125</v>
      </c>
      <c r="V281">
        <v>0</v>
      </c>
      <c r="W281">
        <v>-10729125</v>
      </c>
      <c r="X281">
        <v>-98746</v>
      </c>
      <c r="Y281">
        <v>2051818</v>
      </c>
      <c r="Z281">
        <v>-301972</v>
      </c>
      <c r="AA281">
        <v>1651100</v>
      </c>
      <c r="AB281">
        <v>0</v>
      </c>
      <c r="AC281">
        <v>-356</v>
      </c>
      <c r="AD281">
        <v>-269975</v>
      </c>
      <c r="AE281">
        <v>0</v>
      </c>
      <c r="AF281">
        <v>0</v>
      </c>
      <c r="AG281">
        <v>-270331</v>
      </c>
      <c r="AH281">
        <v>-141765</v>
      </c>
      <c r="AI281">
        <v>-5797</v>
      </c>
      <c r="AJ281">
        <v>0</v>
      </c>
      <c r="AK281">
        <v>141765</v>
      </c>
      <c r="AL281">
        <v>0</v>
      </c>
      <c r="AM281">
        <v>0</v>
      </c>
      <c r="AN281">
        <v>0</v>
      </c>
      <c r="AO281">
        <v>135968</v>
      </c>
      <c r="AP281">
        <v>-50436</v>
      </c>
      <c r="AQ281">
        <v>85532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375345</v>
      </c>
      <c r="BL281">
        <v>14057</v>
      </c>
      <c r="BM281">
        <v>0</v>
      </c>
      <c r="BN281">
        <v>14057</v>
      </c>
      <c r="BO281">
        <v>146996</v>
      </c>
      <c r="BP281">
        <v>31952962</v>
      </c>
      <c r="BQ281">
        <v>0</v>
      </c>
      <c r="BR281">
        <v>317815</v>
      </c>
      <c r="BS281">
        <v>0</v>
      </c>
      <c r="BT281">
        <v>32270777</v>
      </c>
      <c r="BU281">
        <v>12013689</v>
      </c>
      <c r="BV281">
        <v>539571</v>
      </c>
      <c r="BW281">
        <v>41039804</v>
      </c>
      <c r="BX281">
        <v>0</v>
      </c>
      <c r="BY281">
        <v>1059563</v>
      </c>
      <c r="BZ281">
        <v>578847</v>
      </c>
      <c r="CA281">
        <v>0</v>
      </c>
      <c r="CB281">
        <v>7155816</v>
      </c>
      <c r="CC281">
        <v>62387290</v>
      </c>
      <c r="CD281">
        <v>0</v>
      </c>
      <c r="CE281">
        <v>94805063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3868</v>
      </c>
      <c r="CR281">
        <v>3868</v>
      </c>
      <c r="CS281">
        <v>0</v>
      </c>
      <c r="CT281">
        <v>53520</v>
      </c>
      <c r="CU281">
        <v>0</v>
      </c>
      <c r="CV281">
        <v>989069</v>
      </c>
      <c r="CW281">
        <v>0</v>
      </c>
      <c r="CX281">
        <v>1042589</v>
      </c>
      <c r="CY281">
        <v>577219</v>
      </c>
      <c r="CZ281">
        <v>104392</v>
      </c>
      <c r="DA281">
        <v>681611</v>
      </c>
      <c r="DB281">
        <v>96922533</v>
      </c>
      <c r="DC281">
        <v>125000</v>
      </c>
      <c r="DD281">
        <v>1162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1685653</v>
      </c>
      <c r="DO281">
        <v>1811815</v>
      </c>
      <c r="DP281">
        <v>1950</v>
      </c>
      <c r="DQ281">
        <v>0</v>
      </c>
      <c r="DR281">
        <v>12679747</v>
      </c>
      <c r="DS281">
        <v>29008365</v>
      </c>
      <c r="DT281">
        <v>32889967</v>
      </c>
      <c r="DU281">
        <v>74578079</v>
      </c>
      <c r="DV281">
        <v>77934</v>
      </c>
      <c r="DW281">
        <v>3679362</v>
      </c>
      <c r="DX281">
        <v>0</v>
      </c>
      <c r="DY281">
        <v>2620432</v>
      </c>
      <c r="DZ281">
        <v>0</v>
      </c>
      <c r="EA281">
        <v>0</v>
      </c>
      <c r="EB281">
        <v>80955807</v>
      </c>
      <c r="EC281">
        <v>77358</v>
      </c>
      <c r="ED281">
        <v>0</v>
      </c>
      <c r="EE281">
        <v>0</v>
      </c>
      <c r="EF281">
        <v>9433</v>
      </c>
      <c r="EG281">
        <v>86791</v>
      </c>
      <c r="EH281">
        <v>0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0</v>
      </c>
      <c r="EO281">
        <v>100518</v>
      </c>
      <c r="EP281">
        <v>0</v>
      </c>
      <c r="EQ281">
        <v>0</v>
      </c>
      <c r="ER281">
        <v>0</v>
      </c>
      <c r="ES281">
        <v>13959594</v>
      </c>
      <c r="ET281">
        <v>14060112</v>
      </c>
      <c r="EU281">
        <v>8008</v>
      </c>
      <c r="EV281">
        <v>96922533</v>
      </c>
    </row>
    <row r="282" spans="1:152">
      <c r="A282">
        <v>62973</v>
      </c>
      <c r="B282">
        <v>201412</v>
      </c>
      <c r="C282">
        <v>17517500</v>
      </c>
      <c r="D282">
        <v>-5372</v>
      </c>
      <c r="E282">
        <v>17512128</v>
      </c>
      <c r="F282">
        <v>1339341</v>
      </c>
      <c r="G282">
        <v>-4050</v>
      </c>
      <c r="H282">
        <v>4922</v>
      </c>
      <c r="I282">
        <v>5313533</v>
      </c>
      <c r="J282">
        <v>25723149</v>
      </c>
      <c r="K282">
        <v>-576321</v>
      </c>
      <c r="L282">
        <v>-553191</v>
      </c>
      <c r="M282">
        <v>31247383</v>
      </c>
      <c r="N282">
        <v>-4261375</v>
      </c>
      <c r="O282">
        <v>26986008</v>
      </c>
      <c r="P282">
        <v>-23326427</v>
      </c>
      <c r="Q282">
        <v>96450</v>
      </c>
      <c r="R282">
        <v>20771</v>
      </c>
      <c r="S282">
        <v>0</v>
      </c>
      <c r="T282">
        <v>-23209206</v>
      </c>
      <c r="U282">
        <v>-4369110</v>
      </c>
      <c r="V282">
        <v>194490</v>
      </c>
      <c r="W282">
        <v>-4174620</v>
      </c>
      <c r="X282">
        <v>0</v>
      </c>
      <c r="Y282">
        <v>-1481861</v>
      </c>
      <c r="Z282">
        <v>0</v>
      </c>
      <c r="AA282">
        <v>-1481861</v>
      </c>
      <c r="AB282">
        <v>-12054968</v>
      </c>
      <c r="AC282">
        <v>-100282</v>
      </c>
      <c r="AD282">
        <v>-627205</v>
      </c>
      <c r="AE282">
        <v>17124</v>
      </c>
      <c r="AF282">
        <v>0</v>
      </c>
      <c r="AG282">
        <v>-710363</v>
      </c>
      <c r="AH282">
        <v>-1179881</v>
      </c>
      <c r="AI282">
        <v>1687237</v>
      </c>
      <c r="AJ282">
        <v>-146074</v>
      </c>
      <c r="AK282">
        <v>318145</v>
      </c>
      <c r="AL282">
        <v>588850</v>
      </c>
      <c r="AM282">
        <v>0</v>
      </c>
      <c r="AN282">
        <v>0</v>
      </c>
      <c r="AO282">
        <v>2448158</v>
      </c>
      <c r="AP282">
        <v>-548788</v>
      </c>
      <c r="AQ282">
        <v>1899370</v>
      </c>
      <c r="AR282">
        <v>809493</v>
      </c>
      <c r="AS282">
        <v>-9653</v>
      </c>
      <c r="AT282">
        <v>58766</v>
      </c>
      <c r="AU282">
        <v>-410</v>
      </c>
      <c r="AV282">
        <v>858196</v>
      </c>
      <c r="AW282">
        <v>-95268</v>
      </c>
      <c r="AX282">
        <v>-981858</v>
      </c>
      <c r="AY282">
        <v>44457</v>
      </c>
      <c r="AZ282">
        <v>-134449</v>
      </c>
      <c r="BA282">
        <v>-41861</v>
      </c>
      <c r="BB282">
        <v>-1113711</v>
      </c>
      <c r="BC282">
        <v>0</v>
      </c>
      <c r="BD282">
        <v>-44819</v>
      </c>
      <c r="BE282">
        <v>-20989</v>
      </c>
      <c r="BF282">
        <v>-55452</v>
      </c>
      <c r="BG282">
        <v>5232</v>
      </c>
      <c r="BH282">
        <v>-71209</v>
      </c>
      <c r="BI282">
        <v>320737</v>
      </c>
      <c r="BJ282">
        <v>-146074</v>
      </c>
      <c r="BK282">
        <v>182229</v>
      </c>
      <c r="BL282">
        <v>0</v>
      </c>
      <c r="BM282">
        <v>0</v>
      </c>
      <c r="BN282">
        <v>0</v>
      </c>
      <c r="BO282">
        <v>275037</v>
      </c>
      <c r="BP282">
        <v>23340080</v>
      </c>
      <c r="BQ282">
        <v>78560</v>
      </c>
      <c r="BR282">
        <v>0</v>
      </c>
      <c r="BS282">
        <v>0</v>
      </c>
      <c r="BT282">
        <v>23418640</v>
      </c>
      <c r="BU282">
        <v>11117633</v>
      </c>
      <c r="BV282">
        <v>34420027</v>
      </c>
      <c r="BW282">
        <v>115096305</v>
      </c>
      <c r="BX282">
        <v>0</v>
      </c>
      <c r="BY282">
        <v>0</v>
      </c>
      <c r="BZ282">
        <v>1315499</v>
      </c>
      <c r="CA282">
        <v>8158893</v>
      </c>
      <c r="CB282">
        <v>18080023</v>
      </c>
      <c r="CC282">
        <v>188188380</v>
      </c>
      <c r="CD282">
        <v>0</v>
      </c>
      <c r="CE282">
        <v>211882057</v>
      </c>
      <c r="CF282">
        <v>96466758</v>
      </c>
      <c r="CG282">
        <v>2116198</v>
      </c>
      <c r="CH282">
        <v>46348</v>
      </c>
      <c r="CI282">
        <v>4701</v>
      </c>
      <c r="CJ282">
        <v>2167247</v>
      </c>
      <c r="CK282">
        <v>675398</v>
      </c>
      <c r="CL282">
        <v>0</v>
      </c>
      <c r="CM282">
        <v>675398</v>
      </c>
      <c r="CN282">
        <v>316562</v>
      </c>
      <c r="CO282">
        <v>27040</v>
      </c>
      <c r="CP282">
        <v>0</v>
      </c>
      <c r="CQ282">
        <v>518314</v>
      </c>
      <c r="CR282">
        <v>3704561</v>
      </c>
      <c r="CS282">
        <v>0</v>
      </c>
      <c r="CT282">
        <v>0</v>
      </c>
      <c r="CU282">
        <v>0</v>
      </c>
      <c r="CV282">
        <v>786478</v>
      </c>
      <c r="CW282">
        <v>0</v>
      </c>
      <c r="CX282">
        <v>786478</v>
      </c>
      <c r="CY282">
        <v>2141710</v>
      </c>
      <c r="CZ282">
        <v>415261</v>
      </c>
      <c r="DA282">
        <v>2556971</v>
      </c>
      <c r="DB282">
        <v>315579054</v>
      </c>
      <c r="DC282">
        <v>1100000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1498834</v>
      </c>
      <c r="DK282">
        <v>0</v>
      </c>
      <c r="DL282">
        <v>0</v>
      </c>
      <c r="DM282">
        <v>1498834</v>
      </c>
      <c r="DN282">
        <v>18168333</v>
      </c>
      <c r="DO282">
        <v>20767167</v>
      </c>
      <c r="DP282">
        <v>1899370</v>
      </c>
      <c r="DQ282">
        <v>0</v>
      </c>
      <c r="DR282">
        <v>161187100</v>
      </c>
      <c r="DS282">
        <v>2688447</v>
      </c>
      <c r="DT282">
        <v>862072</v>
      </c>
      <c r="DU282">
        <v>164737619</v>
      </c>
      <c r="DV282">
        <v>8576861</v>
      </c>
      <c r="DW282">
        <v>2449894</v>
      </c>
      <c r="DX282">
        <v>89968</v>
      </c>
      <c r="DY282">
        <v>0</v>
      </c>
      <c r="DZ282">
        <v>96733487</v>
      </c>
      <c r="EA282">
        <v>476216</v>
      </c>
      <c r="EB282">
        <v>273064045</v>
      </c>
      <c r="EC282">
        <v>0</v>
      </c>
      <c r="ED282">
        <v>0</v>
      </c>
      <c r="EE282">
        <v>1463421</v>
      </c>
      <c r="EF282">
        <v>0</v>
      </c>
      <c r="EG282">
        <v>1463421</v>
      </c>
      <c r="EH282">
        <v>0</v>
      </c>
      <c r="EI282">
        <v>316664</v>
      </c>
      <c r="EJ282">
        <v>37</v>
      </c>
      <c r="EK282">
        <v>0</v>
      </c>
      <c r="EL282">
        <v>0</v>
      </c>
      <c r="EM282">
        <v>0</v>
      </c>
      <c r="EN282">
        <v>7152753</v>
      </c>
      <c r="EO282">
        <v>81779</v>
      </c>
      <c r="EP282">
        <v>0</v>
      </c>
      <c r="EQ282">
        <v>160883</v>
      </c>
      <c r="ER282">
        <v>0</v>
      </c>
      <c r="ES282">
        <v>12034853</v>
      </c>
      <c r="ET282">
        <v>19746969</v>
      </c>
      <c r="EU282">
        <v>537452</v>
      </c>
      <c r="EV282">
        <v>315579054</v>
      </c>
    </row>
    <row r="283" spans="1:152">
      <c r="A283">
        <v>62983</v>
      </c>
      <c r="B283">
        <v>201412</v>
      </c>
      <c r="C283">
        <v>12280169</v>
      </c>
      <c r="D283">
        <v>-55162</v>
      </c>
      <c r="E283">
        <v>12225007</v>
      </c>
      <c r="F283">
        <v>491652</v>
      </c>
      <c r="G283">
        <v>227900</v>
      </c>
      <c r="H283">
        <v>106108</v>
      </c>
      <c r="I283">
        <v>5325389</v>
      </c>
      <c r="J283">
        <v>16929001</v>
      </c>
      <c r="K283">
        <v>-2478100</v>
      </c>
      <c r="L283">
        <v>-320894</v>
      </c>
      <c r="M283">
        <v>20281056</v>
      </c>
      <c r="N283">
        <v>-2443369</v>
      </c>
      <c r="O283">
        <v>17837687</v>
      </c>
      <c r="P283">
        <v>-16171452</v>
      </c>
      <c r="Q283">
        <v>60171</v>
      </c>
      <c r="R283">
        <v>-20251</v>
      </c>
      <c r="S283">
        <v>0</v>
      </c>
      <c r="T283">
        <v>-16131532</v>
      </c>
      <c r="U283">
        <v>3453253</v>
      </c>
      <c r="V283">
        <v>-561</v>
      </c>
      <c r="W283">
        <v>3452692</v>
      </c>
      <c r="X283">
        <v>0</v>
      </c>
      <c r="Y283">
        <v>-4879404</v>
      </c>
      <c r="Z283">
        <v>0</v>
      </c>
      <c r="AA283">
        <v>-4879404</v>
      </c>
      <c r="AB283">
        <v>-10732747</v>
      </c>
      <c r="AC283">
        <v>-89542</v>
      </c>
      <c r="AD283">
        <v>-593105</v>
      </c>
      <c r="AE283">
        <v>25875</v>
      </c>
      <c r="AF283">
        <v>1000</v>
      </c>
      <c r="AG283">
        <v>-655772</v>
      </c>
      <c r="AH283">
        <v>-121993</v>
      </c>
      <c r="AI283">
        <v>993938</v>
      </c>
      <c r="AJ283">
        <v>2306</v>
      </c>
      <c r="AK283">
        <v>13180</v>
      </c>
      <c r="AL283">
        <v>-5760</v>
      </c>
      <c r="AM283">
        <v>0</v>
      </c>
      <c r="AN283">
        <v>0</v>
      </c>
      <c r="AO283">
        <v>1003664</v>
      </c>
      <c r="AP283">
        <v>-164264</v>
      </c>
      <c r="AQ283">
        <v>839400</v>
      </c>
      <c r="AR283">
        <v>121818</v>
      </c>
      <c r="AS283">
        <v>0</v>
      </c>
      <c r="AT283">
        <v>256</v>
      </c>
      <c r="AU283">
        <v>0</v>
      </c>
      <c r="AV283">
        <v>122074</v>
      </c>
      <c r="AW283">
        <v>14910</v>
      </c>
      <c r="AX283">
        <v>-138832</v>
      </c>
      <c r="AY283">
        <v>0</v>
      </c>
      <c r="AZ283">
        <v>-4928</v>
      </c>
      <c r="BA283">
        <v>-270</v>
      </c>
      <c r="BB283">
        <v>-144030</v>
      </c>
      <c r="BC283">
        <v>-1223</v>
      </c>
      <c r="BD283">
        <v>430</v>
      </c>
      <c r="BE283">
        <v>-21625</v>
      </c>
      <c r="BF283">
        <v>0</v>
      </c>
      <c r="BG283">
        <v>0</v>
      </c>
      <c r="BH283">
        <v>-21625</v>
      </c>
      <c r="BI283">
        <v>31770</v>
      </c>
      <c r="BJ283">
        <v>2306</v>
      </c>
      <c r="BK283">
        <v>90208</v>
      </c>
      <c r="BL283">
        <v>760</v>
      </c>
      <c r="BM283">
        <v>0</v>
      </c>
      <c r="BN283">
        <v>760</v>
      </c>
      <c r="BO283">
        <v>1923895</v>
      </c>
      <c r="BP283">
        <v>8082215</v>
      </c>
      <c r="BQ283">
        <v>0</v>
      </c>
      <c r="BR283">
        <v>2471449</v>
      </c>
      <c r="BS283">
        <v>104666</v>
      </c>
      <c r="BT283">
        <v>10658330</v>
      </c>
      <c r="BU283">
        <v>8884074</v>
      </c>
      <c r="BV283">
        <v>31324698</v>
      </c>
      <c r="BW283">
        <v>81050495</v>
      </c>
      <c r="BX283">
        <v>0</v>
      </c>
      <c r="BY283">
        <v>0</v>
      </c>
      <c r="BZ283">
        <v>0</v>
      </c>
      <c r="CA283">
        <v>0</v>
      </c>
      <c r="CB283">
        <v>30449534</v>
      </c>
      <c r="CC283">
        <v>151708801</v>
      </c>
      <c r="CD283">
        <v>0</v>
      </c>
      <c r="CE283">
        <v>164291026</v>
      </c>
      <c r="CF283">
        <v>42312161</v>
      </c>
      <c r="CG283">
        <v>5558</v>
      </c>
      <c r="CH283">
        <v>0</v>
      </c>
      <c r="CI283">
        <v>0</v>
      </c>
      <c r="CJ283">
        <v>5558</v>
      </c>
      <c r="CK283">
        <v>701409</v>
      </c>
      <c r="CL283">
        <v>0</v>
      </c>
      <c r="CM283">
        <v>701409</v>
      </c>
      <c r="CN283">
        <v>874649</v>
      </c>
      <c r="CO283">
        <v>3400</v>
      </c>
      <c r="CP283">
        <v>0</v>
      </c>
      <c r="CQ283">
        <v>190336</v>
      </c>
      <c r="CR283">
        <v>1775352</v>
      </c>
      <c r="CS283">
        <v>0</v>
      </c>
      <c r="CT283">
        <v>0</v>
      </c>
      <c r="CU283">
        <v>3717765</v>
      </c>
      <c r="CV283">
        <v>0</v>
      </c>
      <c r="CW283">
        <v>0</v>
      </c>
      <c r="CX283">
        <v>3717765</v>
      </c>
      <c r="CY283">
        <v>813447</v>
      </c>
      <c r="CZ283">
        <v>359462</v>
      </c>
      <c r="DA283">
        <v>1172909</v>
      </c>
      <c r="DB283">
        <v>213360181</v>
      </c>
      <c r="DC283">
        <v>600000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546501</v>
      </c>
      <c r="DK283">
        <v>0</v>
      </c>
      <c r="DL283">
        <v>5611</v>
      </c>
      <c r="DM283">
        <v>552112</v>
      </c>
      <c r="DN283">
        <v>5591021</v>
      </c>
      <c r="DO283">
        <v>6743133</v>
      </c>
      <c r="DP283">
        <v>0</v>
      </c>
      <c r="DQ283">
        <v>2300000</v>
      </c>
      <c r="DR283">
        <v>94340374</v>
      </c>
      <c r="DS283">
        <v>470415</v>
      </c>
      <c r="DT283">
        <v>424375</v>
      </c>
      <c r="DU283">
        <v>95235164</v>
      </c>
      <c r="DV283">
        <v>1676178</v>
      </c>
      <c r="DW283">
        <v>8540271</v>
      </c>
      <c r="DX283">
        <v>6129</v>
      </c>
      <c r="DY283">
        <v>0</v>
      </c>
      <c r="DZ283">
        <v>44842097</v>
      </c>
      <c r="EA283">
        <v>56716</v>
      </c>
      <c r="EB283">
        <v>150356555</v>
      </c>
      <c r="EC283">
        <v>0</v>
      </c>
      <c r="ED283">
        <v>0</v>
      </c>
      <c r="EE283">
        <v>498849</v>
      </c>
      <c r="EF283">
        <v>0</v>
      </c>
      <c r="EG283">
        <v>498849</v>
      </c>
      <c r="EH283">
        <v>0</v>
      </c>
      <c r="EI283">
        <v>6463</v>
      </c>
      <c r="EJ283">
        <v>46489</v>
      </c>
      <c r="EK283">
        <v>0</v>
      </c>
      <c r="EL283">
        <v>0</v>
      </c>
      <c r="EM283">
        <v>0</v>
      </c>
      <c r="EN283">
        <v>19891959</v>
      </c>
      <c r="EO283">
        <v>0</v>
      </c>
      <c r="EP283">
        <v>18061</v>
      </c>
      <c r="EQ283">
        <v>31060</v>
      </c>
      <c r="ER283">
        <v>364698</v>
      </c>
      <c r="ES283">
        <v>32645318</v>
      </c>
      <c r="ET283">
        <v>53004048</v>
      </c>
      <c r="EU283">
        <v>457596</v>
      </c>
      <c r="EV283">
        <v>213360181</v>
      </c>
    </row>
    <row r="284" spans="1:152">
      <c r="A284">
        <v>62990</v>
      </c>
      <c r="B284">
        <v>201412</v>
      </c>
      <c r="C284">
        <v>155153</v>
      </c>
      <c r="D284">
        <v>-1952</v>
      </c>
      <c r="E284">
        <v>153201</v>
      </c>
      <c r="F284">
        <v>-285</v>
      </c>
      <c r="G284">
        <v>0</v>
      </c>
      <c r="H284">
        <v>0</v>
      </c>
      <c r="I284">
        <v>103706</v>
      </c>
      <c r="J284">
        <v>82141</v>
      </c>
      <c r="K284">
        <v>-2341</v>
      </c>
      <c r="L284">
        <v>-4091</v>
      </c>
      <c r="M284">
        <v>179130</v>
      </c>
      <c r="N284">
        <v>-17659</v>
      </c>
      <c r="O284">
        <v>161471</v>
      </c>
      <c r="P284">
        <v>-675646</v>
      </c>
      <c r="Q284">
        <v>573</v>
      </c>
      <c r="R284">
        <v>947</v>
      </c>
      <c r="S284">
        <v>0</v>
      </c>
      <c r="T284">
        <v>-674126</v>
      </c>
      <c r="U284">
        <v>428592</v>
      </c>
      <c r="V284">
        <v>0</v>
      </c>
      <c r="W284">
        <v>428592</v>
      </c>
      <c r="X284">
        <v>0</v>
      </c>
      <c r="Y284">
        <v>15105</v>
      </c>
      <c r="Z284">
        <v>0</v>
      </c>
      <c r="AA284">
        <v>15105</v>
      </c>
      <c r="AB284">
        <v>0</v>
      </c>
      <c r="AC284">
        <v>-120</v>
      </c>
      <c r="AD284">
        <v>-10561</v>
      </c>
      <c r="AE284">
        <v>0</v>
      </c>
      <c r="AF284">
        <v>0</v>
      </c>
      <c r="AG284">
        <v>-10681</v>
      </c>
      <c r="AH284">
        <v>-42226</v>
      </c>
      <c r="AI284">
        <v>31336</v>
      </c>
      <c r="AJ284">
        <v>26302</v>
      </c>
      <c r="AK284">
        <v>20015</v>
      </c>
      <c r="AL284">
        <v>0</v>
      </c>
      <c r="AM284">
        <v>0</v>
      </c>
      <c r="AN284">
        <v>0</v>
      </c>
      <c r="AO284">
        <v>77653</v>
      </c>
      <c r="AP284">
        <v>-17524</v>
      </c>
      <c r="AQ284">
        <v>60129</v>
      </c>
      <c r="AR284">
        <v>4176</v>
      </c>
      <c r="AS284">
        <v>-239</v>
      </c>
      <c r="AT284">
        <v>507990</v>
      </c>
      <c r="AU284">
        <v>0</v>
      </c>
      <c r="AV284">
        <v>511927</v>
      </c>
      <c r="AW284">
        <v>573</v>
      </c>
      <c r="AX284">
        <v>-172995</v>
      </c>
      <c r="AY284">
        <v>0</v>
      </c>
      <c r="AZ284">
        <v>1637</v>
      </c>
      <c r="BA284">
        <v>0</v>
      </c>
      <c r="BB284">
        <v>-171358</v>
      </c>
      <c r="BC284">
        <v>0</v>
      </c>
      <c r="BD284">
        <v>-334217</v>
      </c>
      <c r="BE284">
        <v>0</v>
      </c>
      <c r="BF284">
        <v>-2261</v>
      </c>
      <c r="BG284">
        <v>0</v>
      </c>
      <c r="BH284">
        <v>-2261</v>
      </c>
      <c r="BI284">
        <v>21638</v>
      </c>
      <c r="BJ284">
        <v>26302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20712</v>
      </c>
      <c r="BQ284">
        <v>0</v>
      </c>
      <c r="BR284">
        <v>0</v>
      </c>
      <c r="BS284">
        <v>0</v>
      </c>
      <c r="BT284">
        <v>20712</v>
      </c>
      <c r="BU284">
        <v>52542</v>
      </c>
      <c r="BV284">
        <v>1148244</v>
      </c>
      <c r="BW284">
        <v>1529969</v>
      </c>
      <c r="BX284">
        <v>0</v>
      </c>
      <c r="BY284">
        <v>0</v>
      </c>
      <c r="BZ284">
        <v>32678</v>
      </c>
      <c r="CA284">
        <v>54958</v>
      </c>
      <c r="CB284">
        <v>22755</v>
      </c>
      <c r="CC284">
        <v>2841146</v>
      </c>
      <c r="CD284">
        <v>0</v>
      </c>
      <c r="CE284">
        <v>2861858</v>
      </c>
      <c r="CF284">
        <v>0</v>
      </c>
      <c r="CG284">
        <v>737</v>
      </c>
      <c r="CH284">
        <v>0</v>
      </c>
      <c r="CI284">
        <v>0</v>
      </c>
      <c r="CJ284">
        <v>737</v>
      </c>
      <c r="CK284">
        <v>11629</v>
      </c>
      <c r="CL284">
        <v>0</v>
      </c>
      <c r="CM284">
        <v>11629</v>
      </c>
      <c r="CN284">
        <v>0</v>
      </c>
      <c r="CO284">
        <v>0</v>
      </c>
      <c r="CP284">
        <v>0</v>
      </c>
      <c r="CQ284">
        <v>1395</v>
      </c>
      <c r="CR284">
        <v>13761</v>
      </c>
      <c r="CS284">
        <v>0</v>
      </c>
      <c r="CT284">
        <v>0</v>
      </c>
      <c r="CU284">
        <v>0</v>
      </c>
      <c r="CV284">
        <v>73714</v>
      </c>
      <c r="CW284">
        <v>0</v>
      </c>
      <c r="CX284">
        <v>73714</v>
      </c>
      <c r="CY284">
        <v>14031</v>
      </c>
      <c r="CZ284">
        <v>13595</v>
      </c>
      <c r="DA284">
        <v>27626</v>
      </c>
      <c r="DB284">
        <v>2976959</v>
      </c>
      <c r="DC284">
        <v>63000</v>
      </c>
      <c r="DD284">
        <v>225000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369803</v>
      </c>
      <c r="DO284">
        <v>657803</v>
      </c>
      <c r="DP284">
        <v>0</v>
      </c>
      <c r="DQ284">
        <v>65000</v>
      </c>
      <c r="DR284">
        <v>1286238</v>
      </c>
      <c r="DS284">
        <v>14851</v>
      </c>
      <c r="DT284">
        <v>63820</v>
      </c>
      <c r="DU284">
        <v>1364909</v>
      </c>
      <c r="DV284">
        <v>92375</v>
      </c>
      <c r="DW284">
        <v>76230</v>
      </c>
      <c r="DX284">
        <v>0</v>
      </c>
      <c r="DY284">
        <v>0</v>
      </c>
      <c r="DZ284">
        <v>0</v>
      </c>
      <c r="EA284">
        <v>0</v>
      </c>
      <c r="EB284">
        <v>1533514</v>
      </c>
      <c r="EC284">
        <v>698</v>
      </c>
      <c r="ED284">
        <v>0</v>
      </c>
      <c r="EE284">
        <v>0</v>
      </c>
      <c r="EF284">
        <v>0</v>
      </c>
      <c r="EG284">
        <v>698</v>
      </c>
      <c r="EH284">
        <v>0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28708</v>
      </c>
      <c r="ER284">
        <v>0</v>
      </c>
      <c r="ES284">
        <v>658923</v>
      </c>
      <c r="ET284">
        <v>687631</v>
      </c>
      <c r="EU284">
        <v>32313</v>
      </c>
      <c r="EV284">
        <v>2976959</v>
      </c>
    </row>
    <row r="285" spans="1:152">
      <c r="A285">
        <v>62992</v>
      </c>
      <c r="B285">
        <v>201412</v>
      </c>
      <c r="C285">
        <v>6737154</v>
      </c>
      <c r="D285">
        <v>-854</v>
      </c>
      <c r="E285">
        <v>6736300</v>
      </c>
      <c r="F285">
        <v>4480912</v>
      </c>
      <c r="G285">
        <v>2234</v>
      </c>
      <c r="H285">
        <v>0</v>
      </c>
      <c r="I285">
        <v>3436775</v>
      </c>
      <c r="J285">
        <v>4615008</v>
      </c>
      <c r="K285">
        <v>-2285</v>
      </c>
      <c r="L285">
        <v>-203938</v>
      </c>
      <c r="M285">
        <v>12328706</v>
      </c>
      <c r="N285">
        <v>-1861559</v>
      </c>
      <c r="O285">
        <v>10467147</v>
      </c>
      <c r="P285">
        <v>-5179943</v>
      </c>
      <c r="Q285">
        <v>0</v>
      </c>
      <c r="R285">
        <v>-4052</v>
      </c>
      <c r="S285">
        <v>-95543</v>
      </c>
      <c r="T285">
        <v>-5279538</v>
      </c>
      <c r="U285">
        <v>-229083</v>
      </c>
      <c r="V285">
        <v>0</v>
      </c>
      <c r="W285">
        <v>-229083</v>
      </c>
      <c r="X285">
        <v>125909</v>
      </c>
      <c r="Y285">
        <v>-363652</v>
      </c>
      <c r="Z285">
        <v>-300300</v>
      </c>
      <c r="AA285">
        <v>-538043</v>
      </c>
      <c r="AB285">
        <v>-10181566</v>
      </c>
      <c r="AC285">
        <v>0</v>
      </c>
      <c r="AD285">
        <v>-113372</v>
      </c>
      <c r="AE285">
        <v>0</v>
      </c>
      <c r="AF285">
        <v>0</v>
      </c>
      <c r="AG285">
        <v>-113372</v>
      </c>
      <c r="AH285">
        <v>-877053</v>
      </c>
      <c r="AI285">
        <v>-15208</v>
      </c>
      <c r="AJ285">
        <v>29756</v>
      </c>
      <c r="AK285">
        <v>223937</v>
      </c>
      <c r="AL285">
        <v>0</v>
      </c>
      <c r="AM285">
        <v>0</v>
      </c>
      <c r="AN285">
        <v>0</v>
      </c>
      <c r="AO285">
        <v>238485</v>
      </c>
      <c r="AP285">
        <v>-34072</v>
      </c>
      <c r="AQ285">
        <v>204413</v>
      </c>
      <c r="AR285">
        <v>606400</v>
      </c>
      <c r="AS285">
        <v>-896</v>
      </c>
      <c r="AT285">
        <v>2500</v>
      </c>
      <c r="AU285">
        <v>0</v>
      </c>
      <c r="AV285">
        <v>608004</v>
      </c>
      <c r="AW285">
        <v>-11764</v>
      </c>
      <c r="AX285">
        <v>-440343</v>
      </c>
      <c r="AY285">
        <v>0</v>
      </c>
      <c r="AZ285">
        <v>-131447</v>
      </c>
      <c r="BA285">
        <v>0</v>
      </c>
      <c r="BB285">
        <v>-571790</v>
      </c>
      <c r="BC285">
        <v>0</v>
      </c>
      <c r="BD285">
        <v>-277433</v>
      </c>
      <c r="BE285">
        <v>0</v>
      </c>
      <c r="BF285">
        <v>-17290</v>
      </c>
      <c r="BG285">
        <v>0</v>
      </c>
      <c r="BH285">
        <v>-17290</v>
      </c>
      <c r="BI285">
        <v>300029</v>
      </c>
      <c r="BJ285">
        <v>29756</v>
      </c>
      <c r="BK285">
        <v>5527</v>
      </c>
      <c r="BL285">
        <v>977</v>
      </c>
      <c r="BM285">
        <v>62729</v>
      </c>
      <c r="BN285">
        <v>63706</v>
      </c>
      <c r="BO285">
        <v>0</v>
      </c>
      <c r="BP285">
        <v>3020542</v>
      </c>
      <c r="BQ285">
        <v>275457</v>
      </c>
      <c r="BR285">
        <v>45770</v>
      </c>
      <c r="BS285">
        <v>102016</v>
      </c>
      <c r="BT285">
        <v>3443785</v>
      </c>
      <c r="BU285">
        <v>2046229</v>
      </c>
      <c r="BV285">
        <v>707798</v>
      </c>
      <c r="BW285">
        <v>16769896</v>
      </c>
      <c r="BX285">
        <v>0</v>
      </c>
      <c r="BY285">
        <v>0</v>
      </c>
      <c r="BZ285">
        <v>12239</v>
      </c>
      <c r="CA285">
        <v>247177</v>
      </c>
      <c r="CB285">
        <v>553023</v>
      </c>
      <c r="CC285">
        <v>20336362</v>
      </c>
      <c r="CD285">
        <v>0</v>
      </c>
      <c r="CE285">
        <v>23780147</v>
      </c>
      <c r="CF285">
        <v>114952034</v>
      </c>
      <c r="CG285">
        <v>0</v>
      </c>
      <c r="CH285">
        <v>0</v>
      </c>
      <c r="CI285">
        <v>0</v>
      </c>
      <c r="CJ285">
        <v>0</v>
      </c>
      <c r="CK285">
        <v>592279</v>
      </c>
      <c r="CL285">
        <v>0</v>
      </c>
      <c r="CM285">
        <v>592279</v>
      </c>
      <c r="CN285">
        <v>0</v>
      </c>
      <c r="CO285">
        <v>8154</v>
      </c>
      <c r="CP285">
        <v>0</v>
      </c>
      <c r="CQ285">
        <v>51517</v>
      </c>
      <c r="CR285">
        <v>651950</v>
      </c>
      <c r="CS285">
        <v>0</v>
      </c>
      <c r="CT285">
        <v>10690</v>
      </c>
      <c r="CU285">
        <v>2079772</v>
      </c>
      <c r="CV285">
        <v>108352</v>
      </c>
      <c r="CW285">
        <v>0</v>
      </c>
      <c r="CX285">
        <v>2198814</v>
      </c>
      <c r="CY285">
        <v>575653</v>
      </c>
      <c r="CZ285">
        <v>57716</v>
      </c>
      <c r="DA285">
        <v>633369</v>
      </c>
      <c r="DB285">
        <v>142285547</v>
      </c>
      <c r="DC285">
        <v>110000</v>
      </c>
      <c r="DD285">
        <v>0</v>
      </c>
      <c r="DE285">
        <v>1785</v>
      </c>
      <c r="DF285">
        <v>0</v>
      </c>
      <c r="DG285">
        <v>0</v>
      </c>
      <c r="DH285">
        <v>0</v>
      </c>
      <c r="DI285">
        <v>1785</v>
      </c>
      <c r="DJ285">
        <v>0</v>
      </c>
      <c r="DK285">
        <v>0</v>
      </c>
      <c r="DL285">
        <v>0</v>
      </c>
      <c r="DM285">
        <v>0</v>
      </c>
      <c r="DN285">
        <v>4360460</v>
      </c>
      <c r="DO285">
        <v>4472245</v>
      </c>
      <c r="DP285">
        <v>0</v>
      </c>
      <c r="DQ285">
        <v>0</v>
      </c>
      <c r="DR285">
        <v>5587160</v>
      </c>
      <c r="DS285">
        <v>0</v>
      </c>
      <c r="DT285">
        <v>2942</v>
      </c>
      <c r="DU285">
        <v>5590102</v>
      </c>
      <c r="DV285">
        <v>5684759</v>
      </c>
      <c r="DW285">
        <v>2087751</v>
      </c>
      <c r="DX285">
        <v>685413</v>
      </c>
      <c r="DY285">
        <v>4020167</v>
      </c>
      <c r="DZ285">
        <v>106814765</v>
      </c>
      <c r="EA285">
        <v>332023</v>
      </c>
      <c r="EB285">
        <v>125214980</v>
      </c>
      <c r="EC285">
        <v>0</v>
      </c>
      <c r="ED285">
        <v>0</v>
      </c>
      <c r="EE285">
        <v>0</v>
      </c>
      <c r="EF285">
        <v>0</v>
      </c>
      <c r="EG285">
        <v>0</v>
      </c>
      <c r="EH285">
        <v>0</v>
      </c>
      <c r="EI285">
        <v>6019</v>
      </c>
      <c r="EJ285">
        <v>407</v>
      </c>
      <c r="EK285">
        <v>0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1696755</v>
      </c>
      <c r="ER285">
        <v>0</v>
      </c>
      <c r="ES285">
        <v>10895141</v>
      </c>
      <c r="ET285">
        <v>12598322</v>
      </c>
      <c r="EU285">
        <v>0</v>
      </c>
      <c r="EV285">
        <v>142285547</v>
      </c>
    </row>
    <row r="286" spans="1:152">
      <c r="A286">
        <v>62997</v>
      </c>
      <c r="B286">
        <v>201412</v>
      </c>
      <c r="C286">
        <v>12488929</v>
      </c>
      <c r="D286">
        <v>0</v>
      </c>
      <c r="E286">
        <v>12488929</v>
      </c>
      <c r="F286">
        <v>14020956</v>
      </c>
      <c r="G286">
        <v>844299</v>
      </c>
      <c r="H286">
        <v>0</v>
      </c>
      <c r="I286">
        <v>2083987</v>
      </c>
      <c r="J286">
        <v>-755725</v>
      </c>
      <c r="K286">
        <v>-2433</v>
      </c>
      <c r="L286">
        <v>-97486</v>
      </c>
      <c r="M286">
        <v>16093598</v>
      </c>
      <c r="N286">
        <v>-2495914</v>
      </c>
      <c r="O286">
        <v>13597684</v>
      </c>
      <c r="P286">
        <v>-8190770</v>
      </c>
      <c r="Q286">
        <v>54633</v>
      </c>
      <c r="R286">
        <v>0</v>
      </c>
      <c r="S286">
        <v>0</v>
      </c>
      <c r="T286">
        <v>-8136137</v>
      </c>
      <c r="U286">
        <v>-78766</v>
      </c>
      <c r="V286">
        <v>0</v>
      </c>
      <c r="W286">
        <v>-78766</v>
      </c>
      <c r="X286">
        <v>-16334</v>
      </c>
      <c r="Y286">
        <v>-881784</v>
      </c>
      <c r="Z286">
        <v>0</v>
      </c>
      <c r="AA286">
        <v>-898118</v>
      </c>
      <c r="AB286">
        <v>-16559598</v>
      </c>
      <c r="AC286">
        <v>0</v>
      </c>
      <c r="AD286">
        <v>-265141</v>
      </c>
      <c r="AE286">
        <v>0</v>
      </c>
      <c r="AF286">
        <v>0</v>
      </c>
      <c r="AG286">
        <v>-265141</v>
      </c>
      <c r="AH286">
        <v>-263285</v>
      </c>
      <c r="AI286">
        <v>-114432</v>
      </c>
      <c r="AJ286">
        <v>0</v>
      </c>
      <c r="AK286">
        <v>307271</v>
      </c>
      <c r="AL286">
        <v>39403</v>
      </c>
      <c r="AM286">
        <v>-37874</v>
      </c>
      <c r="AN286">
        <v>0</v>
      </c>
      <c r="AO286">
        <v>194368</v>
      </c>
      <c r="AP286">
        <v>-43986</v>
      </c>
      <c r="AQ286">
        <v>150382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293</v>
      </c>
      <c r="BM286">
        <v>0</v>
      </c>
      <c r="BN286">
        <v>293</v>
      </c>
      <c r="BO286">
        <v>0</v>
      </c>
      <c r="BP286">
        <v>12113708</v>
      </c>
      <c r="BQ286">
        <v>79041</v>
      </c>
      <c r="BR286">
        <v>398895</v>
      </c>
      <c r="BS286">
        <v>38573</v>
      </c>
      <c r="BT286">
        <v>12630217</v>
      </c>
      <c r="BU286">
        <v>338969</v>
      </c>
      <c r="BV286">
        <v>197139</v>
      </c>
      <c r="BW286">
        <v>20310</v>
      </c>
      <c r="BX286">
        <v>0</v>
      </c>
      <c r="BY286">
        <v>0</v>
      </c>
      <c r="BZ286">
        <v>164539</v>
      </c>
      <c r="CA286">
        <v>0</v>
      </c>
      <c r="CB286">
        <v>10</v>
      </c>
      <c r="CC286">
        <v>720967</v>
      </c>
      <c r="CD286">
        <v>0</v>
      </c>
      <c r="CE286">
        <v>13351184</v>
      </c>
      <c r="CF286">
        <v>155909164</v>
      </c>
      <c r="CG286">
        <v>0</v>
      </c>
      <c r="CH286">
        <v>0</v>
      </c>
      <c r="CI286">
        <v>0</v>
      </c>
      <c r="CJ286">
        <v>0</v>
      </c>
      <c r="CK286">
        <v>705961</v>
      </c>
      <c r="CL286">
        <v>0</v>
      </c>
      <c r="CM286">
        <v>705961</v>
      </c>
      <c r="CN286">
        <v>0</v>
      </c>
      <c r="CO286">
        <v>6534</v>
      </c>
      <c r="CP286">
        <v>0</v>
      </c>
      <c r="CQ286">
        <v>227529</v>
      </c>
      <c r="CR286">
        <v>940024</v>
      </c>
      <c r="CS286">
        <v>0</v>
      </c>
      <c r="CT286">
        <v>0</v>
      </c>
      <c r="CU286">
        <v>0</v>
      </c>
      <c r="CV286">
        <v>352887</v>
      </c>
      <c r="CW286">
        <v>0</v>
      </c>
      <c r="CX286">
        <v>352887</v>
      </c>
      <c r="CY286">
        <v>0</v>
      </c>
      <c r="CZ286">
        <v>396960</v>
      </c>
      <c r="DA286">
        <v>396960</v>
      </c>
      <c r="DB286">
        <v>170950512</v>
      </c>
      <c r="DC286">
        <v>7648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3594670</v>
      </c>
      <c r="DO286">
        <v>3602318</v>
      </c>
      <c r="DP286">
        <v>0</v>
      </c>
      <c r="DQ286">
        <v>0</v>
      </c>
      <c r="DR286">
        <v>4944059</v>
      </c>
      <c r="DS286">
        <v>0</v>
      </c>
      <c r="DT286">
        <v>1456</v>
      </c>
      <c r="DU286">
        <v>4945515</v>
      </c>
      <c r="DV286">
        <v>2584645</v>
      </c>
      <c r="DW286">
        <v>297098</v>
      </c>
      <c r="DX286">
        <v>0</v>
      </c>
      <c r="DY286">
        <v>0</v>
      </c>
      <c r="DZ286">
        <v>156615125</v>
      </c>
      <c r="EA286">
        <v>0</v>
      </c>
      <c r="EB286">
        <v>164442383</v>
      </c>
      <c r="EC286">
        <v>0</v>
      </c>
      <c r="ED286">
        <v>0</v>
      </c>
      <c r="EE286">
        <v>188783</v>
      </c>
      <c r="EF286">
        <v>0</v>
      </c>
      <c r="EG286">
        <v>188783</v>
      </c>
      <c r="EH286">
        <v>0</v>
      </c>
      <c r="EI286">
        <v>0</v>
      </c>
      <c r="EJ286">
        <v>0</v>
      </c>
      <c r="EK286">
        <v>0</v>
      </c>
      <c r="EL286">
        <v>0</v>
      </c>
      <c r="EM286">
        <v>0</v>
      </c>
      <c r="EN286">
        <v>153551</v>
      </c>
      <c r="EO286">
        <v>21324</v>
      </c>
      <c r="EP286">
        <v>0</v>
      </c>
      <c r="EQ286">
        <v>2429137</v>
      </c>
      <c r="ER286">
        <v>0</v>
      </c>
      <c r="ES286">
        <v>113016</v>
      </c>
      <c r="ET286">
        <v>2717028</v>
      </c>
      <c r="EU286">
        <v>0</v>
      </c>
      <c r="EV286">
        <v>170950512</v>
      </c>
    </row>
    <row r="287" spans="1:152">
      <c r="A287">
        <v>63000</v>
      </c>
      <c r="B287">
        <v>201412</v>
      </c>
      <c r="C287">
        <v>4482883</v>
      </c>
      <c r="D287">
        <v>0</v>
      </c>
      <c r="E287">
        <v>4482883</v>
      </c>
      <c r="F287">
        <v>119631</v>
      </c>
      <c r="G287">
        <v>2011</v>
      </c>
      <c r="H287">
        <v>0</v>
      </c>
      <c r="I287">
        <v>2432295</v>
      </c>
      <c r="J287">
        <v>5424631</v>
      </c>
      <c r="K287">
        <v>-640443</v>
      </c>
      <c r="L287">
        <v>-85437</v>
      </c>
      <c r="M287">
        <v>7252688</v>
      </c>
      <c r="N287">
        <v>-1107717</v>
      </c>
      <c r="O287">
        <v>6144971</v>
      </c>
      <c r="P287">
        <v>-797927</v>
      </c>
      <c r="Q287">
        <v>0</v>
      </c>
      <c r="R287">
        <v>485</v>
      </c>
      <c r="S287">
        <v>0</v>
      </c>
      <c r="T287">
        <v>-797442</v>
      </c>
      <c r="U287">
        <v>-6570284</v>
      </c>
      <c r="V287">
        <v>0</v>
      </c>
      <c r="W287">
        <v>-6570284</v>
      </c>
      <c r="X287">
        <v>0</v>
      </c>
      <c r="Y287">
        <v>-2608140</v>
      </c>
      <c r="Z287">
        <v>-575595</v>
      </c>
      <c r="AA287">
        <v>-3183735</v>
      </c>
      <c r="AB287">
        <v>0</v>
      </c>
      <c r="AC287">
        <v>0</v>
      </c>
      <c r="AD287">
        <v>-66482</v>
      </c>
      <c r="AE287">
        <v>0</v>
      </c>
      <c r="AF287">
        <v>0</v>
      </c>
      <c r="AG287">
        <v>-66482</v>
      </c>
      <c r="AH287">
        <v>-44832</v>
      </c>
      <c r="AI287">
        <v>-34921</v>
      </c>
      <c r="AJ287">
        <v>0</v>
      </c>
      <c r="AK287">
        <v>44832</v>
      </c>
      <c r="AL287">
        <v>0</v>
      </c>
      <c r="AM287">
        <v>0</v>
      </c>
      <c r="AN287">
        <v>0</v>
      </c>
      <c r="AO287">
        <v>9911</v>
      </c>
      <c r="AP287">
        <v>-3319</v>
      </c>
      <c r="AQ287">
        <v>6592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1141</v>
      </c>
      <c r="BM287">
        <v>0</v>
      </c>
      <c r="BN287">
        <v>1141</v>
      </c>
      <c r="BO287">
        <v>0</v>
      </c>
      <c r="BP287">
        <v>1438780</v>
      </c>
      <c r="BQ287">
        <v>0</v>
      </c>
      <c r="BR287">
        <v>137800</v>
      </c>
      <c r="BS287">
        <v>0</v>
      </c>
      <c r="BT287">
        <v>1576580</v>
      </c>
      <c r="BU287">
        <v>16505428</v>
      </c>
      <c r="BV287">
        <v>28674875</v>
      </c>
      <c r="BW287">
        <v>33587478</v>
      </c>
      <c r="BX287">
        <v>0</v>
      </c>
      <c r="BY287">
        <v>0</v>
      </c>
      <c r="BZ287">
        <v>0</v>
      </c>
      <c r="CA287">
        <v>373943</v>
      </c>
      <c r="CB287">
        <v>372068</v>
      </c>
      <c r="CC287">
        <v>79513792</v>
      </c>
      <c r="CD287">
        <v>0</v>
      </c>
      <c r="CE287">
        <v>81090372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41881</v>
      </c>
      <c r="CL287">
        <v>0</v>
      </c>
      <c r="CM287">
        <v>41881</v>
      </c>
      <c r="CN287">
        <v>0</v>
      </c>
      <c r="CO287">
        <v>314546</v>
      </c>
      <c r="CP287">
        <v>0</v>
      </c>
      <c r="CQ287">
        <v>8048</v>
      </c>
      <c r="CR287">
        <v>364475</v>
      </c>
      <c r="CS287">
        <v>0</v>
      </c>
      <c r="CT287">
        <v>0</v>
      </c>
      <c r="CU287">
        <v>0</v>
      </c>
      <c r="CV287">
        <v>109996</v>
      </c>
      <c r="CW287">
        <v>0</v>
      </c>
      <c r="CX287">
        <v>109996</v>
      </c>
      <c r="CY287">
        <v>399473</v>
      </c>
      <c r="CZ287">
        <v>43279</v>
      </c>
      <c r="DA287">
        <v>442752</v>
      </c>
      <c r="DB287">
        <v>82008736</v>
      </c>
      <c r="DC287">
        <v>49070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398464</v>
      </c>
      <c r="DO287">
        <v>447534</v>
      </c>
      <c r="DP287">
        <v>0</v>
      </c>
      <c r="DQ287">
        <v>0</v>
      </c>
      <c r="DR287">
        <v>-8929982</v>
      </c>
      <c r="DS287">
        <v>46005622</v>
      </c>
      <c r="DT287">
        <v>15523250</v>
      </c>
      <c r="DU287">
        <v>52598890</v>
      </c>
      <c r="DV287">
        <v>2483</v>
      </c>
      <c r="DW287">
        <v>8745524</v>
      </c>
      <c r="DX287">
        <v>0</v>
      </c>
      <c r="DY287">
        <v>3976493</v>
      </c>
      <c r="DZ287">
        <v>0</v>
      </c>
      <c r="EA287">
        <v>0</v>
      </c>
      <c r="EB287">
        <v>65323390</v>
      </c>
      <c r="EC287">
        <v>0</v>
      </c>
      <c r="ED287">
        <v>0</v>
      </c>
      <c r="EE287">
        <v>2649</v>
      </c>
      <c r="EF287">
        <v>0</v>
      </c>
      <c r="EG287">
        <v>2649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14145719</v>
      </c>
      <c r="EO287">
        <v>0</v>
      </c>
      <c r="EP287">
        <v>0</v>
      </c>
      <c r="EQ287">
        <v>1081104</v>
      </c>
      <c r="ER287">
        <v>0</v>
      </c>
      <c r="ES287">
        <v>984368</v>
      </c>
      <c r="ET287">
        <v>16211191</v>
      </c>
      <c r="EU287">
        <v>23972</v>
      </c>
      <c r="EV287">
        <v>82008736</v>
      </c>
    </row>
    <row r="288" spans="1:152">
      <c r="A288">
        <v>63010</v>
      </c>
      <c r="B288">
        <v>201412</v>
      </c>
      <c r="C288">
        <v>6611829</v>
      </c>
      <c r="D288">
        <v>-1251</v>
      </c>
      <c r="E288">
        <v>6610578</v>
      </c>
      <c r="F288">
        <v>4132348</v>
      </c>
      <c r="G288">
        <v>22490</v>
      </c>
      <c r="H288">
        <v>3589</v>
      </c>
      <c r="I288">
        <v>1079938</v>
      </c>
      <c r="J288">
        <v>5263293</v>
      </c>
      <c r="K288">
        <v>-19286</v>
      </c>
      <c r="L288">
        <v>-37780</v>
      </c>
      <c r="M288">
        <v>10444592</v>
      </c>
      <c r="N288">
        <v>-1547127</v>
      </c>
      <c r="O288">
        <v>8897465</v>
      </c>
      <c r="P288">
        <v>-6400733</v>
      </c>
      <c r="Q288">
        <v>19308</v>
      </c>
      <c r="R288">
        <v>466</v>
      </c>
      <c r="S288">
        <v>0</v>
      </c>
      <c r="T288">
        <v>-6380959</v>
      </c>
      <c r="U288">
        <v>-2744822</v>
      </c>
      <c r="V288">
        <v>-5624</v>
      </c>
      <c r="W288">
        <v>-2750446</v>
      </c>
      <c r="X288">
        <v>0</v>
      </c>
      <c r="Y288">
        <v>-1384737</v>
      </c>
      <c r="Z288">
        <v>12912</v>
      </c>
      <c r="AA288">
        <v>-1371825</v>
      </c>
      <c r="AB288">
        <v>-4154551</v>
      </c>
      <c r="AC288">
        <v>-42405</v>
      </c>
      <c r="AD288">
        <v>-236667</v>
      </c>
      <c r="AE288">
        <v>133482</v>
      </c>
      <c r="AF288">
        <v>0</v>
      </c>
      <c r="AG288">
        <v>-145590</v>
      </c>
      <c r="AH288">
        <v>-134562</v>
      </c>
      <c r="AI288">
        <v>570110</v>
      </c>
      <c r="AJ288">
        <v>-183388</v>
      </c>
      <c r="AK288">
        <v>136711</v>
      </c>
      <c r="AL288">
        <v>0</v>
      </c>
      <c r="AM288">
        <v>0</v>
      </c>
      <c r="AN288">
        <v>0</v>
      </c>
      <c r="AO288">
        <v>523433</v>
      </c>
      <c r="AP288">
        <v>-105300</v>
      </c>
      <c r="AQ288">
        <v>418133</v>
      </c>
      <c r="AR288">
        <v>378504</v>
      </c>
      <c r="AS288">
        <v>-24585</v>
      </c>
      <c r="AT288">
        <v>0</v>
      </c>
      <c r="AU288">
        <v>0</v>
      </c>
      <c r="AV288">
        <v>353919</v>
      </c>
      <c r="AW288">
        <v>-13125</v>
      </c>
      <c r="AX288">
        <v>-195102</v>
      </c>
      <c r="AY288">
        <v>30200</v>
      </c>
      <c r="AZ288">
        <v>-221856</v>
      </c>
      <c r="BA288">
        <v>30236</v>
      </c>
      <c r="BB288">
        <v>-356522</v>
      </c>
      <c r="BC288">
        <v>0</v>
      </c>
      <c r="BD288">
        <v>-1331</v>
      </c>
      <c r="BE288">
        <v>-19065</v>
      </c>
      <c r="BF288">
        <v>-36076</v>
      </c>
      <c r="BG288">
        <v>2960</v>
      </c>
      <c r="BH288">
        <v>-52181</v>
      </c>
      <c r="BI288">
        <v>-114148</v>
      </c>
      <c r="BJ288">
        <v>-183388</v>
      </c>
      <c r="BK288">
        <v>0</v>
      </c>
      <c r="BL288">
        <v>2573</v>
      </c>
      <c r="BM288">
        <v>0</v>
      </c>
      <c r="BN288">
        <v>2573</v>
      </c>
      <c r="BO288">
        <v>358373</v>
      </c>
      <c r="BP288">
        <v>7353339</v>
      </c>
      <c r="BQ288">
        <v>0</v>
      </c>
      <c r="BR288">
        <v>948959</v>
      </c>
      <c r="BS288">
        <v>0</v>
      </c>
      <c r="BT288">
        <v>8302298</v>
      </c>
      <c r="BU288">
        <v>2914835</v>
      </c>
      <c r="BV288">
        <v>6627997</v>
      </c>
      <c r="BW288">
        <v>41951147</v>
      </c>
      <c r="BX288">
        <v>0</v>
      </c>
      <c r="BY288">
        <v>1809648</v>
      </c>
      <c r="BZ288">
        <v>3507</v>
      </c>
      <c r="CA288">
        <v>0</v>
      </c>
      <c r="CB288">
        <v>7240845</v>
      </c>
      <c r="CC288">
        <v>60547979</v>
      </c>
      <c r="CD288">
        <v>0</v>
      </c>
      <c r="CE288">
        <v>69208650</v>
      </c>
      <c r="CF288">
        <v>33235054</v>
      </c>
      <c r="CG288">
        <v>0</v>
      </c>
      <c r="CH288">
        <v>344711</v>
      </c>
      <c r="CI288">
        <v>0</v>
      </c>
      <c r="CJ288">
        <v>344711</v>
      </c>
      <c r="CK288">
        <v>89514</v>
      </c>
      <c r="CL288">
        <v>0</v>
      </c>
      <c r="CM288">
        <v>89514</v>
      </c>
      <c r="CN288">
        <v>973</v>
      </c>
      <c r="CO288">
        <v>53270</v>
      </c>
      <c r="CP288">
        <v>0</v>
      </c>
      <c r="CQ288">
        <v>12204</v>
      </c>
      <c r="CR288">
        <v>500672</v>
      </c>
      <c r="CS288">
        <v>0</v>
      </c>
      <c r="CT288">
        <v>58811</v>
      </c>
      <c r="CU288">
        <v>14143</v>
      </c>
      <c r="CV288">
        <v>0</v>
      </c>
      <c r="CW288">
        <v>0</v>
      </c>
      <c r="CX288">
        <v>72954</v>
      </c>
      <c r="CY288">
        <v>512592</v>
      </c>
      <c r="CZ288">
        <v>95662</v>
      </c>
      <c r="DA288">
        <v>608254</v>
      </c>
      <c r="DB288">
        <v>103628157</v>
      </c>
      <c r="DC288">
        <v>1000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273849</v>
      </c>
      <c r="DK288">
        <v>0</v>
      </c>
      <c r="DL288">
        <v>0</v>
      </c>
      <c r="DM288">
        <v>273849</v>
      </c>
      <c r="DN288">
        <v>3004229</v>
      </c>
      <c r="DO288">
        <v>3279078</v>
      </c>
      <c r="DP288">
        <v>1000</v>
      </c>
      <c r="DQ288">
        <v>90000</v>
      </c>
      <c r="DR288">
        <v>39862947</v>
      </c>
      <c r="DS288">
        <v>366038</v>
      </c>
      <c r="DT288">
        <v>9441880</v>
      </c>
      <c r="DU288">
        <v>49670865</v>
      </c>
      <c r="DV288">
        <v>1772168</v>
      </c>
      <c r="DW288">
        <v>4588565</v>
      </c>
      <c r="DX288">
        <v>25066</v>
      </c>
      <c r="DY288">
        <v>290727</v>
      </c>
      <c r="DZ288">
        <v>32794497</v>
      </c>
      <c r="EA288">
        <v>0</v>
      </c>
      <c r="EB288">
        <v>89141888</v>
      </c>
      <c r="EC288">
        <v>0</v>
      </c>
      <c r="ED288">
        <v>0</v>
      </c>
      <c r="EE288">
        <v>110839</v>
      </c>
      <c r="EF288">
        <v>10417</v>
      </c>
      <c r="EG288">
        <v>121256</v>
      </c>
      <c r="EH288">
        <v>0</v>
      </c>
      <c r="EI288">
        <v>169639</v>
      </c>
      <c r="EJ288">
        <v>14442</v>
      </c>
      <c r="EK288">
        <v>0</v>
      </c>
      <c r="EL288">
        <v>0</v>
      </c>
      <c r="EM288">
        <v>0</v>
      </c>
      <c r="EN288">
        <v>5580465</v>
      </c>
      <c r="EO288">
        <v>823405</v>
      </c>
      <c r="EP288">
        <v>0</v>
      </c>
      <c r="EQ288">
        <v>0</v>
      </c>
      <c r="ER288">
        <v>0</v>
      </c>
      <c r="ES288">
        <v>4253970</v>
      </c>
      <c r="ET288">
        <v>10841921</v>
      </c>
      <c r="EU288">
        <v>154014</v>
      </c>
      <c r="EV288">
        <v>103628157</v>
      </c>
    </row>
    <row r="289" spans="1:152">
      <c r="A289">
        <v>63014</v>
      </c>
      <c r="B289">
        <v>201412</v>
      </c>
      <c r="C289">
        <v>440843</v>
      </c>
      <c r="D289">
        <v>-78524</v>
      </c>
      <c r="E289">
        <v>362319</v>
      </c>
      <c r="F289">
        <v>0</v>
      </c>
      <c r="G289">
        <v>0</v>
      </c>
      <c r="H289">
        <v>0</v>
      </c>
      <c r="I289">
        <v>291640</v>
      </c>
      <c r="J289">
        <v>1673133</v>
      </c>
      <c r="K289">
        <v>-10859</v>
      </c>
      <c r="L289">
        <v>-24559</v>
      </c>
      <c r="M289">
        <v>1929355</v>
      </c>
      <c r="N289">
        <v>-292233</v>
      </c>
      <c r="O289">
        <v>1637122</v>
      </c>
      <c r="P289">
        <v>-1983047</v>
      </c>
      <c r="Q289">
        <v>137447</v>
      </c>
      <c r="R289">
        <v>95854</v>
      </c>
      <c r="S289">
        <v>-37069</v>
      </c>
      <c r="T289">
        <v>-1786815</v>
      </c>
      <c r="U289">
        <v>1114786</v>
      </c>
      <c r="V289">
        <v>18894</v>
      </c>
      <c r="W289">
        <v>1133680</v>
      </c>
      <c r="X289">
        <v>0</v>
      </c>
      <c r="Y289">
        <v>0</v>
      </c>
      <c r="Z289">
        <v>0</v>
      </c>
      <c r="AA289">
        <v>0</v>
      </c>
      <c r="AB289">
        <v>-1385428</v>
      </c>
      <c r="AC289">
        <v>-158468</v>
      </c>
      <c r="AD289">
        <v>-205331</v>
      </c>
      <c r="AE289">
        <v>0</v>
      </c>
      <c r="AF289">
        <v>0</v>
      </c>
      <c r="AG289">
        <v>-363799</v>
      </c>
      <c r="AH289">
        <v>-6970</v>
      </c>
      <c r="AI289">
        <v>-409891</v>
      </c>
      <c r="AJ289">
        <v>-17666</v>
      </c>
      <c r="AK289">
        <v>6980</v>
      </c>
      <c r="AL289">
        <v>213271</v>
      </c>
      <c r="AM289">
        <v>0</v>
      </c>
      <c r="AN289">
        <v>0</v>
      </c>
      <c r="AO289">
        <v>-207306</v>
      </c>
      <c r="AP289">
        <v>47177</v>
      </c>
      <c r="AQ289">
        <v>-160129</v>
      </c>
      <c r="AR289">
        <v>40507</v>
      </c>
      <c r="AS289">
        <v>-13100</v>
      </c>
      <c r="AT289">
        <v>4663</v>
      </c>
      <c r="AU289">
        <v>0</v>
      </c>
      <c r="AV289">
        <v>32070</v>
      </c>
      <c r="AW289">
        <v>-35</v>
      </c>
      <c r="AX289">
        <v>-12509</v>
      </c>
      <c r="AY289">
        <v>-44</v>
      </c>
      <c r="AZ289">
        <v>-50227</v>
      </c>
      <c r="BA289">
        <v>16501</v>
      </c>
      <c r="BB289">
        <v>-46279</v>
      </c>
      <c r="BC289">
        <v>0</v>
      </c>
      <c r="BD289">
        <v>0</v>
      </c>
      <c r="BE289">
        <v>-2028</v>
      </c>
      <c r="BF289">
        <v>-1418</v>
      </c>
      <c r="BG289">
        <v>0</v>
      </c>
      <c r="BH289">
        <v>-3446</v>
      </c>
      <c r="BI289">
        <v>24</v>
      </c>
      <c r="BJ289">
        <v>-17666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486</v>
      </c>
      <c r="BV289">
        <v>122761</v>
      </c>
      <c r="BW289">
        <v>5579616</v>
      </c>
      <c r="BX289">
        <v>0</v>
      </c>
      <c r="BY289">
        <v>0</v>
      </c>
      <c r="BZ289">
        <v>0</v>
      </c>
      <c r="CA289">
        <v>310529</v>
      </c>
      <c r="CB289">
        <v>180581</v>
      </c>
      <c r="CC289">
        <v>6193973</v>
      </c>
      <c r="CD289">
        <v>0</v>
      </c>
      <c r="CE289">
        <v>6193973</v>
      </c>
      <c r="CF289">
        <v>20710385</v>
      </c>
      <c r="CG289">
        <v>489789</v>
      </c>
      <c r="CH289">
        <v>26387</v>
      </c>
      <c r="CI289">
        <v>0</v>
      </c>
      <c r="CJ289">
        <v>516176</v>
      </c>
      <c r="CK289">
        <v>5978</v>
      </c>
      <c r="CL289">
        <v>0</v>
      </c>
      <c r="CM289">
        <v>5978</v>
      </c>
      <c r="CN289">
        <v>54567</v>
      </c>
      <c r="CO289">
        <v>26217</v>
      </c>
      <c r="CP289">
        <v>0</v>
      </c>
      <c r="CQ289">
        <v>294467</v>
      </c>
      <c r="CR289">
        <v>897405</v>
      </c>
      <c r="CS289">
        <v>0</v>
      </c>
      <c r="CT289">
        <v>0</v>
      </c>
      <c r="CU289">
        <v>91094</v>
      </c>
      <c r="CV289">
        <v>0</v>
      </c>
      <c r="CW289">
        <v>0</v>
      </c>
      <c r="CX289">
        <v>91094</v>
      </c>
      <c r="CY289">
        <v>69270</v>
      </c>
      <c r="CZ289">
        <v>163938</v>
      </c>
      <c r="DA289">
        <v>233208</v>
      </c>
      <c r="DB289">
        <v>28126065</v>
      </c>
      <c r="DC289">
        <v>7474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14230</v>
      </c>
      <c r="DK289">
        <v>0</v>
      </c>
      <c r="DL289">
        <v>0</v>
      </c>
      <c r="DM289">
        <v>14230</v>
      </c>
      <c r="DN289">
        <v>669349</v>
      </c>
      <c r="DO289">
        <v>691053</v>
      </c>
      <c r="DP289">
        <v>0</v>
      </c>
      <c r="DQ289">
        <v>70000</v>
      </c>
      <c r="DR289">
        <v>5219971</v>
      </c>
      <c r="DS289">
        <v>447186</v>
      </c>
      <c r="DT289">
        <v>139120</v>
      </c>
      <c r="DU289">
        <v>5806277</v>
      </c>
      <c r="DV289">
        <v>77601</v>
      </c>
      <c r="DW289">
        <v>0</v>
      </c>
      <c r="DX289">
        <v>0</v>
      </c>
      <c r="DY289">
        <v>0</v>
      </c>
      <c r="DZ289">
        <v>20805048</v>
      </c>
      <c r="EA289">
        <v>0</v>
      </c>
      <c r="EB289">
        <v>26688926</v>
      </c>
      <c r="EC289">
        <v>0</v>
      </c>
      <c r="ED289">
        <v>0</v>
      </c>
      <c r="EE289">
        <v>0</v>
      </c>
      <c r="EF289">
        <v>0</v>
      </c>
      <c r="EG289">
        <v>0</v>
      </c>
      <c r="EH289">
        <v>0</v>
      </c>
      <c r="EI289">
        <v>64050</v>
      </c>
      <c r="EJ289">
        <v>5901</v>
      </c>
      <c r="EK289">
        <v>0</v>
      </c>
      <c r="EL289">
        <v>0</v>
      </c>
      <c r="EM289">
        <v>0</v>
      </c>
      <c r="EN289">
        <v>0</v>
      </c>
      <c r="EO289">
        <v>18524</v>
      </c>
      <c r="EP289">
        <v>0</v>
      </c>
      <c r="EQ289">
        <v>0</v>
      </c>
      <c r="ER289">
        <v>0</v>
      </c>
      <c r="ES289">
        <v>572702</v>
      </c>
      <c r="ET289">
        <v>661177</v>
      </c>
      <c r="EU289">
        <v>14909</v>
      </c>
      <c r="EV289">
        <v>28126065</v>
      </c>
    </row>
    <row r="290" spans="1:152">
      <c r="A290">
        <v>63016</v>
      </c>
      <c r="B290">
        <v>201412</v>
      </c>
      <c r="C290">
        <v>4045930</v>
      </c>
      <c r="D290">
        <v>-6918</v>
      </c>
      <c r="E290">
        <v>4039012</v>
      </c>
      <c r="F290">
        <v>204513</v>
      </c>
      <c r="G290">
        <v>104041</v>
      </c>
      <c r="H290">
        <v>0</v>
      </c>
      <c r="I290">
        <v>1264820</v>
      </c>
      <c r="J290">
        <v>2163968</v>
      </c>
      <c r="K290">
        <v>-40537</v>
      </c>
      <c r="L290">
        <v>-172754</v>
      </c>
      <c r="M290">
        <v>3524051</v>
      </c>
      <c r="N290">
        <v>-495647</v>
      </c>
      <c r="O290">
        <v>3028404</v>
      </c>
      <c r="P290">
        <v>-4064394</v>
      </c>
      <c r="Q290">
        <v>8584</v>
      </c>
      <c r="R290">
        <v>10290</v>
      </c>
      <c r="S290">
        <v>0</v>
      </c>
      <c r="T290">
        <v>-4045520</v>
      </c>
      <c r="U290">
        <v>830454</v>
      </c>
      <c r="V290">
        <v>-1223</v>
      </c>
      <c r="W290">
        <v>829231</v>
      </c>
      <c r="X290">
        <v>0</v>
      </c>
      <c r="Y290">
        <v>-314169</v>
      </c>
      <c r="Z290">
        <v>0</v>
      </c>
      <c r="AA290">
        <v>-314169</v>
      </c>
      <c r="AB290">
        <v>-2773528</v>
      </c>
      <c r="AC290">
        <v>-106386</v>
      </c>
      <c r="AD290">
        <v>-228870</v>
      </c>
      <c r="AE290">
        <v>6938</v>
      </c>
      <c r="AF290">
        <v>240</v>
      </c>
      <c r="AG290">
        <v>-328078</v>
      </c>
      <c r="AH290">
        <v>-406544</v>
      </c>
      <c r="AI290">
        <v>28808</v>
      </c>
      <c r="AJ290">
        <v>195134</v>
      </c>
      <c r="AK290">
        <v>87053</v>
      </c>
      <c r="AL290">
        <v>69856</v>
      </c>
      <c r="AM290">
        <v>0</v>
      </c>
      <c r="AN290">
        <v>0</v>
      </c>
      <c r="AO290">
        <v>380851</v>
      </c>
      <c r="AP290">
        <v>-84158</v>
      </c>
      <c r="AQ290">
        <v>296693</v>
      </c>
      <c r="AR290">
        <v>518241</v>
      </c>
      <c r="AS290">
        <v>-32843</v>
      </c>
      <c r="AT290">
        <v>1988</v>
      </c>
      <c r="AU290">
        <v>0</v>
      </c>
      <c r="AV290">
        <v>487386</v>
      </c>
      <c r="AW290">
        <v>223</v>
      </c>
      <c r="AX290">
        <v>-435348</v>
      </c>
      <c r="AY290">
        <v>23796</v>
      </c>
      <c r="AZ290">
        <v>31705</v>
      </c>
      <c r="BA290">
        <v>5247</v>
      </c>
      <c r="BB290">
        <v>-374600</v>
      </c>
      <c r="BC290">
        <v>0</v>
      </c>
      <c r="BD290">
        <v>-4135</v>
      </c>
      <c r="BE290">
        <v>-22297</v>
      </c>
      <c r="BF290">
        <v>-17038</v>
      </c>
      <c r="BG290">
        <v>2435</v>
      </c>
      <c r="BH290">
        <v>-36900</v>
      </c>
      <c r="BI290">
        <v>123160</v>
      </c>
      <c r="BJ290">
        <v>195134</v>
      </c>
      <c r="BK290">
        <v>506</v>
      </c>
      <c r="BL290">
        <v>3163</v>
      </c>
      <c r="BM290">
        <v>0</v>
      </c>
      <c r="BN290">
        <v>3163</v>
      </c>
      <c r="BO290">
        <v>0</v>
      </c>
      <c r="BP290">
        <v>1926143</v>
      </c>
      <c r="BQ290">
        <v>0</v>
      </c>
      <c r="BR290">
        <v>198829</v>
      </c>
      <c r="BS290">
        <v>745</v>
      </c>
      <c r="BT290">
        <v>2125717</v>
      </c>
      <c r="BU290">
        <v>6512221</v>
      </c>
      <c r="BV290">
        <v>31570</v>
      </c>
      <c r="BW290">
        <v>21701524</v>
      </c>
      <c r="BX290">
        <v>0</v>
      </c>
      <c r="BY290">
        <v>0</v>
      </c>
      <c r="BZ290">
        <v>91</v>
      </c>
      <c r="CA290">
        <v>1243980</v>
      </c>
      <c r="CB290">
        <v>1847659</v>
      </c>
      <c r="CC290">
        <v>31337045</v>
      </c>
      <c r="CD290">
        <v>0</v>
      </c>
      <c r="CE290">
        <v>33462762</v>
      </c>
      <c r="CF290">
        <v>9554855</v>
      </c>
      <c r="CG290">
        <v>32677</v>
      </c>
      <c r="CH290">
        <v>151679</v>
      </c>
      <c r="CI290">
        <v>0</v>
      </c>
      <c r="CJ290">
        <v>184356</v>
      </c>
      <c r="CK290">
        <v>27094</v>
      </c>
      <c r="CL290">
        <v>0</v>
      </c>
      <c r="CM290">
        <v>27094</v>
      </c>
      <c r="CN290">
        <v>42986</v>
      </c>
      <c r="CO290">
        <v>1968784</v>
      </c>
      <c r="CP290">
        <v>0</v>
      </c>
      <c r="CQ290">
        <v>20730</v>
      </c>
      <c r="CR290">
        <v>2243950</v>
      </c>
      <c r="CS290">
        <v>0</v>
      </c>
      <c r="CT290">
        <v>0</v>
      </c>
      <c r="CU290">
        <v>0</v>
      </c>
      <c r="CV290">
        <v>187310</v>
      </c>
      <c r="CW290">
        <v>1535</v>
      </c>
      <c r="CX290">
        <v>188845</v>
      </c>
      <c r="CY290">
        <v>250075</v>
      </c>
      <c r="CZ290">
        <v>38234</v>
      </c>
      <c r="DA290">
        <v>288309</v>
      </c>
      <c r="DB290">
        <v>45742390</v>
      </c>
      <c r="DC290">
        <v>12100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3554993</v>
      </c>
      <c r="DO290">
        <v>3567093</v>
      </c>
      <c r="DP290">
        <v>0</v>
      </c>
      <c r="DQ290">
        <v>480000</v>
      </c>
      <c r="DR290">
        <v>20728904</v>
      </c>
      <c r="DS290">
        <v>2192030</v>
      </c>
      <c r="DT290">
        <v>745542</v>
      </c>
      <c r="DU290">
        <v>23666476</v>
      </c>
      <c r="DV290">
        <v>2273909</v>
      </c>
      <c r="DW290">
        <v>1676719</v>
      </c>
      <c r="DX290">
        <v>14125</v>
      </c>
      <c r="DY290">
        <v>0</v>
      </c>
      <c r="DZ290">
        <v>9947917</v>
      </c>
      <c r="EA290">
        <v>13222</v>
      </c>
      <c r="EB290">
        <v>37592368</v>
      </c>
      <c r="EC290">
        <v>0</v>
      </c>
      <c r="ED290">
        <v>2236</v>
      </c>
      <c r="EE290">
        <v>35811</v>
      </c>
      <c r="EF290">
        <v>0</v>
      </c>
      <c r="EG290">
        <v>38047</v>
      </c>
      <c r="EH290">
        <v>154429</v>
      </c>
      <c r="EI290">
        <v>304541</v>
      </c>
      <c r="EJ290">
        <v>0</v>
      </c>
      <c r="EK290">
        <v>0</v>
      </c>
      <c r="EL290">
        <v>0</v>
      </c>
      <c r="EM290">
        <v>0</v>
      </c>
      <c r="EN290">
        <v>1549661</v>
      </c>
      <c r="EO290">
        <v>854303</v>
      </c>
      <c r="EP290">
        <v>0</v>
      </c>
      <c r="EQ290">
        <v>1000</v>
      </c>
      <c r="ER290">
        <v>0</v>
      </c>
      <c r="ES290">
        <v>1180521</v>
      </c>
      <c r="ET290">
        <v>3890026</v>
      </c>
      <c r="EU290">
        <v>20427</v>
      </c>
      <c r="EV290">
        <v>45742390</v>
      </c>
    </row>
    <row r="291" spans="1:152">
      <c r="A291">
        <v>63017</v>
      </c>
      <c r="B291">
        <v>201412</v>
      </c>
      <c r="C291">
        <v>385957</v>
      </c>
      <c r="D291">
        <v>-1498</v>
      </c>
      <c r="E291">
        <v>384459</v>
      </c>
      <c r="F291">
        <v>0</v>
      </c>
      <c r="G291">
        <v>0</v>
      </c>
      <c r="H291">
        <v>0</v>
      </c>
      <c r="I291">
        <v>16053</v>
      </c>
      <c r="J291">
        <v>-11118</v>
      </c>
      <c r="K291">
        <v>-47</v>
      </c>
      <c r="L291">
        <v>-1306</v>
      </c>
      <c r="M291">
        <v>3582</v>
      </c>
      <c r="N291">
        <v>0</v>
      </c>
      <c r="O291">
        <v>3582</v>
      </c>
      <c r="P291">
        <v>-264200</v>
      </c>
      <c r="Q291">
        <v>0</v>
      </c>
      <c r="R291">
        <v>3670</v>
      </c>
      <c r="S291">
        <v>0</v>
      </c>
      <c r="T291">
        <v>-260530</v>
      </c>
      <c r="U291">
        <v>-114399</v>
      </c>
      <c r="V291">
        <v>0</v>
      </c>
      <c r="W291">
        <v>-114399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-6583</v>
      </c>
      <c r="AD291">
        <v>-5774</v>
      </c>
      <c r="AE291">
        <v>0</v>
      </c>
      <c r="AF291">
        <v>0</v>
      </c>
      <c r="AG291">
        <v>-12357</v>
      </c>
      <c r="AH291">
        <v>-270</v>
      </c>
      <c r="AI291">
        <v>485</v>
      </c>
      <c r="AJ291">
        <v>0</v>
      </c>
      <c r="AK291">
        <v>270</v>
      </c>
      <c r="AL291">
        <v>0</v>
      </c>
      <c r="AM291">
        <v>0</v>
      </c>
      <c r="AN291">
        <v>0</v>
      </c>
      <c r="AO291">
        <v>755</v>
      </c>
      <c r="AP291">
        <v>-193</v>
      </c>
      <c r="AQ291">
        <v>562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749344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749344</v>
      </c>
      <c r="CD291">
        <v>0</v>
      </c>
      <c r="CE291">
        <v>749344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806</v>
      </c>
      <c r="CL291">
        <v>0</v>
      </c>
      <c r="CM291">
        <v>806</v>
      </c>
      <c r="CN291">
        <v>0</v>
      </c>
      <c r="CO291">
        <v>0</v>
      </c>
      <c r="CP291">
        <v>0</v>
      </c>
      <c r="CQ291">
        <v>413</v>
      </c>
      <c r="CR291">
        <v>1219</v>
      </c>
      <c r="CS291">
        <v>0</v>
      </c>
      <c r="CT291">
        <v>0</v>
      </c>
      <c r="CU291">
        <v>4</v>
      </c>
      <c r="CV291">
        <v>16958</v>
      </c>
      <c r="CW291">
        <v>0</v>
      </c>
      <c r="CX291">
        <v>16962</v>
      </c>
      <c r="CY291">
        <v>13817</v>
      </c>
      <c r="CZ291">
        <v>1090</v>
      </c>
      <c r="DA291">
        <v>14907</v>
      </c>
      <c r="DB291">
        <v>782432</v>
      </c>
      <c r="DC291">
        <v>15000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132937</v>
      </c>
      <c r="DO291">
        <v>147937</v>
      </c>
      <c r="DP291">
        <v>0</v>
      </c>
      <c r="DQ291">
        <v>0</v>
      </c>
      <c r="DR291">
        <v>593627</v>
      </c>
      <c r="DS291">
        <v>0</v>
      </c>
      <c r="DT291">
        <v>0</v>
      </c>
      <c r="DU291">
        <v>593627</v>
      </c>
      <c r="DV291">
        <v>29467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623094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2544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8474</v>
      </c>
      <c r="EP291">
        <v>0</v>
      </c>
      <c r="EQ291">
        <v>0</v>
      </c>
      <c r="ER291">
        <v>0</v>
      </c>
      <c r="ES291">
        <v>0</v>
      </c>
      <c r="ET291">
        <v>11018</v>
      </c>
      <c r="EU291">
        <v>383</v>
      </c>
      <c r="EV291">
        <v>782432</v>
      </c>
    </row>
    <row r="292" spans="1:152">
      <c r="A292">
        <v>63021</v>
      </c>
      <c r="B292">
        <v>201412</v>
      </c>
      <c r="C292">
        <v>102872</v>
      </c>
      <c r="D292">
        <v>-2786</v>
      </c>
      <c r="E292">
        <v>100086</v>
      </c>
      <c r="F292">
        <v>0</v>
      </c>
      <c r="G292">
        <v>0</v>
      </c>
      <c r="H292">
        <v>0</v>
      </c>
      <c r="I292">
        <v>4332</v>
      </c>
      <c r="J292">
        <v>133358</v>
      </c>
      <c r="K292">
        <v>0</v>
      </c>
      <c r="L292">
        <v>-2363</v>
      </c>
      <c r="M292">
        <v>135327</v>
      </c>
      <c r="N292">
        <v>0</v>
      </c>
      <c r="O292">
        <v>135327</v>
      </c>
      <c r="P292">
        <v>-9761</v>
      </c>
      <c r="Q292">
        <v>736</v>
      </c>
      <c r="R292">
        <v>-2</v>
      </c>
      <c r="S292">
        <v>0</v>
      </c>
      <c r="T292">
        <v>-9027</v>
      </c>
      <c r="U292">
        <v>-152011</v>
      </c>
      <c r="V292">
        <v>0</v>
      </c>
      <c r="W292">
        <v>-152011</v>
      </c>
      <c r="X292">
        <v>0</v>
      </c>
      <c r="Y292">
        <v>-48278</v>
      </c>
      <c r="Z292">
        <v>0</v>
      </c>
      <c r="AA292">
        <v>-48278</v>
      </c>
      <c r="AB292">
        <v>0</v>
      </c>
      <c r="AC292">
        <v>0</v>
      </c>
      <c r="AD292">
        <v>-8684</v>
      </c>
      <c r="AE292">
        <v>0</v>
      </c>
      <c r="AF292">
        <v>0</v>
      </c>
      <c r="AG292">
        <v>-8684</v>
      </c>
      <c r="AH292">
        <v>-7861</v>
      </c>
      <c r="AI292">
        <v>9552</v>
      </c>
      <c r="AJ292">
        <v>0</v>
      </c>
      <c r="AK292">
        <v>7861</v>
      </c>
      <c r="AL292">
        <v>0</v>
      </c>
      <c r="AM292">
        <v>0</v>
      </c>
      <c r="AN292">
        <v>0</v>
      </c>
      <c r="AO292">
        <v>17413</v>
      </c>
      <c r="AP292">
        <v>-211</v>
      </c>
      <c r="AQ292">
        <v>17202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108724</v>
      </c>
      <c r="BV292">
        <v>0</v>
      </c>
      <c r="BW292">
        <v>823110</v>
      </c>
      <c r="BX292">
        <v>0</v>
      </c>
      <c r="BY292">
        <v>0</v>
      </c>
      <c r="BZ292">
        <v>0</v>
      </c>
      <c r="CA292">
        <v>0</v>
      </c>
      <c r="CB292">
        <v>24866</v>
      </c>
      <c r="CC292">
        <v>956700</v>
      </c>
      <c r="CD292">
        <v>0</v>
      </c>
      <c r="CE292">
        <v>956700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3769</v>
      </c>
      <c r="CL292">
        <v>0</v>
      </c>
      <c r="CM292">
        <v>3769</v>
      </c>
      <c r="CN292">
        <v>0</v>
      </c>
      <c r="CO292">
        <v>12880</v>
      </c>
      <c r="CP292">
        <v>0</v>
      </c>
      <c r="CQ292">
        <v>0</v>
      </c>
      <c r="CR292">
        <v>16649</v>
      </c>
      <c r="CS292">
        <v>0</v>
      </c>
      <c r="CT292">
        <v>0</v>
      </c>
      <c r="CU292">
        <v>6848</v>
      </c>
      <c r="CV292">
        <v>0</v>
      </c>
      <c r="CW292">
        <v>0</v>
      </c>
      <c r="CX292">
        <v>6848</v>
      </c>
      <c r="CY292">
        <v>1609</v>
      </c>
      <c r="CZ292">
        <v>0</v>
      </c>
      <c r="DA292">
        <v>1609</v>
      </c>
      <c r="DB292">
        <v>981806</v>
      </c>
      <c r="DC292">
        <v>14010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39418</v>
      </c>
      <c r="DK292">
        <v>0</v>
      </c>
      <c r="DL292">
        <v>0</v>
      </c>
      <c r="DM292">
        <v>39418</v>
      </c>
      <c r="DN292">
        <v>9008</v>
      </c>
      <c r="DO292">
        <v>62436</v>
      </c>
      <c r="DP292">
        <v>0</v>
      </c>
      <c r="DQ292">
        <v>0</v>
      </c>
      <c r="DR292">
        <v>710910</v>
      </c>
      <c r="DS292">
        <v>86329</v>
      </c>
      <c r="DT292">
        <v>34221</v>
      </c>
      <c r="DU292">
        <v>831460</v>
      </c>
      <c r="DV292">
        <v>16</v>
      </c>
      <c r="DW292">
        <v>60065</v>
      </c>
      <c r="DX292">
        <v>0</v>
      </c>
      <c r="DY292">
        <v>0</v>
      </c>
      <c r="DZ292">
        <v>0</v>
      </c>
      <c r="EA292">
        <v>0</v>
      </c>
      <c r="EB292">
        <v>891541</v>
      </c>
      <c r="EC292">
        <v>0</v>
      </c>
      <c r="ED292">
        <v>0</v>
      </c>
      <c r="EE292">
        <v>0</v>
      </c>
      <c r="EF292">
        <v>0</v>
      </c>
      <c r="EG292">
        <v>0</v>
      </c>
      <c r="EH292">
        <v>0</v>
      </c>
      <c r="EI292">
        <v>0</v>
      </c>
      <c r="EJ292">
        <v>0</v>
      </c>
      <c r="EK292">
        <v>0</v>
      </c>
      <c r="EL292">
        <v>0</v>
      </c>
      <c r="EM292">
        <v>0</v>
      </c>
      <c r="EN292">
        <v>0</v>
      </c>
      <c r="EO292">
        <v>704</v>
      </c>
      <c r="EP292">
        <v>0</v>
      </c>
      <c r="EQ292">
        <v>0</v>
      </c>
      <c r="ER292">
        <v>0</v>
      </c>
      <c r="ES292">
        <v>17169</v>
      </c>
      <c r="ET292">
        <v>17873</v>
      </c>
      <c r="EU292">
        <v>9956</v>
      </c>
      <c r="EV292">
        <v>981806</v>
      </c>
    </row>
    <row r="293" spans="1:152">
      <c r="A293">
        <v>63022</v>
      </c>
      <c r="B293">
        <v>201412</v>
      </c>
      <c r="C293">
        <v>403218</v>
      </c>
      <c r="D293">
        <v>-1567</v>
      </c>
      <c r="E293">
        <v>401651</v>
      </c>
      <c r="F293">
        <v>0</v>
      </c>
      <c r="G293">
        <v>0</v>
      </c>
      <c r="H293">
        <v>0</v>
      </c>
      <c r="I293">
        <v>14274</v>
      </c>
      <c r="J293">
        <v>70791</v>
      </c>
      <c r="K293">
        <v>-176</v>
      </c>
      <c r="L293">
        <v>-1037</v>
      </c>
      <c r="M293">
        <v>83852</v>
      </c>
      <c r="N293">
        <v>-13119</v>
      </c>
      <c r="O293">
        <v>70733</v>
      </c>
      <c r="P293">
        <v>-135926</v>
      </c>
      <c r="Q293">
        <v>0</v>
      </c>
      <c r="R293">
        <v>1456</v>
      </c>
      <c r="S293">
        <v>0</v>
      </c>
      <c r="T293">
        <v>-134470</v>
      </c>
      <c r="U293">
        <v>1043</v>
      </c>
      <c r="V293">
        <v>-3</v>
      </c>
      <c r="W293">
        <v>1040</v>
      </c>
      <c r="X293">
        <v>0</v>
      </c>
      <c r="Y293">
        <v>0</v>
      </c>
      <c r="Z293">
        <v>0</v>
      </c>
      <c r="AA293">
        <v>0</v>
      </c>
      <c r="AB293">
        <v>-305442</v>
      </c>
      <c r="AC293">
        <v>-23403</v>
      </c>
      <c r="AD293">
        <v>-10555</v>
      </c>
      <c r="AE293">
        <v>0</v>
      </c>
      <c r="AF293">
        <v>0</v>
      </c>
      <c r="AG293">
        <v>-33958</v>
      </c>
      <c r="AH293">
        <v>-563</v>
      </c>
      <c r="AI293">
        <v>-1009</v>
      </c>
      <c r="AJ293">
        <v>0</v>
      </c>
      <c r="AK293">
        <v>563</v>
      </c>
      <c r="AL293">
        <v>2177</v>
      </c>
      <c r="AM293">
        <v>0</v>
      </c>
      <c r="AN293">
        <v>0</v>
      </c>
      <c r="AO293">
        <v>1731</v>
      </c>
      <c r="AP293">
        <v>-424</v>
      </c>
      <c r="AQ293">
        <v>1307</v>
      </c>
      <c r="AR293">
        <v>50106</v>
      </c>
      <c r="AS293">
        <v>-40255</v>
      </c>
      <c r="AT293">
        <v>1007</v>
      </c>
      <c r="AU293">
        <v>-896</v>
      </c>
      <c r="AV293">
        <v>9962</v>
      </c>
      <c r="AW293">
        <v>0</v>
      </c>
      <c r="AX293">
        <v>-23414</v>
      </c>
      <c r="AY293">
        <v>23414</v>
      </c>
      <c r="AZ293">
        <v>-852</v>
      </c>
      <c r="BA293">
        <v>852</v>
      </c>
      <c r="BB293">
        <v>0</v>
      </c>
      <c r="BC293">
        <v>0</v>
      </c>
      <c r="BD293">
        <v>-5383</v>
      </c>
      <c r="BE293">
        <v>-3557</v>
      </c>
      <c r="BF293">
        <v>-1022</v>
      </c>
      <c r="BG293">
        <v>0</v>
      </c>
      <c r="BH293">
        <v>-4579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468540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468540</v>
      </c>
      <c r="CD293">
        <v>0</v>
      </c>
      <c r="CE293">
        <v>468540</v>
      </c>
      <c r="CF293">
        <v>903526</v>
      </c>
      <c r="CG293">
        <v>113</v>
      </c>
      <c r="CH293">
        <v>105685</v>
      </c>
      <c r="CI293">
        <v>2</v>
      </c>
      <c r="CJ293">
        <v>105800</v>
      </c>
      <c r="CK293">
        <v>0</v>
      </c>
      <c r="CL293">
        <v>0</v>
      </c>
      <c r="CM293">
        <v>0</v>
      </c>
      <c r="CN293">
        <v>0</v>
      </c>
      <c r="CO293">
        <v>121</v>
      </c>
      <c r="CP293">
        <v>0</v>
      </c>
      <c r="CQ293">
        <v>422</v>
      </c>
      <c r="CR293">
        <v>106343</v>
      </c>
      <c r="CS293">
        <v>0</v>
      </c>
      <c r="CT293">
        <v>0</v>
      </c>
      <c r="CU293">
        <v>0</v>
      </c>
      <c r="CV293">
        <v>21879</v>
      </c>
      <c r="CW293">
        <v>26</v>
      </c>
      <c r="CX293">
        <v>21905</v>
      </c>
      <c r="CY293">
        <v>1896</v>
      </c>
      <c r="CZ293">
        <v>372</v>
      </c>
      <c r="DA293">
        <v>2268</v>
      </c>
      <c r="DB293">
        <v>1502582</v>
      </c>
      <c r="DC293">
        <v>2250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92723</v>
      </c>
      <c r="DO293">
        <v>94973</v>
      </c>
      <c r="DP293">
        <v>0</v>
      </c>
      <c r="DQ293">
        <v>0</v>
      </c>
      <c r="DR293">
        <v>94900</v>
      </c>
      <c r="DS293">
        <v>0</v>
      </c>
      <c r="DT293">
        <v>0</v>
      </c>
      <c r="DU293">
        <v>94900</v>
      </c>
      <c r="DV293">
        <v>135938</v>
      </c>
      <c r="DW293">
        <v>0</v>
      </c>
      <c r="DX293">
        <v>0</v>
      </c>
      <c r="DY293">
        <v>0</v>
      </c>
      <c r="DZ293">
        <v>903197</v>
      </c>
      <c r="EA293">
        <v>3</v>
      </c>
      <c r="EB293">
        <v>1134038</v>
      </c>
      <c r="EC293">
        <v>0</v>
      </c>
      <c r="ED293">
        <v>0</v>
      </c>
      <c r="EE293">
        <v>0</v>
      </c>
      <c r="EF293">
        <v>0</v>
      </c>
      <c r="EG293">
        <v>0</v>
      </c>
      <c r="EH293">
        <v>0</v>
      </c>
      <c r="EI293">
        <v>439</v>
      </c>
      <c r="EJ293">
        <v>0</v>
      </c>
      <c r="EK293">
        <v>0</v>
      </c>
      <c r="EL293">
        <v>0</v>
      </c>
      <c r="EM293">
        <v>0</v>
      </c>
      <c r="EN293">
        <v>0</v>
      </c>
      <c r="EO293">
        <v>258142</v>
      </c>
      <c r="EP293">
        <v>0</v>
      </c>
      <c r="EQ293">
        <v>0</v>
      </c>
      <c r="ER293">
        <v>0</v>
      </c>
      <c r="ES293">
        <v>14990</v>
      </c>
      <c r="ET293">
        <v>273571</v>
      </c>
      <c r="EU293">
        <v>0</v>
      </c>
      <c r="EV293">
        <v>1502582</v>
      </c>
    </row>
    <row r="294" spans="1:152">
      <c r="A294">
        <v>63028</v>
      </c>
      <c r="B294">
        <v>201412</v>
      </c>
      <c r="C294">
        <v>44872</v>
      </c>
      <c r="D294">
        <v>1177</v>
      </c>
      <c r="E294">
        <v>46049</v>
      </c>
      <c r="F294">
        <v>0</v>
      </c>
      <c r="G294">
        <v>0</v>
      </c>
      <c r="H294">
        <v>0</v>
      </c>
      <c r="I294">
        <v>99095</v>
      </c>
      <c r="J294">
        <v>395727</v>
      </c>
      <c r="K294">
        <v>-2065</v>
      </c>
      <c r="L294">
        <v>-5344</v>
      </c>
      <c r="M294">
        <v>487413</v>
      </c>
      <c r="N294">
        <v>-64963</v>
      </c>
      <c r="O294">
        <v>422450</v>
      </c>
      <c r="P294">
        <v>-471833</v>
      </c>
      <c r="Q294">
        <v>3638</v>
      </c>
      <c r="R294">
        <v>7776</v>
      </c>
      <c r="S294">
        <v>-461</v>
      </c>
      <c r="T294">
        <v>-460880</v>
      </c>
      <c r="U294">
        <v>103111</v>
      </c>
      <c r="V294">
        <v>-2645</v>
      </c>
      <c r="W294">
        <v>100466</v>
      </c>
      <c r="X294">
        <v>0</v>
      </c>
      <c r="Y294">
        <v>-120</v>
      </c>
      <c r="Z294">
        <v>0</v>
      </c>
      <c r="AA294">
        <v>-120</v>
      </c>
      <c r="AB294">
        <v>0</v>
      </c>
      <c r="AC294">
        <v>0</v>
      </c>
      <c r="AD294">
        <v>-25579</v>
      </c>
      <c r="AE294">
        <v>0</v>
      </c>
      <c r="AF294">
        <v>0</v>
      </c>
      <c r="AG294">
        <v>-25579</v>
      </c>
      <c r="AH294">
        <v>-31289</v>
      </c>
      <c r="AI294">
        <v>51097</v>
      </c>
      <c r="AJ294">
        <v>0</v>
      </c>
      <c r="AK294">
        <v>31289</v>
      </c>
      <c r="AL294">
        <v>0</v>
      </c>
      <c r="AM294">
        <v>0</v>
      </c>
      <c r="AN294">
        <v>0</v>
      </c>
      <c r="AO294">
        <v>82386</v>
      </c>
      <c r="AP294">
        <v>-15334</v>
      </c>
      <c r="AQ294">
        <v>67052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1149</v>
      </c>
      <c r="BW294">
        <v>3160778</v>
      </c>
      <c r="BX294">
        <v>0</v>
      </c>
      <c r="BY294">
        <v>0</v>
      </c>
      <c r="BZ294">
        <v>0</v>
      </c>
      <c r="CA294">
        <v>71161</v>
      </c>
      <c r="CB294">
        <v>332436</v>
      </c>
      <c r="CC294">
        <v>3565524</v>
      </c>
      <c r="CD294">
        <v>0</v>
      </c>
      <c r="CE294">
        <v>3565524</v>
      </c>
      <c r="CF294">
        <v>0</v>
      </c>
      <c r="CG294">
        <v>4445</v>
      </c>
      <c r="CH294">
        <v>4</v>
      </c>
      <c r="CI294">
        <v>0</v>
      </c>
      <c r="CJ294">
        <v>4449</v>
      </c>
      <c r="CK294">
        <v>802</v>
      </c>
      <c r="CL294">
        <v>0</v>
      </c>
      <c r="CM294">
        <v>802</v>
      </c>
      <c r="CN294">
        <v>55</v>
      </c>
      <c r="CO294">
        <v>1133</v>
      </c>
      <c r="CP294">
        <v>0</v>
      </c>
      <c r="CQ294">
        <v>22</v>
      </c>
      <c r="CR294">
        <v>6461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55990</v>
      </c>
      <c r="CZ294">
        <v>0</v>
      </c>
      <c r="DA294">
        <v>55990</v>
      </c>
      <c r="DB294">
        <v>3627975</v>
      </c>
      <c r="DC294">
        <v>90006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121407</v>
      </c>
      <c r="DO294">
        <v>211413</v>
      </c>
      <c r="DP294">
        <v>0</v>
      </c>
      <c r="DQ294">
        <v>60000</v>
      </c>
      <c r="DR294">
        <v>3232088</v>
      </c>
      <c r="DS294">
        <v>74599</v>
      </c>
      <c r="DT294">
        <v>8320</v>
      </c>
      <c r="DU294">
        <v>3315007</v>
      </c>
      <c r="DV294">
        <v>126</v>
      </c>
      <c r="DW294">
        <v>120</v>
      </c>
      <c r="DX294">
        <v>0</v>
      </c>
      <c r="DY294">
        <v>0</v>
      </c>
      <c r="DZ294">
        <v>0</v>
      </c>
      <c r="EA294">
        <v>0</v>
      </c>
      <c r="EB294">
        <v>3315253</v>
      </c>
      <c r="EC294">
        <v>0</v>
      </c>
      <c r="ED294">
        <v>0</v>
      </c>
      <c r="EE294">
        <v>0</v>
      </c>
      <c r="EF294">
        <v>0</v>
      </c>
      <c r="EG294">
        <v>0</v>
      </c>
      <c r="EH294">
        <v>0</v>
      </c>
      <c r="EI294">
        <v>627</v>
      </c>
      <c r="EJ294">
        <v>11</v>
      </c>
      <c r="EK294">
        <v>0</v>
      </c>
      <c r="EL294">
        <v>0</v>
      </c>
      <c r="EM294">
        <v>0</v>
      </c>
      <c r="EN294">
        <v>0</v>
      </c>
      <c r="EO294">
        <v>0</v>
      </c>
      <c r="EP294">
        <v>0</v>
      </c>
      <c r="EQ294">
        <v>0</v>
      </c>
      <c r="ER294">
        <v>0</v>
      </c>
      <c r="ES294">
        <v>39833</v>
      </c>
      <c r="ET294">
        <v>40471</v>
      </c>
      <c r="EU294">
        <v>838</v>
      </c>
      <c r="EV294">
        <v>3627975</v>
      </c>
    </row>
    <row r="295" spans="1:152">
      <c r="A295">
        <v>63029</v>
      </c>
      <c r="B295">
        <v>201412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2845</v>
      </c>
      <c r="J295">
        <v>-68</v>
      </c>
      <c r="K295">
        <v>-2</v>
      </c>
      <c r="L295">
        <v>-84</v>
      </c>
      <c r="M295">
        <v>2691</v>
      </c>
      <c r="N295">
        <v>-116</v>
      </c>
      <c r="O295">
        <v>2575</v>
      </c>
      <c r="P295">
        <v>-64553</v>
      </c>
      <c r="Q295">
        <v>0</v>
      </c>
      <c r="R295">
        <v>0</v>
      </c>
      <c r="S295">
        <v>0</v>
      </c>
      <c r="T295">
        <v>-64553</v>
      </c>
      <c r="U295">
        <v>59662</v>
      </c>
      <c r="V295">
        <v>0</v>
      </c>
      <c r="W295">
        <v>59662</v>
      </c>
      <c r="X295">
        <v>0</v>
      </c>
      <c r="Y295">
        <v>0</v>
      </c>
      <c r="Z295">
        <v>0</v>
      </c>
      <c r="AA295">
        <v>0</v>
      </c>
      <c r="AB295">
        <v>3336</v>
      </c>
      <c r="AC295">
        <v>0</v>
      </c>
      <c r="AD295">
        <v>-513</v>
      </c>
      <c r="AE295">
        <v>0</v>
      </c>
      <c r="AF295">
        <v>0</v>
      </c>
      <c r="AG295">
        <v>-513</v>
      </c>
      <c r="AH295">
        <v>-894</v>
      </c>
      <c r="AI295">
        <v>-387</v>
      </c>
      <c r="AJ295">
        <v>0</v>
      </c>
      <c r="AK295">
        <v>894</v>
      </c>
      <c r="AL295">
        <v>0</v>
      </c>
      <c r="AM295">
        <v>0</v>
      </c>
      <c r="AN295">
        <v>0</v>
      </c>
      <c r="AO295">
        <v>507</v>
      </c>
      <c r="AP295">
        <v>0</v>
      </c>
      <c r="AQ295">
        <v>507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50904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50904</v>
      </c>
      <c r="CD295">
        <v>0</v>
      </c>
      <c r="CE295">
        <v>50904</v>
      </c>
      <c r="CF295">
        <v>5559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22</v>
      </c>
      <c r="CR295">
        <v>22</v>
      </c>
      <c r="CS295">
        <v>0</v>
      </c>
      <c r="CT295">
        <v>0</v>
      </c>
      <c r="CU295">
        <v>0</v>
      </c>
      <c r="CV295">
        <v>1288</v>
      </c>
      <c r="CW295">
        <v>0</v>
      </c>
      <c r="CX295">
        <v>1288</v>
      </c>
      <c r="CY295">
        <v>581</v>
      </c>
      <c r="CZ295">
        <v>12</v>
      </c>
      <c r="DA295">
        <v>593</v>
      </c>
      <c r="DB295">
        <v>58366</v>
      </c>
      <c r="DC295">
        <v>10000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41469</v>
      </c>
      <c r="DO295">
        <v>51469</v>
      </c>
      <c r="DP295">
        <v>0</v>
      </c>
      <c r="DQ295">
        <v>0</v>
      </c>
      <c r="DR295">
        <v>0</v>
      </c>
      <c r="DS295">
        <v>0</v>
      </c>
      <c r="DT295">
        <v>0</v>
      </c>
      <c r="DU295">
        <v>0</v>
      </c>
      <c r="DV295">
        <v>0</v>
      </c>
      <c r="DW295">
        <v>0</v>
      </c>
      <c r="DX295">
        <v>0</v>
      </c>
      <c r="DY295">
        <v>0</v>
      </c>
      <c r="DZ295">
        <v>5559</v>
      </c>
      <c r="EA295">
        <v>0</v>
      </c>
      <c r="EB295">
        <v>5559</v>
      </c>
      <c r="EC295">
        <v>0</v>
      </c>
      <c r="ED295">
        <v>0</v>
      </c>
      <c r="EE295">
        <v>0</v>
      </c>
      <c r="EF295">
        <v>0</v>
      </c>
      <c r="EG295">
        <v>0</v>
      </c>
      <c r="EH295">
        <v>0</v>
      </c>
      <c r="EI295">
        <v>0</v>
      </c>
      <c r="EJ295">
        <v>0</v>
      </c>
      <c r="EK295">
        <v>0</v>
      </c>
      <c r="EL295">
        <v>0</v>
      </c>
      <c r="EM295">
        <v>0</v>
      </c>
      <c r="EN295">
        <v>0</v>
      </c>
      <c r="EO295">
        <v>500</v>
      </c>
      <c r="EP295">
        <v>0</v>
      </c>
      <c r="EQ295">
        <v>89</v>
      </c>
      <c r="ER295">
        <v>0</v>
      </c>
      <c r="ES295">
        <v>730</v>
      </c>
      <c r="ET295">
        <v>1319</v>
      </c>
      <c r="EU295">
        <v>19</v>
      </c>
      <c r="EV295">
        <v>58366</v>
      </c>
    </row>
    <row r="296" spans="1:152">
      <c r="A296">
        <v>62518</v>
      </c>
      <c r="B296">
        <v>201512</v>
      </c>
      <c r="C296">
        <v>4625841</v>
      </c>
      <c r="D296">
        <v>-17543</v>
      </c>
      <c r="E296">
        <v>4608298</v>
      </c>
      <c r="F296">
        <v>341000</v>
      </c>
      <c r="G296">
        <v>481</v>
      </c>
      <c r="H296">
        <v>37585</v>
      </c>
      <c r="I296">
        <v>2842762</v>
      </c>
      <c r="J296">
        <v>-596979</v>
      </c>
      <c r="K296">
        <v>-38176</v>
      </c>
      <c r="L296">
        <v>-186807</v>
      </c>
      <c r="M296">
        <v>2399866</v>
      </c>
      <c r="N296">
        <v>-206052</v>
      </c>
      <c r="O296">
        <v>2193814</v>
      </c>
      <c r="P296">
        <v>-7815747</v>
      </c>
      <c r="Q296">
        <v>11347</v>
      </c>
      <c r="R296">
        <v>32338</v>
      </c>
      <c r="S296">
        <v>4541</v>
      </c>
      <c r="T296">
        <v>-7767521</v>
      </c>
      <c r="U296">
        <v>8954755</v>
      </c>
      <c r="V296">
        <v>0</v>
      </c>
      <c r="W296">
        <v>8954755</v>
      </c>
      <c r="X296">
        <v>0</v>
      </c>
      <c r="Y296">
        <v>460317</v>
      </c>
      <c r="Z296">
        <v>0</v>
      </c>
      <c r="AA296">
        <v>460317</v>
      </c>
      <c r="AB296">
        <v>-7610703</v>
      </c>
      <c r="AC296">
        <v>-183589</v>
      </c>
      <c r="AD296">
        <v>-146850</v>
      </c>
      <c r="AE296">
        <v>0</v>
      </c>
      <c r="AF296">
        <v>0</v>
      </c>
      <c r="AG296">
        <v>-330439</v>
      </c>
      <c r="AH296">
        <v>-71214</v>
      </c>
      <c r="AI296">
        <v>437307</v>
      </c>
      <c r="AJ296">
        <v>-50217</v>
      </c>
      <c r="AK296">
        <v>20782</v>
      </c>
      <c r="AL296">
        <v>0</v>
      </c>
      <c r="AM296">
        <v>0</v>
      </c>
      <c r="AN296">
        <v>0</v>
      </c>
      <c r="AO296">
        <v>407872</v>
      </c>
      <c r="AP296">
        <v>-68295</v>
      </c>
      <c r="AQ296">
        <v>339577</v>
      </c>
      <c r="AR296">
        <v>225685</v>
      </c>
      <c r="AS296">
        <v>-97160</v>
      </c>
      <c r="AT296">
        <v>27642</v>
      </c>
      <c r="AU296">
        <v>0</v>
      </c>
      <c r="AV296">
        <v>156167</v>
      </c>
      <c r="AW296">
        <v>273</v>
      </c>
      <c r="AX296">
        <v>-352426</v>
      </c>
      <c r="AY296">
        <v>57142</v>
      </c>
      <c r="AZ296">
        <v>-14906</v>
      </c>
      <c r="BA296">
        <v>43122</v>
      </c>
      <c r="BB296">
        <v>-267068</v>
      </c>
      <c r="BC296">
        <v>0</v>
      </c>
      <c r="BD296">
        <v>0</v>
      </c>
      <c r="BE296">
        <v>-23498</v>
      </c>
      <c r="BF296">
        <v>-14618</v>
      </c>
      <c r="BG296">
        <v>0</v>
      </c>
      <c r="BH296">
        <v>-38116</v>
      </c>
      <c r="BI296">
        <v>98527</v>
      </c>
      <c r="BJ296">
        <v>-50217</v>
      </c>
      <c r="BK296">
        <v>0</v>
      </c>
      <c r="BL296">
        <v>0</v>
      </c>
      <c r="BM296">
        <v>0</v>
      </c>
      <c r="BN296">
        <v>0</v>
      </c>
      <c r="BO296">
        <v>663865</v>
      </c>
      <c r="BP296">
        <v>2070234</v>
      </c>
      <c r="BQ296">
        <v>2208437</v>
      </c>
      <c r="BR296">
        <v>5996</v>
      </c>
      <c r="BS296">
        <v>22675</v>
      </c>
      <c r="BT296">
        <v>4307342</v>
      </c>
      <c r="BU296">
        <v>5996978</v>
      </c>
      <c r="BV296">
        <v>7078357</v>
      </c>
      <c r="BW296">
        <v>34540858</v>
      </c>
      <c r="BX296">
        <v>0</v>
      </c>
      <c r="BY296">
        <v>0</v>
      </c>
      <c r="BZ296">
        <v>0</v>
      </c>
      <c r="CA296">
        <v>2015688</v>
      </c>
      <c r="CB296">
        <v>28239282</v>
      </c>
      <c r="CC296">
        <v>77871163</v>
      </c>
      <c r="CD296">
        <v>153260</v>
      </c>
      <c r="CE296">
        <v>82995630</v>
      </c>
      <c r="CF296">
        <v>38887500</v>
      </c>
      <c r="CG296">
        <v>0</v>
      </c>
      <c r="CH296">
        <v>230494</v>
      </c>
      <c r="CI296">
        <v>0</v>
      </c>
      <c r="CJ296">
        <v>230494</v>
      </c>
      <c r="CK296">
        <v>70929</v>
      </c>
      <c r="CL296">
        <v>0</v>
      </c>
      <c r="CM296">
        <v>70929</v>
      </c>
      <c r="CN296">
        <v>0</v>
      </c>
      <c r="CO296">
        <v>123278</v>
      </c>
      <c r="CP296">
        <v>0</v>
      </c>
      <c r="CQ296">
        <v>55978</v>
      </c>
      <c r="CR296">
        <v>480679</v>
      </c>
      <c r="CS296">
        <v>0</v>
      </c>
      <c r="CT296">
        <v>32889</v>
      </c>
      <c r="CU296">
        <v>0</v>
      </c>
      <c r="CV296">
        <v>3363132</v>
      </c>
      <c r="CW296">
        <v>583485</v>
      </c>
      <c r="CX296">
        <v>3979506</v>
      </c>
      <c r="CY296">
        <v>335857</v>
      </c>
      <c r="CZ296">
        <v>117172</v>
      </c>
      <c r="DA296">
        <v>453029</v>
      </c>
      <c r="DB296">
        <v>126796344</v>
      </c>
      <c r="DC296">
        <v>10000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383254</v>
      </c>
      <c r="DK296">
        <v>0</v>
      </c>
      <c r="DL296">
        <v>0</v>
      </c>
      <c r="DM296">
        <v>383254</v>
      </c>
      <c r="DN296">
        <v>4301865</v>
      </c>
      <c r="DO296">
        <v>4695119</v>
      </c>
      <c r="DP296">
        <v>500000</v>
      </c>
      <c r="DQ296">
        <v>959000</v>
      </c>
      <c r="DR296">
        <v>37086183</v>
      </c>
      <c r="DS296">
        <v>3905650</v>
      </c>
      <c r="DT296">
        <v>1379376</v>
      </c>
      <c r="DU296">
        <v>42371209</v>
      </c>
      <c r="DV296">
        <v>2800293</v>
      </c>
      <c r="DW296">
        <v>5866701</v>
      </c>
      <c r="DX296">
        <v>0</v>
      </c>
      <c r="DY296">
        <v>0</v>
      </c>
      <c r="DZ296">
        <v>38839223</v>
      </c>
      <c r="EA296">
        <v>204707</v>
      </c>
      <c r="EB296">
        <v>90082133</v>
      </c>
      <c r="EC296">
        <v>0</v>
      </c>
      <c r="ED296">
        <v>0</v>
      </c>
      <c r="EE296">
        <v>234074</v>
      </c>
      <c r="EF296">
        <v>0</v>
      </c>
      <c r="EG296">
        <v>234074</v>
      </c>
      <c r="EH296">
        <v>0</v>
      </c>
      <c r="EI296">
        <v>0</v>
      </c>
      <c r="EJ296">
        <v>241572</v>
      </c>
      <c r="EK296">
        <v>0</v>
      </c>
      <c r="EL296">
        <v>0</v>
      </c>
      <c r="EM296">
        <v>0</v>
      </c>
      <c r="EN296">
        <v>0</v>
      </c>
      <c r="EO296">
        <v>209218</v>
      </c>
      <c r="EP296">
        <v>0</v>
      </c>
      <c r="EQ296">
        <v>0</v>
      </c>
      <c r="ER296">
        <v>0</v>
      </c>
      <c r="ES296">
        <v>30136014</v>
      </c>
      <c r="ET296">
        <v>30586804</v>
      </c>
      <c r="EU296">
        <v>239214</v>
      </c>
      <c r="EV296">
        <v>126796344</v>
      </c>
    </row>
    <row r="297" spans="1:152">
      <c r="A297">
        <v>62548</v>
      </c>
      <c r="B297">
        <v>201512</v>
      </c>
      <c r="C297">
        <v>8596644</v>
      </c>
      <c r="D297">
        <v>-410</v>
      </c>
      <c r="E297">
        <v>8596234</v>
      </c>
      <c r="F297">
        <v>5480073</v>
      </c>
      <c r="G297">
        <v>217810</v>
      </c>
      <c r="H297">
        <v>0</v>
      </c>
      <c r="I297">
        <v>4330801</v>
      </c>
      <c r="J297">
        <v>-7349063</v>
      </c>
      <c r="K297">
        <v>-912</v>
      </c>
      <c r="L297">
        <v>-216249</v>
      </c>
      <c r="M297">
        <v>2462460</v>
      </c>
      <c r="N297">
        <v>254973</v>
      </c>
      <c r="O297">
        <v>2717433</v>
      </c>
      <c r="P297">
        <v>-7215649</v>
      </c>
      <c r="Q297">
        <v>0</v>
      </c>
      <c r="R297">
        <v>-12140</v>
      </c>
      <c r="S297">
        <v>0</v>
      </c>
      <c r="T297">
        <v>-7227789</v>
      </c>
      <c r="U297">
        <v>1634678</v>
      </c>
      <c r="V297">
        <v>0</v>
      </c>
      <c r="W297">
        <v>1634678</v>
      </c>
      <c r="X297">
        <v>0</v>
      </c>
      <c r="Y297">
        <v>-395053</v>
      </c>
      <c r="Z297">
        <v>-445385</v>
      </c>
      <c r="AA297">
        <v>-840438</v>
      </c>
      <c r="AB297">
        <v>-5019361</v>
      </c>
      <c r="AC297">
        <v>0</v>
      </c>
      <c r="AD297">
        <v>-176865</v>
      </c>
      <c r="AE297">
        <v>0</v>
      </c>
      <c r="AF297">
        <v>0</v>
      </c>
      <c r="AG297">
        <v>-176865</v>
      </c>
      <c r="AH297">
        <v>-61927</v>
      </c>
      <c r="AI297">
        <v>-378035</v>
      </c>
      <c r="AJ297">
        <v>0</v>
      </c>
      <c r="AK297">
        <v>61927</v>
      </c>
      <c r="AL297">
        <v>0</v>
      </c>
      <c r="AM297">
        <v>0</v>
      </c>
      <c r="AN297">
        <v>0</v>
      </c>
      <c r="AO297">
        <v>-316108</v>
      </c>
      <c r="AP297">
        <v>-27449</v>
      </c>
      <c r="AQ297">
        <v>-343557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23648903</v>
      </c>
      <c r="BQ297">
        <v>1116473</v>
      </c>
      <c r="BR297">
        <v>96421</v>
      </c>
      <c r="BS297">
        <v>211783</v>
      </c>
      <c r="BT297">
        <v>25073580</v>
      </c>
      <c r="BU297">
        <v>6023688</v>
      </c>
      <c r="BV297">
        <v>112900</v>
      </c>
      <c r="BW297">
        <v>83204737</v>
      </c>
      <c r="BX297">
        <v>0</v>
      </c>
      <c r="BY297">
        <v>169055</v>
      </c>
      <c r="BZ297">
        <v>0</v>
      </c>
      <c r="CA297">
        <v>5212998</v>
      </c>
      <c r="CB297">
        <v>47110758</v>
      </c>
      <c r="CC297">
        <v>141834136</v>
      </c>
      <c r="CD297">
        <v>0</v>
      </c>
      <c r="CE297">
        <v>166907716</v>
      </c>
      <c r="CF297">
        <v>73901369</v>
      </c>
      <c r="CG297">
        <v>0</v>
      </c>
      <c r="CH297">
        <v>0</v>
      </c>
      <c r="CI297">
        <v>0</v>
      </c>
      <c r="CJ297">
        <v>0</v>
      </c>
      <c r="CK297">
        <v>167962</v>
      </c>
      <c r="CL297">
        <v>0</v>
      </c>
      <c r="CM297">
        <v>167962</v>
      </c>
      <c r="CN297">
        <v>0</v>
      </c>
      <c r="CO297">
        <v>111985</v>
      </c>
      <c r="CP297">
        <v>0</v>
      </c>
      <c r="CQ297">
        <v>2292552</v>
      </c>
      <c r="CR297">
        <v>2572499</v>
      </c>
      <c r="CS297">
        <v>0</v>
      </c>
      <c r="CT297">
        <v>4207</v>
      </c>
      <c r="CU297">
        <v>0</v>
      </c>
      <c r="CV297">
        <v>1101045</v>
      </c>
      <c r="CW297">
        <v>1121629</v>
      </c>
      <c r="CX297">
        <v>2226881</v>
      </c>
      <c r="CY297">
        <v>3798220</v>
      </c>
      <c r="CZ297">
        <v>216988</v>
      </c>
      <c r="DA297">
        <v>4015208</v>
      </c>
      <c r="DB297">
        <v>249623673</v>
      </c>
      <c r="DC297">
        <v>800</v>
      </c>
      <c r="DD297">
        <v>0</v>
      </c>
      <c r="DE297">
        <v>0</v>
      </c>
      <c r="DF297">
        <v>95648</v>
      </c>
      <c r="DG297">
        <v>0</v>
      </c>
      <c r="DH297">
        <v>0</v>
      </c>
      <c r="DI297">
        <v>95648</v>
      </c>
      <c r="DJ297">
        <v>0</v>
      </c>
      <c r="DK297">
        <v>0</v>
      </c>
      <c r="DL297">
        <v>0</v>
      </c>
      <c r="DM297">
        <v>0</v>
      </c>
      <c r="DN297">
        <v>3628565</v>
      </c>
      <c r="DO297">
        <v>3725013</v>
      </c>
      <c r="DP297">
        <v>0</v>
      </c>
      <c r="DQ297">
        <v>0</v>
      </c>
      <c r="DR297">
        <v>14965053</v>
      </c>
      <c r="DS297">
        <v>1453810</v>
      </c>
      <c r="DT297">
        <v>74896345</v>
      </c>
      <c r="DU297">
        <v>91315208</v>
      </c>
      <c r="DV297">
        <v>390445</v>
      </c>
      <c r="DW297">
        <v>12660158</v>
      </c>
      <c r="DX297">
        <v>0</v>
      </c>
      <c r="DY297">
        <v>4196300</v>
      </c>
      <c r="DZ297">
        <v>67174249</v>
      </c>
      <c r="EA297">
        <v>0</v>
      </c>
      <c r="EB297">
        <v>175736360</v>
      </c>
      <c r="EC297">
        <v>0</v>
      </c>
      <c r="ED297">
        <v>0</v>
      </c>
      <c r="EE297">
        <v>0</v>
      </c>
      <c r="EF297">
        <v>0</v>
      </c>
      <c r="EG297">
        <v>0</v>
      </c>
      <c r="EH297">
        <v>0</v>
      </c>
      <c r="EI297">
        <v>132832</v>
      </c>
      <c r="EJ297">
        <v>0</v>
      </c>
      <c r="EK297">
        <v>0</v>
      </c>
      <c r="EL297">
        <v>0</v>
      </c>
      <c r="EM297">
        <v>0</v>
      </c>
      <c r="EN297">
        <v>2259562</v>
      </c>
      <c r="EO297">
        <v>401123</v>
      </c>
      <c r="EP297">
        <v>0</v>
      </c>
      <c r="EQ297">
        <v>0</v>
      </c>
      <c r="ER297">
        <v>0</v>
      </c>
      <c r="ES297">
        <v>67322265</v>
      </c>
      <c r="ET297">
        <v>70115782</v>
      </c>
      <c r="EU297">
        <v>46518</v>
      </c>
      <c r="EV297">
        <v>249623673</v>
      </c>
    </row>
    <row r="298" spans="1:152">
      <c r="A298">
        <v>62706</v>
      </c>
      <c r="B298">
        <v>201512</v>
      </c>
      <c r="C298">
        <v>1310630</v>
      </c>
      <c r="D298">
        <v>-20141</v>
      </c>
      <c r="E298">
        <v>1290489</v>
      </c>
      <c r="F298">
        <v>39463</v>
      </c>
      <c r="G298">
        <v>0</v>
      </c>
      <c r="H298">
        <v>4531</v>
      </c>
      <c r="I298">
        <v>324536</v>
      </c>
      <c r="J298">
        <v>-172580</v>
      </c>
      <c r="K298">
        <v>-4776</v>
      </c>
      <c r="L298">
        <v>-43098</v>
      </c>
      <c r="M298">
        <v>148076</v>
      </c>
      <c r="N298">
        <v>-22280</v>
      </c>
      <c r="O298">
        <v>125796</v>
      </c>
      <c r="P298">
        <v>-1103777</v>
      </c>
      <c r="Q298">
        <v>20513</v>
      </c>
      <c r="R298">
        <v>681</v>
      </c>
      <c r="S298">
        <v>-1774</v>
      </c>
      <c r="T298">
        <v>-1084357</v>
      </c>
      <c r="U298">
        <v>-120686</v>
      </c>
      <c r="V298">
        <v>-7636</v>
      </c>
      <c r="W298">
        <v>-128322</v>
      </c>
      <c r="X298">
        <v>0</v>
      </c>
      <c r="Y298">
        <v>-52151</v>
      </c>
      <c r="Z298">
        <v>0</v>
      </c>
      <c r="AA298">
        <v>-52151</v>
      </c>
      <c r="AB298">
        <v>0</v>
      </c>
      <c r="AC298">
        <v>-45070</v>
      </c>
      <c r="AD298">
        <v>-41698</v>
      </c>
      <c r="AE298">
        <v>2371</v>
      </c>
      <c r="AF298">
        <v>5145</v>
      </c>
      <c r="AG298">
        <v>-79252</v>
      </c>
      <c r="AH298">
        <v>6692</v>
      </c>
      <c r="AI298">
        <v>78895</v>
      </c>
      <c r="AJ298">
        <v>36069</v>
      </c>
      <c r="AK298">
        <v>-1175</v>
      </c>
      <c r="AL298">
        <v>0</v>
      </c>
      <c r="AM298">
        <v>0</v>
      </c>
      <c r="AN298">
        <v>0</v>
      </c>
      <c r="AO298">
        <v>113789</v>
      </c>
      <c r="AP298">
        <v>-9740</v>
      </c>
      <c r="AQ298">
        <v>104049</v>
      </c>
      <c r="AR298">
        <v>105965</v>
      </c>
      <c r="AS298">
        <v>-47090</v>
      </c>
      <c r="AT298">
        <v>5447</v>
      </c>
      <c r="AU298">
        <v>0</v>
      </c>
      <c r="AV298">
        <v>64322</v>
      </c>
      <c r="AW298">
        <v>0</v>
      </c>
      <c r="AX298">
        <v>-58879</v>
      </c>
      <c r="AY298">
        <v>20517</v>
      </c>
      <c r="AZ298">
        <v>8348</v>
      </c>
      <c r="BA298">
        <v>3436</v>
      </c>
      <c r="BB298">
        <v>-26578</v>
      </c>
      <c r="BC298">
        <v>0</v>
      </c>
      <c r="BD298">
        <v>0</v>
      </c>
      <c r="BE298">
        <v>-5298</v>
      </c>
      <c r="BF298">
        <v>-12451</v>
      </c>
      <c r="BG298">
        <v>13263</v>
      </c>
      <c r="BH298">
        <v>-4486</v>
      </c>
      <c r="BI298">
        <v>2811</v>
      </c>
      <c r="BJ298">
        <v>36069</v>
      </c>
      <c r="BK298">
        <v>0</v>
      </c>
      <c r="BL298">
        <v>0</v>
      </c>
      <c r="BM298">
        <v>0</v>
      </c>
      <c r="BN298">
        <v>0</v>
      </c>
      <c r="BO298">
        <v>97898</v>
      </c>
      <c r="BP298">
        <v>1930262</v>
      </c>
      <c r="BQ298">
        <v>0</v>
      </c>
      <c r="BR298">
        <v>0</v>
      </c>
      <c r="BS298">
        <v>0</v>
      </c>
      <c r="BT298">
        <v>1930262</v>
      </c>
      <c r="BU298">
        <v>885360</v>
      </c>
      <c r="BV298">
        <v>0</v>
      </c>
      <c r="BW298">
        <v>10698368</v>
      </c>
      <c r="BX298">
        <v>2011</v>
      </c>
      <c r="BY298">
        <v>0</v>
      </c>
      <c r="BZ298">
        <v>6395</v>
      </c>
      <c r="CA298">
        <v>0</v>
      </c>
      <c r="CB298">
        <v>473466</v>
      </c>
      <c r="CC298">
        <v>12065600</v>
      </c>
      <c r="CD298">
        <v>0</v>
      </c>
      <c r="CE298">
        <v>14093760</v>
      </c>
      <c r="CF298">
        <v>0</v>
      </c>
      <c r="CG298">
        <v>12774</v>
      </c>
      <c r="CH298">
        <v>49009</v>
      </c>
      <c r="CI298">
        <v>0</v>
      </c>
      <c r="CJ298">
        <v>61783</v>
      </c>
      <c r="CK298">
        <v>31510</v>
      </c>
      <c r="CL298">
        <v>0</v>
      </c>
      <c r="CM298">
        <v>31510</v>
      </c>
      <c r="CN298">
        <v>2170</v>
      </c>
      <c r="CO298">
        <v>0</v>
      </c>
      <c r="CP298">
        <v>0</v>
      </c>
      <c r="CQ298">
        <v>17585</v>
      </c>
      <c r="CR298">
        <v>113048</v>
      </c>
      <c r="CS298">
        <v>0</v>
      </c>
      <c r="CT298">
        <v>0</v>
      </c>
      <c r="CU298">
        <v>57740</v>
      </c>
      <c r="CV298">
        <v>110059</v>
      </c>
      <c r="CW298">
        <v>0</v>
      </c>
      <c r="CX298">
        <v>167799</v>
      </c>
      <c r="CY298">
        <v>104880</v>
      </c>
      <c r="CZ298">
        <v>16170</v>
      </c>
      <c r="DA298">
        <v>121050</v>
      </c>
      <c r="DB298">
        <v>14495657</v>
      </c>
      <c r="DC298">
        <v>391800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100883</v>
      </c>
      <c r="DK298">
        <v>0</v>
      </c>
      <c r="DL298">
        <v>0</v>
      </c>
      <c r="DM298">
        <v>100883</v>
      </c>
      <c r="DN298">
        <v>423018</v>
      </c>
      <c r="DO298">
        <v>915701</v>
      </c>
      <c r="DP298">
        <v>125000</v>
      </c>
      <c r="DQ298">
        <v>120000</v>
      </c>
      <c r="DR298">
        <v>8927249</v>
      </c>
      <c r="DS298">
        <v>1462089</v>
      </c>
      <c r="DT298">
        <v>652354</v>
      </c>
      <c r="DU298">
        <v>11041692</v>
      </c>
      <c r="DV298">
        <v>515541</v>
      </c>
      <c r="DW298">
        <v>942143</v>
      </c>
      <c r="DX298">
        <v>0</v>
      </c>
      <c r="DY298">
        <v>0</v>
      </c>
      <c r="DZ298">
        <v>0</v>
      </c>
      <c r="EA298">
        <v>100214</v>
      </c>
      <c r="EB298">
        <v>12599590</v>
      </c>
      <c r="EC298">
        <v>0</v>
      </c>
      <c r="ED298">
        <v>0</v>
      </c>
      <c r="EE298">
        <v>0</v>
      </c>
      <c r="EF298">
        <v>0</v>
      </c>
      <c r="EG298">
        <v>0</v>
      </c>
      <c r="EH298">
        <v>0</v>
      </c>
      <c r="EI298">
        <v>10927</v>
      </c>
      <c r="EJ298">
        <v>5667</v>
      </c>
      <c r="EK298">
        <v>0</v>
      </c>
      <c r="EL298">
        <v>0</v>
      </c>
      <c r="EM298">
        <v>0</v>
      </c>
      <c r="EN298">
        <v>516698</v>
      </c>
      <c r="EO298">
        <v>1562</v>
      </c>
      <c r="EP298">
        <v>0</v>
      </c>
      <c r="EQ298">
        <v>17816</v>
      </c>
      <c r="ER298">
        <v>0</v>
      </c>
      <c r="ES298">
        <v>289320</v>
      </c>
      <c r="ET298">
        <v>841990</v>
      </c>
      <c r="EU298">
        <v>18376</v>
      </c>
      <c r="EV298">
        <v>14495657</v>
      </c>
    </row>
    <row r="299" spans="1:152">
      <c r="A299">
        <v>62965</v>
      </c>
      <c r="B299">
        <v>201512</v>
      </c>
      <c r="C299">
        <v>26893207</v>
      </c>
      <c r="D299">
        <v>-126558</v>
      </c>
      <c r="E299">
        <v>26766649</v>
      </c>
      <c r="F299">
        <v>16679244</v>
      </c>
      <c r="G299">
        <v>545276</v>
      </c>
      <c r="H299">
        <v>0</v>
      </c>
      <c r="I299">
        <v>1947624</v>
      </c>
      <c r="J299">
        <v>-5977775</v>
      </c>
      <c r="K299">
        <v>-18337</v>
      </c>
      <c r="L299">
        <v>-529712</v>
      </c>
      <c r="M299">
        <v>12646320</v>
      </c>
      <c r="N299">
        <v>-1643848</v>
      </c>
      <c r="O299">
        <v>11002472</v>
      </c>
      <c r="P299">
        <v>-20029197</v>
      </c>
      <c r="Q299">
        <v>227172</v>
      </c>
      <c r="R299">
        <v>-1889</v>
      </c>
      <c r="S299">
        <v>0</v>
      </c>
      <c r="T299">
        <v>-19803914</v>
      </c>
      <c r="U299">
        <v>20314877</v>
      </c>
      <c r="V299">
        <v>0</v>
      </c>
      <c r="W299">
        <v>20314877</v>
      </c>
      <c r="X299">
        <v>0</v>
      </c>
      <c r="Y299">
        <v>-2426609</v>
      </c>
      <c r="Z299">
        <v>-661400</v>
      </c>
      <c r="AA299">
        <v>-3088009</v>
      </c>
      <c r="AB299">
        <v>-33814823</v>
      </c>
      <c r="AC299">
        <v>-319184</v>
      </c>
      <c r="AD299">
        <v>-519432</v>
      </c>
      <c r="AE299">
        <v>0</v>
      </c>
      <c r="AF299">
        <v>0</v>
      </c>
      <c r="AG299">
        <v>-838616</v>
      </c>
      <c r="AH299">
        <v>72488</v>
      </c>
      <c r="AI299">
        <v>611124</v>
      </c>
      <c r="AJ299">
        <v>-655172</v>
      </c>
      <c r="AK299">
        <v>11772</v>
      </c>
      <c r="AL299">
        <v>1020035</v>
      </c>
      <c r="AM299">
        <v>-859891</v>
      </c>
      <c r="AN299">
        <v>0</v>
      </c>
      <c r="AO299">
        <v>127868</v>
      </c>
      <c r="AP299">
        <v>-714824</v>
      </c>
      <c r="AQ299">
        <v>-586956</v>
      </c>
      <c r="AR299">
        <v>1370735</v>
      </c>
      <c r="AS299">
        <v>0</v>
      </c>
      <c r="AT299">
        <v>17451</v>
      </c>
      <c r="AU299">
        <v>0</v>
      </c>
      <c r="AV299">
        <v>1388186</v>
      </c>
      <c r="AW299">
        <v>22709</v>
      </c>
      <c r="AX299">
        <v>-908463</v>
      </c>
      <c r="AY299">
        <v>0</v>
      </c>
      <c r="AZ299">
        <v>-968443</v>
      </c>
      <c r="BA299">
        <v>0</v>
      </c>
      <c r="BB299">
        <v>-1876906</v>
      </c>
      <c r="BC299">
        <v>0</v>
      </c>
      <c r="BD299">
        <v>-163</v>
      </c>
      <c r="BE299">
        <v>-96980</v>
      </c>
      <c r="BF299">
        <v>-16261</v>
      </c>
      <c r="BG299">
        <v>0</v>
      </c>
      <c r="BH299">
        <v>-113241</v>
      </c>
      <c r="BI299">
        <v>-75757</v>
      </c>
      <c r="BJ299">
        <v>-655172</v>
      </c>
      <c r="BK299">
        <v>460289</v>
      </c>
      <c r="BL299">
        <v>44411</v>
      </c>
      <c r="BM299">
        <v>0</v>
      </c>
      <c r="BN299">
        <v>44411</v>
      </c>
      <c r="BO299">
        <v>0</v>
      </c>
      <c r="BP299">
        <v>225123198</v>
      </c>
      <c r="BQ299">
        <v>0</v>
      </c>
      <c r="BR299">
        <v>2903816</v>
      </c>
      <c r="BS299">
        <v>58578</v>
      </c>
      <c r="BT299">
        <v>228085592</v>
      </c>
      <c r="BU299">
        <v>4931536</v>
      </c>
      <c r="BV299">
        <v>2043600</v>
      </c>
      <c r="BW299">
        <v>23382679</v>
      </c>
      <c r="BX299">
        <v>0</v>
      </c>
      <c r="BY299">
        <v>1821</v>
      </c>
      <c r="BZ299">
        <v>18809</v>
      </c>
      <c r="CA299">
        <v>0</v>
      </c>
      <c r="CB299">
        <v>13875439</v>
      </c>
      <c r="CC299">
        <v>44253884</v>
      </c>
      <c r="CD299">
        <v>0</v>
      </c>
      <c r="CE299">
        <v>272339476</v>
      </c>
      <c r="CF299">
        <v>157249000</v>
      </c>
      <c r="CG299">
        <v>0</v>
      </c>
      <c r="CH299">
        <v>0</v>
      </c>
      <c r="CI299">
        <v>0</v>
      </c>
      <c r="CJ299">
        <v>0</v>
      </c>
      <c r="CK299">
        <v>180644</v>
      </c>
      <c r="CL299">
        <v>0</v>
      </c>
      <c r="CM299">
        <v>180644</v>
      </c>
      <c r="CN299">
        <v>49932</v>
      </c>
      <c r="CO299">
        <v>234035</v>
      </c>
      <c r="CP299">
        <v>0</v>
      </c>
      <c r="CQ299">
        <v>37502</v>
      </c>
      <c r="CR299">
        <v>502113</v>
      </c>
      <c r="CS299">
        <v>0</v>
      </c>
      <c r="CT299">
        <v>29556</v>
      </c>
      <c r="CU299">
        <v>961666</v>
      </c>
      <c r="CV299">
        <v>4527661</v>
      </c>
      <c r="CW299">
        <v>0</v>
      </c>
      <c r="CX299">
        <v>5518883</v>
      </c>
      <c r="CY299">
        <v>803760</v>
      </c>
      <c r="CZ299">
        <v>403368</v>
      </c>
      <c r="DA299">
        <v>1207128</v>
      </c>
      <c r="DB299">
        <v>437321300</v>
      </c>
      <c r="DC299">
        <v>100000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1245015</v>
      </c>
      <c r="DK299">
        <v>0</v>
      </c>
      <c r="DL299">
        <v>0</v>
      </c>
      <c r="DM299">
        <v>1245015</v>
      </c>
      <c r="DN299">
        <v>3092418</v>
      </c>
      <c r="DO299">
        <v>4437433</v>
      </c>
      <c r="DP299">
        <v>0</v>
      </c>
      <c r="DQ299">
        <v>0</v>
      </c>
      <c r="DR299">
        <v>199871200</v>
      </c>
      <c r="DS299">
        <v>1655267</v>
      </c>
      <c r="DT299">
        <v>901217</v>
      </c>
      <c r="DU299">
        <v>202427684</v>
      </c>
      <c r="DV299">
        <v>4177403</v>
      </c>
      <c r="DW299">
        <v>10402095</v>
      </c>
      <c r="DX299">
        <v>0</v>
      </c>
      <c r="DY299">
        <v>25803047</v>
      </c>
      <c r="DZ299">
        <v>137903665</v>
      </c>
      <c r="EA299">
        <v>138047</v>
      </c>
      <c r="EB299">
        <v>380851941</v>
      </c>
      <c r="EC299">
        <v>0</v>
      </c>
      <c r="ED299">
        <v>0</v>
      </c>
      <c r="EE299">
        <v>0</v>
      </c>
      <c r="EF299">
        <v>0</v>
      </c>
      <c r="EG299">
        <v>0</v>
      </c>
      <c r="EH299">
        <v>0</v>
      </c>
      <c r="EI299">
        <v>35821</v>
      </c>
      <c r="EJ299">
        <v>0</v>
      </c>
      <c r="EK299">
        <v>0</v>
      </c>
      <c r="EL299">
        <v>0</v>
      </c>
      <c r="EM299">
        <v>0</v>
      </c>
      <c r="EN299">
        <v>39003268</v>
      </c>
      <c r="EO299">
        <v>234774</v>
      </c>
      <c r="EP299">
        <v>0</v>
      </c>
      <c r="EQ299">
        <v>2509564</v>
      </c>
      <c r="ER299">
        <v>0</v>
      </c>
      <c r="ES299">
        <v>9439234</v>
      </c>
      <c r="ET299">
        <v>51222661</v>
      </c>
      <c r="EU299">
        <v>809265</v>
      </c>
      <c r="EV299">
        <v>437321300</v>
      </c>
    </row>
    <row r="300" spans="1:152">
      <c r="A300">
        <v>62972</v>
      </c>
      <c r="B300">
        <v>201512</v>
      </c>
      <c r="C300">
        <v>5335585</v>
      </c>
      <c r="D300">
        <v>-1583</v>
      </c>
      <c r="E300">
        <v>5334002</v>
      </c>
      <c r="F300">
        <v>3697313</v>
      </c>
      <c r="G300">
        <v>33558</v>
      </c>
      <c r="H300">
        <v>122</v>
      </c>
      <c r="I300">
        <v>3196825</v>
      </c>
      <c r="J300">
        <v>-4858450</v>
      </c>
      <c r="K300">
        <v>-24688</v>
      </c>
      <c r="L300">
        <v>-210535</v>
      </c>
      <c r="M300">
        <v>1834145</v>
      </c>
      <c r="N300">
        <v>-270406</v>
      </c>
      <c r="O300">
        <v>1563739</v>
      </c>
      <c r="P300">
        <v>-1748256</v>
      </c>
      <c r="Q300">
        <v>-1518</v>
      </c>
      <c r="R300">
        <v>0</v>
      </c>
      <c r="S300">
        <v>0</v>
      </c>
      <c r="T300">
        <v>-1749774</v>
      </c>
      <c r="U300">
        <v>-1067062</v>
      </c>
      <c r="V300">
        <v>0</v>
      </c>
      <c r="W300">
        <v>-1067062</v>
      </c>
      <c r="X300">
        <v>-98857</v>
      </c>
      <c r="Y300">
        <v>-3360176</v>
      </c>
      <c r="Z300">
        <v>-319799</v>
      </c>
      <c r="AA300">
        <v>-3778832</v>
      </c>
      <c r="AB300">
        <v>0</v>
      </c>
      <c r="AC300">
        <v>-201</v>
      </c>
      <c r="AD300">
        <v>-248789</v>
      </c>
      <c r="AE300">
        <v>0</v>
      </c>
      <c r="AF300">
        <v>0</v>
      </c>
      <c r="AG300">
        <v>-248990</v>
      </c>
      <c r="AH300">
        <v>-53296</v>
      </c>
      <c r="AI300">
        <v>-213</v>
      </c>
      <c r="AJ300">
        <v>0</v>
      </c>
      <c r="AK300">
        <v>53296</v>
      </c>
      <c r="AL300">
        <v>0</v>
      </c>
      <c r="AM300">
        <v>0</v>
      </c>
      <c r="AN300">
        <v>0</v>
      </c>
      <c r="AO300">
        <v>53083</v>
      </c>
      <c r="AP300">
        <v>-36178</v>
      </c>
      <c r="AQ300">
        <v>16905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445</v>
      </c>
      <c r="BM300">
        <v>0</v>
      </c>
      <c r="BN300">
        <v>445</v>
      </c>
      <c r="BO300">
        <v>147930</v>
      </c>
      <c r="BP300">
        <v>33469297</v>
      </c>
      <c r="BQ300">
        <v>0</v>
      </c>
      <c r="BR300">
        <v>298881</v>
      </c>
      <c r="BS300">
        <v>0</v>
      </c>
      <c r="BT300">
        <v>33768178</v>
      </c>
      <c r="BU300">
        <v>12575965</v>
      </c>
      <c r="BV300">
        <v>0</v>
      </c>
      <c r="BW300">
        <v>43469456</v>
      </c>
      <c r="BX300">
        <v>0</v>
      </c>
      <c r="BY300">
        <v>1527708</v>
      </c>
      <c r="BZ300">
        <v>358998</v>
      </c>
      <c r="CA300">
        <v>0</v>
      </c>
      <c r="CB300">
        <v>5784547</v>
      </c>
      <c r="CC300">
        <v>63716674</v>
      </c>
      <c r="CD300">
        <v>0</v>
      </c>
      <c r="CE300">
        <v>97632782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5114</v>
      </c>
      <c r="CR300">
        <v>5114</v>
      </c>
      <c r="CS300">
        <v>0</v>
      </c>
      <c r="CT300">
        <v>65303</v>
      </c>
      <c r="CU300">
        <v>0</v>
      </c>
      <c r="CV300">
        <v>270134</v>
      </c>
      <c r="CW300">
        <v>325660</v>
      </c>
      <c r="CX300">
        <v>661097</v>
      </c>
      <c r="CY300">
        <v>497674</v>
      </c>
      <c r="CZ300">
        <v>90863</v>
      </c>
      <c r="DA300">
        <v>588537</v>
      </c>
      <c r="DB300">
        <v>98887975</v>
      </c>
      <c r="DC300">
        <v>125000</v>
      </c>
      <c r="DD300">
        <v>1162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1255350</v>
      </c>
      <c r="DO300">
        <v>1381512</v>
      </c>
      <c r="DP300">
        <v>2365</v>
      </c>
      <c r="DQ300">
        <v>0</v>
      </c>
      <c r="DR300">
        <v>11644187</v>
      </c>
      <c r="DS300">
        <v>35818614</v>
      </c>
      <c r="DT300">
        <v>28281196</v>
      </c>
      <c r="DU300">
        <v>75743997</v>
      </c>
      <c r="DV300">
        <v>79452</v>
      </c>
      <c r="DW300">
        <v>7039538</v>
      </c>
      <c r="DX300">
        <v>0</v>
      </c>
      <c r="DY300">
        <v>2885713</v>
      </c>
      <c r="DZ300">
        <v>0</v>
      </c>
      <c r="EA300">
        <v>0</v>
      </c>
      <c r="EB300">
        <v>85748700</v>
      </c>
      <c r="EC300">
        <v>7981</v>
      </c>
      <c r="ED300">
        <v>0</v>
      </c>
      <c r="EE300">
        <v>0</v>
      </c>
      <c r="EF300">
        <v>6500</v>
      </c>
      <c r="EG300">
        <v>14481</v>
      </c>
      <c r="EH300">
        <v>0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7047888</v>
      </c>
      <c r="EO300">
        <v>87235</v>
      </c>
      <c r="EP300">
        <v>0</v>
      </c>
      <c r="EQ300">
        <v>0</v>
      </c>
      <c r="ER300">
        <v>0</v>
      </c>
      <c r="ES300">
        <v>4605043</v>
      </c>
      <c r="ET300">
        <v>11740166</v>
      </c>
      <c r="EU300">
        <v>3116</v>
      </c>
      <c r="EV300">
        <v>98887975</v>
      </c>
    </row>
    <row r="301" spans="1:152">
      <c r="A301">
        <v>62973</v>
      </c>
      <c r="B301">
        <v>201512</v>
      </c>
      <c r="C301">
        <v>17982257</v>
      </c>
      <c r="D301">
        <v>-4704</v>
      </c>
      <c r="E301">
        <v>17977553</v>
      </c>
      <c r="F301">
        <v>1596865</v>
      </c>
      <c r="G301">
        <v>-15982</v>
      </c>
      <c r="H301">
        <v>4798</v>
      </c>
      <c r="I301">
        <v>5588458</v>
      </c>
      <c r="J301">
        <v>1193440</v>
      </c>
      <c r="K301">
        <v>-1264037</v>
      </c>
      <c r="L301">
        <v>-598519</v>
      </c>
      <c r="M301">
        <v>6505023</v>
      </c>
      <c r="N301">
        <v>-617196</v>
      </c>
      <c r="O301">
        <v>5887827</v>
      </c>
      <c r="P301">
        <v>-24071553</v>
      </c>
      <c r="Q301">
        <v>0</v>
      </c>
      <c r="R301">
        <v>-12819</v>
      </c>
      <c r="S301">
        <v>0</v>
      </c>
      <c r="T301">
        <v>-24084372</v>
      </c>
      <c r="U301">
        <v>13498184</v>
      </c>
      <c r="V301">
        <v>-87483</v>
      </c>
      <c r="W301">
        <v>13410701</v>
      </c>
      <c r="X301">
        <v>0</v>
      </c>
      <c r="Y301">
        <v>-1620361</v>
      </c>
      <c r="Z301">
        <v>0</v>
      </c>
      <c r="AA301">
        <v>-1620361</v>
      </c>
      <c r="AB301">
        <v>-9405962</v>
      </c>
      <c r="AC301">
        <v>-111288</v>
      </c>
      <c r="AD301">
        <v>-648313</v>
      </c>
      <c r="AE301">
        <v>19643</v>
      </c>
      <c r="AF301">
        <v>0</v>
      </c>
      <c r="AG301">
        <v>-739958</v>
      </c>
      <c r="AH301">
        <v>-441330</v>
      </c>
      <c r="AI301">
        <v>984098</v>
      </c>
      <c r="AJ301">
        <v>-35929</v>
      </c>
      <c r="AK301">
        <v>206606</v>
      </c>
      <c r="AL301">
        <v>696354</v>
      </c>
      <c r="AM301">
        <v>0</v>
      </c>
      <c r="AN301">
        <v>0</v>
      </c>
      <c r="AO301">
        <v>1851129</v>
      </c>
      <c r="AP301">
        <v>-457602</v>
      </c>
      <c r="AQ301">
        <v>1393527</v>
      </c>
      <c r="AR301">
        <v>809696</v>
      </c>
      <c r="AS301">
        <v>-9731</v>
      </c>
      <c r="AT301">
        <v>37912</v>
      </c>
      <c r="AU301">
        <v>357</v>
      </c>
      <c r="AV301">
        <v>838234</v>
      </c>
      <c r="AW301">
        <v>-71176</v>
      </c>
      <c r="AX301">
        <v>-1000647</v>
      </c>
      <c r="AY301">
        <v>58113</v>
      </c>
      <c r="AZ301">
        <v>75493</v>
      </c>
      <c r="BA301">
        <v>-55699</v>
      </c>
      <c r="BB301">
        <v>-922740</v>
      </c>
      <c r="BC301">
        <v>0</v>
      </c>
      <c r="BD301">
        <v>-51777</v>
      </c>
      <c r="BE301">
        <v>-22599</v>
      </c>
      <c r="BF301">
        <v>-63927</v>
      </c>
      <c r="BG301">
        <v>1162</v>
      </c>
      <c r="BH301">
        <v>-85364</v>
      </c>
      <c r="BI301">
        <v>256894</v>
      </c>
      <c r="BJ301">
        <v>-35929</v>
      </c>
      <c r="BK301">
        <v>171803</v>
      </c>
      <c r="BL301">
        <v>0</v>
      </c>
      <c r="BM301">
        <v>0</v>
      </c>
      <c r="BN301">
        <v>0</v>
      </c>
      <c r="BO301">
        <v>305144</v>
      </c>
      <c r="BP301">
        <v>26359685</v>
      </c>
      <c r="BQ301">
        <v>81220</v>
      </c>
      <c r="BR301">
        <v>643932</v>
      </c>
      <c r="BS301">
        <v>0</v>
      </c>
      <c r="BT301">
        <v>27084837</v>
      </c>
      <c r="BU301">
        <v>26215517</v>
      </c>
      <c r="BV301">
        <v>14848644</v>
      </c>
      <c r="BW301">
        <v>113072854</v>
      </c>
      <c r="BX301">
        <v>0</v>
      </c>
      <c r="BY301">
        <v>0</v>
      </c>
      <c r="BZ301">
        <v>2834811</v>
      </c>
      <c r="CA301">
        <v>837210</v>
      </c>
      <c r="CB301">
        <v>13912505</v>
      </c>
      <c r="CC301">
        <v>171721541</v>
      </c>
      <c r="CD301">
        <v>0</v>
      </c>
      <c r="CE301">
        <v>199111522</v>
      </c>
      <c r="CF301">
        <v>110649353</v>
      </c>
      <c r="CG301">
        <v>14831</v>
      </c>
      <c r="CH301">
        <v>0</v>
      </c>
      <c r="CI301">
        <v>5059</v>
      </c>
      <c r="CJ301">
        <v>19890</v>
      </c>
      <c r="CK301">
        <v>697853</v>
      </c>
      <c r="CL301">
        <v>0</v>
      </c>
      <c r="CM301">
        <v>697853</v>
      </c>
      <c r="CN301">
        <v>264221</v>
      </c>
      <c r="CO301">
        <v>1107973</v>
      </c>
      <c r="CP301">
        <v>0</v>
      </c>
      <c r="CQ301">
        <v>794487</v>
      </c>
      <c r="CR301">
        <v>2884424</v>
      </c>
      <c r="CS301">
        <v>0</v>
      </c>
      <c r="CT301">
        <v>362431</v>
      </c>
      <c r="CU301">
        <v>0</v>
      </c>
      <c r="CV301">
        <v>1091285</v>
      </c>
      <c r="CW301">
        <v>0</v>
      </c>
      <c r="CX301">
        <v>1453716</v>
      </c>
      <c r="CY301">
        <v>1822832</v>
      </c>
      <c r="CZ301">
        <v>402002</v>
      </c>
      <c r="DA301">
        <v>2224834</v>
      </c>
      <c r="DB301">
        <v>316495652</v>
      </c>
      <c r="DC301">
        <v>1100000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1498834</v>
      </c>
      <c r="DK301">
        <v>0</v>
      </c>
      <c r="DL301">
        <v>0</v>
      </c>
      <c r="DM301">
        <v>1498834</v>
      </c>
      <c r="DN301">
        <v>16916956</v>
      </c>
      <c r="DO301">
        <v>19515790</v>
      </c>
      <c r="DP301">
        <v>2600000</v>
      </c>
      <c r="DQ301">
        <v>3731050</v>
      </c>
      <c r="DR301">
        <v>142856466</v>
      </c>
      <c r="DS301">
        <v>2440870</v>
      </c>
      <c r="DT301">
        <v>1182699</v>
      </c>
      <c r="DU301">
        <v>146480035</v>
      </c>
      <c r="DV301">
        <v>8546440</v>
      </c>
      <c r="DW301">
        <v>3583442</v>
      </c>
      <c r="DX301">
        <v>89389</v>
      </c>
      <c r="DY301">
        <v>0</v>
      </c>
      <c r="DZ301">
        <v>111336483</v>
      </c>
      <c r="EA301">
        <v>439139</v>
      </c>
      <c r="EB301">
        <v>270474928</v>
      </c>
      <c r="EC301">
        <v>0</v>
      </c>
      <c r="ED301">
        <v>0</v>
      </c>
      <c r="EE301">
        <v>1732269</v>
      </c>
      <c r="EF301">
        <v>0</v>
      </c>
      <c r="EG301">
        <v>1732269</v>
      </c>
      <c r="EH301">
        <v>0</v>
      </c>
      <c r="EI301">
        <v>352405</v>
      </c>
      <c r="EJ301">
        <v>37</v>
      </c>
      <c r="EK301">
        <v>0</v>
      </c>
      <c r="EL301">
        <v>0</v>
      </c>
      <c r="EM301">
        <v>0</v>
      </c>
      <c r="EN301">
        <v>7486530</v>
      </c>
      <c r="EO301">
        <v>59948</v>
      </c>
      <c r="EP301">
        <v>0</v>
      </c>
      <c r="EQ301">
        <v>0</v>
      </c>
      <c r="ER301">
        <v>0</v>
      </c>
      <c r="ES301">
        <v>12147026</v>
      </c>
      <c r="ET301">
        <v>20045946</v>
      </c>
      <c r="EU301">
        <v>995669</v>
      </c>
      <c r="EV301">
        <v>316495652</v>
      </c>
    </row>
    <row r="302" spans="1:152">
      <c r="A302">
        <v>62983</v>
      </c>
      <c r="B302">
        <v>201512</v>
      </c>
      <c r="C302">
        <v>13320479</v>
      </c>
      <c r="D302">
        <v>-63502</v>
      </c>
      <c r="E302">
        <v>13256977</v>
      </c>
      <c r="F302">
        <v>397532</v>
      </c>
      <c r="G302">
        <v>273353</v>
      </c>
      <c r="H302">
        <v>94569</v>
      </c>
      <c r="I302">
        <v>5530059</v>
      </c>
      <c r="J302">
        <v>-860130</v>
      </c>
      <c r="K302">
        <v>-2489606</v>
      </c>
      <c r="L302">
        <v>-334966</v>
      </c>
      <c r="M302">
        <v>2610811</v>
      </c>
      <c r="N302">
        <v>-325204</v>
      </c>
      <c r="O302">
        <v>2285607</v>
      </c>
      <c r="P302">
        <v>-13451443</v>
      </c>
      <c r="Q302">
        <v>25032</v>
      </c>
      <c r="R302">
        <v>16105</v>
      </c>
      <c r="S302">
        <v>0</v>
      </c>
      <c r="T302">
        <v>-13410306</v>
      </c>
      <c r="U302">
        <v>6424869</v>
      </c>
      <c r="V302">
        <v>-359</v>
      </c>
      <c r="W302">
        <v>6424510</v>
      </c>
      <c r="X302">
        <v>0</v>
      </c>
      <c r="Y302">
        <v>458644</v>
      </c>
      <c r="Z302">
        <v>0</v>
      </c>
      <c r="AA302">
        <v>458644</v>
      </c>
      <c r="AB302">
        <v>-7885880</v>
      </c>
      <c r="AC302">
        <v>-78121</v>
      </c>
      <c r="AD302">
        <v>-574955</v>
      </c>
      <c r="AE302">
        <v>27904</v>
      </c>
      <c r="AF302">
        <v>1000</v>
      </c>
      <c r="AG302">
        <v>-624172</v>
      </c>
      <c r="AH302">
        <v>12430</v>
      </c>
      <c r="AI302">
        <v>517810</v>
      </c>
      <c r="AJ302">
        <v>-1905</v>
      </c>
      <c r="AK302">
        <v>-8918</v>
      </c>
      <c r="AL302">
        <v>-14168</v>
      </c>
      <c r="AM302">
        <v>0</v>
      </c>
      <c r="AN302">
        <v>0</v>
      </c>
      <c r="AO302">
        <v>492819</v>
      </c>
      <c r="AP302">
        <v>-73076</v>
      </c>
      <c r="AQ302">
        <v>419743</v>
      </c>
      <c r="AR302">
        <v>111415</v>
      </c>
      <c r="AS302">
        <v>0</v>
      </c>
      <c r="AT302">
        <v>4858</v>
      </c>
      <c r="AU302">
        <v>0</v>
      </c>
      <c r="AV302">
        <v>116273</v>
      </c>
      <c r="AW302">
        <v>2403</v>
      </c>
      <c r="AX302">
        <v>-144851</v>
      </c>
      <c r="AY302">
        <v>0</v>
      </c>
      <c r="AZ302">
        <v>36789</v>
      </c>
      <c r="BA302">
        <v>0</v>
      </c>
      <c r="BB302">
        <v>-108062</v>
      </c>
      <c r="BC302">
        <v>1669</v>
      </c>
      <c r="BD302">
        <v>642</v>
      </c>
      <c r="BE302">
        <v>-20420</v>
      </c>
      <c r="BF302">
        <v>0</v>
      </c>
      <c r="BG302">
        <v>0</v>
      </c>
      <c r="BH302">
        <v>-20420</v>
      </c>
      <c r="BI302">
        <v>5590</v>
      </c>
      <c r="BJ302">
        <v>-1905</v>
      </c>
      <c r="BK302">
        <v>163345</v>
      </c>
      <c r="BL302">
        <v>627</v>
      </c>
      <c r="BM302">
        <v>0</v>
      </c>
      <c r="BN302">
        <v>627</v>
      </c>
      <c r="BO302">
        <v>1904971</v>
      </c>
      <c r="BP302">
        <v>8122152</v>
      </c>
      <c r="BQ302">
        <v>0</v>
      </c>
      <c r="BR302">
        <v>2298176</v>
      </c>
      <c r="BS302">
        <v>183872</v>
      </c>
      <c r="BT302">
        <v>10604200</v>
      </c>
      <c r="BU302">
        <v>8283365</v>
      </c>
      <c r="BV302">
        <v>30185604</v>
      </c>
      <c r="BW302">
        <v>82414100</v>
      </c>
      <c r="BX302">
        <v>0</v>
      </c>
      <c r="BY302">
        <v>0</v>
      </c>
      <c r="BZ302">
        <v>0</v>
      </c>
      <c r="CA302">
        <v>0</v>
      </c>
      <c r="CB302">
        <v>26270345</v>
      </c>
      <c r="CC302">
        <v>147153414</v>
      </c>
      <c r="CD302">
        <v>0</v>
      </c>
      <c r="CE302">
        <v>159662585</v>
      </c>
      <c r="CF302">
        <v>49622549</v>
      </c>
      <c r="CG302">
        <v>5199</v>
      </c>
      <c r="CH302">
        <v>0</v>
      </c>
      <c r="CI302">
        <v>0</v>
      </c>
      <c r="CJ302">
        <v>5199</v>
      </c>
      <c r="CK302">
        <v>433588</v>
      </c>
      <c r="CL302">
        <v>0</v>
      </c>
      <c r="CM302">
        <v>433588</v>
      </c>
      <c r="CN302">
        <v>865031</v>
      </c>
      <c r="CO302">
        <v>19393</v>
      </c>
      <c r="CP302">
        <v>0</v>
      </c>
      <c r="CQ302">
        <v>1139257</v>
      </c>
      <c r="CR302">
        <v>2462468</v>
      </c>
      <c r="CS302">
        <v>0</v>
      </c>
      <c r="CT302">
        <v>0</v>
      </c>
      <c r="CU302">
        <v>4889308</v>
      </c>
      <c r="CV302">
        <v>0</v>
      </c>
      <c r="CW302">
        <v>0</v>
      </c>
      <c r="CX302">
        <v>4889308</v>
      </c>
      <c r="CY302">
        <v>1178002</v>
      </c>
      <c r="CZ302">
        <v>333445</v>
      </c>
      <c r="DA302">
        <v>1511447</v>
      </c>
      <c r="DB302">
        <v>218312329</v>
      </c>
      <c r="DC302">
        <v>600000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546501</v>
      </c>
      <c r="DK302">
        <v>0</v>
      </c>
      <c r="DL302">
        <v>2094</v>
      </c>
      <c r="DM302">
        <v>548595</v>
      </c>
      <c r="DN302">
        <v>5384764</v>
      </c>
      <c r="DO302">
        <v>6533359</v>
      </c>
      <c r="DP302">
        <v>0</v>
      </c>
      <c r="DQ302">
        <v>2300000</v>
      </c>
      <c r="DR302">
        <v>87554623</v>
      </c>
      <c r="DS302">
        <v>165428</v>
      </c>
      <c r="DT302">
        <v>333191</v>
      </c>
      <c r="DU302">
        <v>88053242</v>
      </c>
      <c r="DV302">
        <v>1618735</v>
      </c>
      <c r="DW302">
        <v>8151027</v>
      </c>
      <c r="DX302">
        <v>5487</v>
      </c>
      <c r="DY302">
        <v>0</v>
      </c>
      <c r="DZ302">
        <v>52403388</v>
      </c>
      <c r="EA302">
        <v>50191</v>
      </c>
      <c r="EB302">
        <v>150282070</v>
      </c>
      <c r="EC302">
        <v>0</v>
      </c>
      <c r="ED302">
        <v>0</v>
      </c>
      <c r="EE302">
        <v>534969</v>
      </c>
      <c r="EF302">
        <v>0</v>
      </c>
      <c r="EG302">
        <v>534969</v>
      </c>
      <c r="EH302">
        <v>0</v>
      </c>
      <c r="EI302">
        <v>42510</v>
      </c>
      <c r="EJ302">
        <v>3736</v>
      </c>
      <c r="EK302">
        <v>0</v>
      </c>
      <c r="EL302">
        <v>0</v>
      </c>
      <c r="EM302">
        <v>0</v>
      </c>
      <c r="EN302">
        <v>28679055</v>
      </c>
      <c r="EO302">
        <v>769391</v>
      </c>
      <c r="EP302">
        <v>15862</v>
      </c>
      <c r="EQ302">
        <v>0</v>
      </c>
      <c r="ER302">
        <v>861851</v>
      </c>
      <c r="ES302">
        <v>27969287</v>
      </c>
      <c r="ET302">
        <v>58341692</v>
      </c>
      <c r="EU302">
        <v>320239</v>
      </c>
      <c r="EV302">
        <v>218312329</v>
      </c>
    </row>
    <row r="303" spans="1:152">
      <c r="A303">
        <v>62990</v>
      </c>
      <c r="B303">
        <v>201512</v>
      </c>
      <c r="C303">
        <v>186555</v>
      </c>
      <c r="D303">
        <v>-1999</v>
      </c>
      <c r="E303">
        <v>184556</v>
      </c>
      <c r="F303">
        <v>1282</v>
      </c>
      <c r="G303">
        <v>0</v>
      </c>
      <c r="H303">
        <v>0</v>
      </c>
      <c r="I303">
        <v>23730</v>
      </c>
      <c r="J303">
        <v>30154</v>
      </c>
      <c r="K303">
        <v>-2704</v>
      </c>
      <c r="L303">
        <v>-3478</v>
      </c>
      <c r="M303">
        <v>48984</v>
      </c>
      <c r="N303">
        <v>-3692</v>
      </c>
      <c r="O303">
        <v>45292</v>
      </c>
      <c r="P303">
        <v>-54767</v>
      </c>
      <c r="Q303">
        <v>864</v>
      </c>
      <c r="R303">
        <v>-1578</v>
      </c>
      <c r="S303">
        <v>0</v>
      </c>
      <c r="T303">
        <v>-55481</v>
      </c>
      <c r="U303">
        <v>-184430</v>
      </c>
      <c r="V303">
        <v>0</v>
      </c>
      <c r="W303">
        <v>-184430</v>
      </c>
      <c r="X303">
        <v>0</v>
      </c>
      <c r="Y303">
        <v>20652</v>
      </c>
      <c r="Z303">
        <v>0</v>
      </c>
      <c r="AA303">
        <v>20652</v>
      </c>
      <c r="AB303">
        <v>0</v>
      </c>
      <c r="AC303">
        <v>-63</v>
      </c>
      <c r="AD303">
        <v>-10616</v>
      </c>
      <c r="AE303">
        <v>0</v>
      </c>
      <c r="AF303">
        <v>0</v>
      </c>
      <c r="AG303">
        <v>-10679</v>
      </c>
      <c r="AH303">
        <v>-13640</v>
      </c>
      <c r="AI303">
        <v>-13730</v>
      </c>
      <c r="AJ303">
        <v>0</v>
      </c>
      <c r="AK303">
        <v>13640</v>
      </c>
      <c r="AL303">
        <v>0</v>
      </c>
      <c r="AM303">
        <v>0</v>
      </c>
      <c r="AN303">
        <v>0</v>
      </c>
      <c r="AO303">
        <v>-90</v>
      </c>
      <c r="AP303">
        <v>-950</v>
      </c>
      <c r="AQ303">
        <v>-1040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19094</v>
      </c>
      <c r="BQ303">
        <v>0</v>
      </c>
      <c r="BR303">
        <v>0</v>
      </c>
      <c r="BS303">
        <v>0</v>
      </c>
      <c r="BT303">
        <v>19094</v>
      </c>
      <c r="BU303">
        <v>139593</v>
      </c>
      <c r="BV303">
        <v>867269</v>
      </c>
      <c r="BW303">
        <v>1234466</v>
      </c>
      <c r="BX303">
        <v>0</v>
      </c>
      <c r="BY303">
        <v>0</v>
      </c>
      <c r="BZ303">
        <v>0</v>
      </c>
      <c r="CA303">
        <v>33601</v>
      </c>
      <c r="CB303">
        <v>10417</v>
      </c>
      <c r="CC303">
        <v>2285346</v>
      </c>
      <c r="CD303">
        <v>0</v>
      </c>
      <c r="CE303">
        <v>2304440</v>
      </c>
      <c r="CF303">
        <v>0</v>
      </c>
      <c r="CG303">
        <v>944</v>
      </c>
      <c r="CH303">
        <v>0</v>
      </c>
      <c r="CI303">
        <v>0</v>
      </c>
      <c r="CJ303">
        <v>944</v>
      </c>
      <c r="CK303">
        <v>13381</v>
      </c>
      <c r="CL303">
        <v>0</v>
      </c>
      <c r="CM303">
        <v>13381</v>
      </c>
      <c r="CN303">
        <v>0</v>
      </c>
      <c r="CO303">
        <v>0</v>
      </c>
      <c r="CP303">
        <v>0</v>
      </c>
      <c r="CQ303">
        <v>1196</v>
      </c>
      <c r="CR303">
        <v>15521</v>
      </c>
      <c r="CS303">
        <v>0</v>
      </c>
      <c r="CT303">
        <v>6159</v>
      </c>
      <c r="CU303">
        <v>5177</v>
      </c>
      <c r="CV303">
        <v>45742</v>
      </c>
      <c r="CW303">
        <v>0</v>
      </c>
      <c r="CX303">
        <v>57078</v>
      </c>
      <c r="CY303">
        <v>11621</v>
      </c>
      <c r="CZ303">
        <v>2677</v>
      </c>
      <c r="DA303">
        <v>14298</v>
      </c>
      <c r="DB303">
        <v>2391337</v>
      </c>
      <c r="DC303">
        <v>63000</v>
      </c>
      <c r="DD303">
        <v>225000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368763</v>
      </c>
      <c r="DO303">
        <v>656763</v>
      </c>
      <c r="DP303">
        <v>0</v>
      </c>
      <c r="DQ303">
        <v>65000</v>
      </c>
      <c r="DR303">
        <v>1445002</v>
      </c>
      <c r="DS303">
        <v>6389</v>
      </c>
      <c r="DT303">
        <v>97947</v>
      </c>
      <c r="DU303">
        <v>1549338</v>
      </c>
      <c r="DV303">
        <v>3018</v>
      </c>
      <c r="DW303">
        <v>55578</v>
      </c>
      <c r="DX303">
        <v>0</v>
      </c>
      <c r="DY303">
        <v>0</v>
      </c>
      <c r="DZ303">
        <v>0</v>
      </c>
      <c r="EA303">
        <v>0</v>
      </c>
      <c r="EB303">
        <v>1607934</v>
      </c>
      <c r="EC303">
        <v>766</v>
      </c>
      <c r="ED303">
        <v>0</v>
      </c>
      <c r="EE303">
        <v>0</v>
      </c>
      <c r="EF303">
        <v>0</v>
      </c>
      <c r="EG303">
        <v>766</v>
      </c>
      <c r="EH303">
        <v>0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9719</v>
      </c>
      <c r="ER303">
        <v>0</v>
      </c>
      <c r="ES303">
        <v>13809</v>
      </c>
      <c r="ET303">
        <v>23528</v>
      </c>
      <c r="EU303">
        <v>37346</v>
      </c>
      <c r="EV303">
        <v>2391337</v>
      </c>
    </row>
    <row r="304" spans="1:152">
      <c r="A304">
        <v>62992</v>
      </c>
      <c r="B304">
        <v>201512</v>
      </c>
      <c r="C304">
        <v>7223686</v>
      </c>
      <c r="D304">
        <v>-694</v>
      </c>
      <c r="E304">
        <v>7222992</v>
      </c>
      <c r="F304">
        <v>2872657</v>
      </c>
      <c r="G304">
        <v>-1648</v>
      </c>
      <c r="H304">
        <v>0</v>
      </c>
      <c r="I304">
        <v>4716336</v>
      </c>
      <c r="J304">
        <v>1274918</v>
      </c>
      <c r="K304">
        <v>-2462</v>
      </c>
      <c r="L304">
        <v>-218064</v>
      </c>
      <c r="M304">
        <v>8641737</v>
      </c>
      <c r="N304">
        <v>-1332234</v>
      </c>
      <c r="O304">
        <v>7309503</v>
      </c>
      <c r="P304">
        <v>-3859663</v>
      </c>
      <c r="Q304">
        <v>0</v>
      </c>
      <c r="R304">
        <v>-12531</v>
      </c>
      <c r="S304">
        <v>-71187</v>
      </c>
      <c r="T304">
        <v>-3943381</v>
      </c>
      <c r="U304">
        <v>151841</v>
      </c>
      <c r="V304">
        <v>0</v>
      </c>
      <c r="W304">
        <v>151841</v>
      </c>
      <c r="X304">
        <v>17998</v>
      </c>
      <c r="Y304">
        <v>64328</v>
      </c>
      <c r="Z304">
        <v>-577</v>
      </c>
      <c r="AA304">
        <v>81749</v>
      </c>
      <c r="AB304">
        <v>-10604642</v>
      </c>
      <c r="AC304">
        <v>0</v>
      </c>
      <c r="AD304">
        <v>-37061</v>
      </c>
      <c r="AE304">
        <v>0</v>
      </c>
      <c r="AF304">
        <v>0</v>
      </c>
      <c r="AG304">
        <v>-37061</v>
      </c>
      <c r="AH304">
        <v>-200093</v>
      </c>
      <c r="AI304">
        <v>-19092</v>
      </c>
      <c r="AJ304">
        <v>39304</v>
      </c>
      <c r="AK304">
        <v>134633</v>
      </c>
      <c r="AL304">
        <v>0</v>
      </c>
      <c r="AM304">
        <v>0</v>
      </c>
      <c r="AN304">
        <v>0</v>
      </c>
      <c r="AO304">
        <v>154845</v>
      </c>
      <c r="AP304">
        <v>-35426</v>
      </c>
      <c r="AQ304">
        <v>119419</v>
      </c>
      <c r="AR304">
        <v>448012</v>
      </c>
      <c r="AS304">
        <v>-968</v>
      </c>
      <c r="AT304">
        <v>9056</v>
      </c>
      <c r="AU304">
        <v>0</v>
      </c>
      <c r="AV304">
        <v>456100</v>
      </c>
      <c r="AW304">
        <v>-34222</v>
      </c>
      <c r="AX304">
        <v>-452981</v>
      </c>
      <c r="AY304">
        <v>0</v>
      </c>
      <c r="AZ304">
        <v>-237896</v>
      </c>
      <c r="BA304">
        <v>0</v>
      </c>
      <c r="BB304">
        <v>-690877</v>
      </c>
      <c r="BC304">
        <v>0</v>
      </c>
      <c r="BD304">
        <v>181453</v>
      </c>
      <c r="BE304">
        <v>0</v>
      </c>
      <c r="BF304">
        <v>-17461</v>
      </c>
      <c r="BG304">
        <v>0</v>
      </c>
      <c r="BH304">
        <v>-17461</v>
      </c>
      <c r="BI304">
        <v>144311</v>
      </c>
      <c r="BJ304">
        <v>39304</v>
      </c>
      <c r="BK304">
        <v>3454</v>
      </c>
      <c r="BL304">
        <v>768</v>
      </c>
      <c r="BM304">
        <v>67500</v>
      </c>
      <c r="BN304">
        <v>68268</v>
      </c>
      <c r="BO304">
        <v>0</v>
      </c>
      <c r="BP304">
        <v>2972420</v>
      </c>
      <c r="BQ304">
        <v>266868</v>
      </c>
      <c r="BR304">
        <v>38634</v>
      </c>
      <c r="BS304">
        <v>145813</v>
      </c>
      <c r="BT304">
        <v>3423735</v>
      </c>
      <c r="BU304">
        <v>2628786</v>
      </c>
      <c r="BV304">
        <v>144556</v>
      </c>
      <c r="BW304">
        <v>15593325</v>
      </c>
      <c r="BX304">
        <v>0</v>
      </c>
      <c r="BY304">
        <v>0</v>
      </c>
      <c r="BZ304">
        <v>18236</v>
      </c>
      <c r="CA304">
        <v>296541</v>
      </c>
      <c r="CB304">
        <v>647386</v>
      </c>
      <c r="CC304">
        <v>19328830</v>
      </c>
      <c r="CD304">
        <v>0</v>
      </c>
      <c r="CE304">
        <v>22752565</v>
      </c>
      <c r="CF304">
        <v>123053949</v>
      </c>
      <c r="CG304">
        <v>0</v>
      </c>
      <c r="CH304">
        <v>0</v>
      </c>
      <c r="CI304">
        <v>0</v>
      </c>
      <c r="CJ304">
        <v>0</v>
      </c>
      <c r="CK304">
        <v>557320</v>
      </c>
      <c r="CL304">
        <v>0</v>
      </c>
      <c r="CM304">
        <v>557320</v>
      </c>
      <c r="CN304">
        <v>0</v>
      </c>
      <c r="CO304">
        <v>21</v>
      </c>
      <c r="CP304">
        <v>0</v>
      </c>
      <c r="CQ304">
        <v>173557</v>
      </c>
      <c r="CR304">
        <v>730898</v>
      </c>
      <c r="CS304">
        <v>0</v>
      </c>
      <c r="CT304">
        <v>14777</v>
      </c>
      <c r="CU304">
        <v>2021656</v>
      </c>
      <c r="CV304">
        <v>470681</v>
      </c>
      <c r="CW304">
        <v>0</v>
      </c>
      <c r="CX304">
        <v>2507114</v>
      </c>
      <c r="CY304">
        <v>503328</v>
      </c>
      <c r="CZ304">
        <v>65519</v>
      </c>
      <c r="DA304">
        <v>568847</v>
      </c>
      <c r="DB304">
        <v>149685095</v>
      </c>
      <c r="DC304">
        <v>110000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4479879</v>
      </c>
      <c r="DO304">
        <v>4589879</v>
      </c>
      <c r="DP304">
        <v>0</v>
      </c>
      <c r="DQ304">
        <v>0</v>
      </c>
      <c r="DR304">
        <v>5433898</v>
      </c>
      <c r="DS304">
        <v>0</v>
      </c>
      <c r="DT304">
        <v>4364</v>
      </c>
      <c r="DU304">
        <v>5438262</v>
      </c>
      <c r="DV304">
        <v>5925983</v>
      </c>
      <c r="DW304">
        <v>2023423</v>
      </c>
      <c r="DX304">
        <v>503959</v>
      </c>
      <c r="DY304">
        <v>4019318</v>
      </c>
      <c r="DZ304">
        <v>117335562</v>
      </c>
      <c r="EA304">
        <v>304969</v>
      </c>
      <c r="EB304">
        <v>135551476</v>
      </c>
      <c r="EC304">
        <v>0</v>
      </c>
      <c r="ED304">
        <v>0</v>
      </c>
      <c r="EE304">
        <v>0</v>
      </c>
      <c r="EF304">
        <v>0</v>
      </c>
      <c r="EG304">
        <v>0</v>
      </c>
      <c r="EH304">
        <v>0</v>
      </c>
      <c r="EI304">
        <v>6844</v>
      </c>
      <c r="EJ304">
        <v>407</v>
      </c>
      <c r="EK304">
        <v>0</v>
      </c>
      <c r="EL304">
        <v>0</v>
      </c>
      <c r="EM304">
        <v>0</v>
      </c>
      <c r="EN304">
        <v>0</v>
      </c>
      <c r="EO304">
        <v>0</v>
      </c>
      <c r="EP304">
        <v>0</v>
      </c>
      <c r="EQ304">
        <v>1250786</v>
      </c>
      <c r="ER304">
        <v>0</v>
      </c>
      <c r="ES304">
        <v>8285703</v>
      </c>
      <c r="ET304">
        <v>9543740</v>
      </c>
      <c r="EU304">
        <v>0</v>
      </c>
      <c r="EV304">
        <v>149685095</v>
      </c>
    </row>
    <row r="305" spans="1:152">
      <c r="A305">
        <v>62997</v>
      </c>
      <c r="B305">
        <v>201512</v>
      </c>
      <c r="C305">
        <v>12137694</v>
      </c>
      <c r="D305">
        <v>0</v>
      </c>
      <c r="E305">
        <v>12137694</v>
      </c>
      <c r="F305">
        <v>4352058</v>
      </c>
      <c r="G305">
        <v>1351574</v>
      </c>
      <c r="H305">
        <v>0</v>
      </c>
      <c r="I305">
        <v>6692144</v>
      </c>
      <c r="J305">
        <v>-4982640</v>
      </c>
      <c r="K305">
        <v>-9397</v>
      </c>
      <c r="L305">
        <v>-331847</v>
      </c>
      <c r="M305">
        <v>7071892</v>
      </c>
      <c r="N305">
        <v>-1208465</v>
      </c>
      <c r="O305">
        <v>5863427</v>
      </c>
      <c r="P305">
        <v>-5891860</v>
      </c>
      <c r="Q305">
        <v>-32791</v>
      </c>
      <c r="R305">
        <v>0</v>
      </c>
      <c r="S305">
        <v>0</v>
      </c>
      <c r="T305">
        <v>-5924651</v>
      </c>
      <c r="U305">
        <v>366590</v>
      </c>
      <c r="V305">
        <v>0</v>
      </c>
      <c r="W305">
        <v>366590</v>
      </c>
      <c r="X305">
        <v>-19894</v>
      </c>
      <c r="Y305">
        <v>-370361</v>
      </c>
      <c r="Z305">
        <v>0</v>
      </c>
      <c r="AA305">
        <v>-390255</v>
      </c>
      <c r="AB305">
        <v>-11819487</v>
      </c>
      <c r="AC305">
        <v>0</v>
      </c>
      <c r="AD305">
        <v>-51088</v>
      </c>
      <c r="AE305">
        <v>0</v>
      </c>
      <c r="AF305">
        <v>0</v>
      </c>
      <c r="AG305">
        <v>-51088</v>
      </c>
      <c r="AH305">
        <v>-178845</v>
      </c>
      <c r="AI305">
        <v>3385</v>
      </c>
      <c r="AJ305">
        <v>0</v>
      </c>
      <c r="AK305">
        <v>358523</v>
      </c>
      <c r="AL305">
        <v>37144</v>
      </c>
      <c r="AM305">
        <v>-37652</v>
      </c>
      <c r="AN305">
        <v>0</v>
      </c>
      <c r="AO305">
        <v>361400</v>
      </c>
      <c r="AP305">
        <v>-179678</v>
      </c>
      <c r="AQ305">
        <v>181722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25891</v>
      </c>
      <c r="BL305">
        <v>1704</v>
      </c>
      <c r="BM305">
        <v>0</v>
      </c>
      <c r="BN305">
        <v>1704</v>
      </c>
      <c r="BO305">
        <v>0</v>
      </c>
      <c r="BP305">
        <v>718247</v>
      </c>
      <c r="BQ305">
        <v>154226</v>
      </c>
      <c r="BR305">
        <v>495405</v>
      </c>
      <c r="BS305">
        <v>37339</v>
      </c>
      <c r="BT305">
        <v>1405217</v>
      </c>
      <c r="BU305">
        <v>1500611</v>
      </c>
      <c r="BV305">
        <v>321133</v>
      </c>
      <c r="BW305">
        <v>8889659</v>
      </c>
      <c r="BX305">
        <v>0</v>
      </c>
      <c r="BY305">
        <v>0</v>
      </c>
      <c r="BZ305">
        <v>269792</v>
      </c>
      <c r="CA305">
        <v>0</v>
      </c>
      <c r="CB305">
        <v>654774</v>
      </c>
      <c r="CC305">
        <v>11635969</v>
      </c>
      <c r="CD305">
        <v>0</v>
      </c>
      <c r="CE305">
        <v>13041186</v>
      </c>
      <c r="CF305">
        <v>167565546</v>
      </c>
      <c r="CG305">
        <v>0</v>
      </c>
      <c r="CH305">
        <v>0</v>
      </c>
      <c r="CI305">
        <v>0</v>
      </c>
      <c r="CJ305">
        <v>0</v>
      </c>
      <c r="CK305">
        <v>868929</v>
      </c>
      <c r="CL305">
        <v>0</v>
      </c>
      <c r="CM305">
        <v>868929</v>
      </c>
      <c r="CN305">
        <v>0</v>
      </c>
      <c r="CO305">
        <v>9402</v>
      </c>
      <c r="CP305">
        <v>0</v>
      </c>
      <c r="CQ305">
        <v>156867</v>
      </c>
      <c r="CR305">
        <v>1035198</v>
      </c>
      <c r="CS305">
        <v>0</v>
      </c>
      <c r="CT305">
        <v>0</v>
      </c>
      <c r="CU305">
        <v>383245</v>
      </c>
      <c r="CV305">
        <v>545646</v>
      </c>
      <c r="CW305">
        <v>0</v>
      </c>
      <c r="CX305">
        <v>928891</v>
      </c>
      <c r="CY305">
        <v>0</v>
      </c>
      <c r="CZ305">
        <v>505107</v>
      </c>
      <c r="DA305">
        <v>505107</v>
      </c>
      <c r="DB305">
        <v>183103523</v>
      </c>
      <c r="DC305">
        <v>7649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3776392</v>
      </c>
      <c r="DO305">
        <v>3784041</v>
      </c>
      <c r="DP305">
        <v>0</v>
      </c>
      <c r="DQ305">
        <v>0</v>
      </c>
      <c r="DR305">
        <v>4597865</v>
      </c>
      <c r="DS305">
        <v>0</v>
      </c>
      <c r="DT305">
        <v>954</v>
      </c>
      <c r="DU305">
        <v>4598819</v>
      </c>
      <c r="DV305">
        <v>3032599</v>
      </c>
      <c r="DW305">
        <v>252296</v>
      </c>
      <c r="DX305">
        <v>0</v>
      </c>
      <c r="DY305">
        <v>0</v>
      </c>
      <c r="DZ305">
        <v>168434475</v>
      </c>
      <c r="EA305">
        <v>0</v>
      </c>
      <c r="EB305">
        <v>176318189</v>
      </c>
      <c r="EC305">
        <v>0</v>
      </c>
      <c r="ED305">
        <v>0</v>
      </c>
      <c r="EE305">
        <v>154328</v>
      </c>
      <c r="EF305">
        <v>0</v>
      </c>
      <c r="EG305">
        <v>154328</v>
      </c>
      <c r="EH305">
        <v>0</v>
      </c>
      <c r="EI305">
        <v>0</v>
      </c>
      <c r="EJ305">
        <v>0</v>
      </c>
      <c r="EK305">
        <v>0</v>
      </c>
      <c r="EL305">
        <v>0</v>
      </c>
      <c r="EM305">
        <v>0</v>
      </c>
      <c r="EN305">
        <v>437439</v>
      </c>
      <c r="EO305">
        <v>48331</v>
      </c>
      <c r="EP305">
        <v>0</v>
      </c>
      <c r="EQ305">
        <v>1502360</v>
      </c>
      <c r="ER305">
        <v>0</v>
      </c>
      <c r="ES305">
        <v>858835</v>
      </c>
      <c r="ET305">
        <v>2846965</v>
      </c>
      <c r="EU305">
        <v>0</v>
      </c>
      <c r="EV305">
        <v>183103523</v>
      </c>
    </row>
    <row r="306" spans="1:152">
      <c r="A306">
        <v>63000</v>
      </c>
      <c r="B306">
        <v>201512</v>
      </c>
      <c r="C306">
        <v>4799920</v>
      </c>
      <c r="D306">
        <v>0</v>
      </c>
      <c r="E306">
        <v>4799920</v>
      </c>
      <c r="F306">
        <v>108888</v>
      </c>
      <c r="G306">
        <v>2443</v>
      </c>
      <c r="H306">
        <v>0</v>
      </c>
      <c r="I306">
        <v>2875607</v>
      </c>
      <c r="J306">
        <v>-775136</v>
      </c>
      <c r="K306">
        <v>-698227</v>
      </c>
      <c r="L306">
        <v>-107076</v>
      </c>
      <c r="M306">
        <v>1406499</v>
      </c>
      <c r="N306">
        <v>-217963</v>
      </c>
      <c r="O306">
        <v>1188536</v>
      </c>
      <c r="P306">
        <v>-951940</v>
      </c>
      <c r="Q306">
        <v>0</v>
      </c>
      <c r="R306">
        <v>349</v>
      </c>
      <c r="S306">
        <v>0</v>
      </c>
      <c r="T306">
        <v>-951591</v>
      </c>
      <c r="U306">
        <v>-5435111</v>
      </c>
      <c r="V306">
        <v>0</v>
      </c>
      <c r="W306">
        <v>-5435111</v>
      </c>
      <c r="X306">
        <v>0</v>
      </c>
      <c r="Y306">
        <v>721419</v>
      </c>
      <c r="Z306">
        <v>-257650</v>
      </c>
      <c r="AA306">
        <v>463769</v>
      </c>
      <c r="AB306">
        <v>0</v>
      </c>
      <c r="AC306">
        <v>0</v>
      </c>
      <c r="AD306">
        <v>-68543</v>
      </c>
      <c r="AE306">
        <v>0</v>
      </c>
      <c r="AF306">
        <v>0</v>
      </c>
      <c r="AG306">
        <v>-68543</v>
      </c>
      <c r="AH306">
        <v>-7793</v>
      </c>
      <c r="AI306">
        <v>-10813</v>
      </c>
      <c r="AJ306">
        <v>0</v>
      </c>
      <c r="AK306">
        <v>7793</v>
      </c>
      <c r="AL306">
        <v>0</v>
      </c>
      <c r="AM306">
        <v>0</v>
      </c>
      <c r="AN306">
        <v>0</v>
      </c>
      <c r="AO306">
        <v>-3020</v>
      </c>
      <c r="AP306">
        <v>3020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1340</v>
      </c>
      <c r="BM306">
        <v>0</v>
      </c>
      <c r="BN306">
        <v>1340</v>
      </c>
      <c r="BO306">
        <v>0</v>
      </c>
      <c r="BP306">
        <v>1991829</v>
      </c>
      <c r="BQ306">
        <v>0</v>
      </c>
      <c r="BR306">
        <v>140243</v>
      </c>
      <c r="BS306">
        <v>0</v>
      </c>
      <c r="BT306">
        <v>2132072</v>
      </c>
      <c r="BU306">
        <v>18769335</v>
      </c>
      <c r="BV306">
        <v>30965429</v>
      </c>
      <c r="BW306">
        <v>33591378</v>
      </c>
      <c r="BX306">
        <v>0</v>
      </c>
      <c r="BY306">
        <v>0</v>
      </c>
      <c r="BZ306">
        <v>0</v>
      </c>
      <c r="CA306">
        <v>768226</v>
      </c>
      <c r="CB306">
        <v>190299</v>
      </c>
      <c r="CC306">
        <v>84284667</v>
      </c>
      <c r="CD306">
        <v>0</v>
      </c>
      <c r="CE306">
        <v>86416739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56190</v>
      </c>
      <c r="CL306">
        <v>0</v>
      </c>
      <c r="CM306">
        <v>56190</v>
      </c>
      <c r="CN306">
        <v>0</v>
      </c>
      <c r="CO306">
        <v>82360</v>
      </c>
      <c r="CP306">
        <v>0</v>
      </c>
      <c r="CQ306">
        <v>15987</v>
      </c>
      <c r="CR306">
        <v>154537</v>
      </c>
      <c r="CS306">
        <v>0</v>
      </c>
      <c r="CT306">
        <v>370</v>
      </c>
      <c r="CU306">
        <v>434715</v>
      </c>
      <c r="CV306">
        <v>621869</v>
      </c>
      <c r="CW306">
        <v>0</v>
      </c>
      <c r="CX306">
        <v>1056954</v>
      </c>
      <c r="CY306">
        <v>423365</v>
      </c>
      <c r="CZ306">
        <v>49962</v>
      </c>
      <c r="DA306">
        <v>473327</v>
      </c>
      <c r="DB306">
        <v>88102897</v>
      </c>
      <c r="DC306">
        <v>49070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398464</v>
      </c>
      <c r="DO306">
        <v>447534</v>
      </c>
      <c r="DP306">
        <v>0</v>
      </c>
      <c r="DQ306">
        <v>0</v>
      </c>
      <c r="DR306">
        <v>-10730867</v>
      </c>
      <c r="DS306">
        <v>49555960</v>
      </c>
      <c r="DT306">
        <v>19208906</v>
      </c>
      <c r="DU306">
        <v>58033999</v>
      </c>
      <c r="DV306">
        <v>2133</v>
      </c>
      <c r="DW306">
        <v>8024105</v>
      </c>
      <c r="DX306">
        <v>0</v>
      </c>
      <c r="DY306">
        <v>4234143</v>
      </c>
      <c r="DZ306">
        <v>0</v>
      </c>
      <c r="EA306">
        <v>0</v>
      </c>
      <c r="EB306">
        <v>70294380</v>
      </c>
      <c r="EC306">
        <v>0</v>
      </c>
      <c r="ED306">
        <v>0</v>
      </c>
      <c r="EE306">
        <v>0</v>
      </c>
      <c r="EF306">
        <v>0</v>
      </c>
      <c r="EG306">
        <v>0</v>
      </c>
      <c r="EH306">
        <v>0</v>
      </c>
      <c r="EI306">
        <v>0</v>
      </c>
      <c r="EJ306">
        <v>0</v>
      </c>
      <c r="EK306">
        <v>0</v>
      </c>
      <c r="EL306">
        <v>0</v>
      </c>
      <c r="EM306">
        <v>0</v>
      </c>
      <c r="EN306">
        <v>16142341</v>
      </c>
      <c r="EO306">
        <v>0</v>
      </c>
      <c r="EP306">
        <v>0</v>
      </c>
      <c r="EQ306">
        <v>604750</v>
      </c>
      <c r="ER306">
        <v>0</v>
      </c>
      <c r="ES306">
        <v>568732</v>
      </c>
      <c r="ET306">
        <v>17315823</v>
      </c>
      <c r="EU306">
        <v>45160</v>
      </c>
      <c r="EV306">
        <v>88102897</v>
      </c>
    </row>
    <row r="307" spans="1:152">
      <c r="A307">
        <v>63010</v>
      </c>
      <c r="B307">
        <v>201512</v>
      </c>
      <c r="C307">
        <v>6643359</v>
      </c>
      <c r="D307">
        <v>-1189</v>
      </c>
      <c r="E307">
        <v>6642170</v>
      </c>
      <c r="F307">
        <v>2142231</v>
      </c>
      <c r="G307">
        <v>366057</v>
      </c>
      <c r="H307">
        <v>6226</v>
      </c>
      <c r="I307">
        <v>3399913</v>
      </c>
      <c r="J307">
        <v>-3155852</v>
      </c>
      <c r="K307">
        <v>-6232</v>
      </c>
      <c r="L307">
        <v>-115566</v>
      </c>
      <c r="M307">
        <v>2636777</v>
      </c>
      <c r="N307">
        <v>-285201</v>
      </c>
      <c r="O307">
        <v>2351576</v>
      </c>
      <c r="P307">
        <v>-6255040</v>
      </c>
      <c r="Q307">
        <v>19878</v>
      </c>
      <c r="R307">
        <v>0</v>
      </c>
      <c r="S307">
        <v>0</v>
      </c>
      <c r="T307">
        <v>-6235162</v>
      </c>
      <c r="U307">
        <v>885958</v>
      </c>
      <c r="V307">
        <v>-12683</v>
      </c>
      <c r="W307">
        <v>873275</v>
      </c>
      <c r="X307">
        <v>0</v>
      </c>
      <c r="Y307">
        <v>-468386</v>
      </c>
      <c r="Z307">
        <v>16562</v>
      </c>
      <c r="AA307">
        <v>-451824</v>
      </c>
      <c r="AB307">
        <v>-2613510</v>
      </c>
      <c r="AC307">
        <v>-45524</v>
      </c>
      <c r="AD307">
        <v>-202945</v>
      </c>
      <c r="AE307">
        <v>61782</v>
      </c>
      <c r="AF307">
        <v>-77</v>
      </c>
      <c r="AG307">
        <v>-186764</v>
      </c>
      <c r="AH307">
        <v>-72666</v>
      </c>
      <c r="AI307">
        <v>307095</v>
      </c>
      <c r="AJ307">
        <v>-130181</v>
      </c>
      <c r="AK307">
        <v>55579</v>
      </c>
      <c r="AL307">
        <v>0</v>
      </c>
      <c r="AM307">
        <v>0</v>
      </c>
      <c r="AN307">
        <v>0</v>
      </c>
      <c r="AO307">
        <v>232493</v>
      </c>
      <c r="AP307">
        <v>-57020</v>
      </c>
      <c r="AQ307">
        <v>175473</v>
      </c>
      <c r="AR307">
        <v>481353</v>
      </c>
      <c r="AS307">
        <v>-24544</v>
      </c>
      <c r="AT307">
        <v>26</v>
      </c>
      <c r="AU307">
        <v>0</v>
      </c>
      <c r="AV307">
        <v>456835</v>
      </c>
      <c r="AW307">
        <v>-6891</v>
      </c>
      <c r="AX307">
        <v>-234106</v>
      </c>
      <c r="AY307">
        <v>19542</v>
      </c>
      <c r="AZ307">
        <v>-271320</v>
      </c>
      <c r="BA307">
        <v>19468</v>
      </c>
      <c r="BB307">
        <v>-466416</v>
      </c>
      <c r="BC307">
        <v>0</v>
      </c>
      <c r="BD307">
        <v>-40306</v>
      </c>
      <c r="BE307">
        <v>-31794</v>
      </c>
      <c r="BF307">
        <v>-54570</v>
      </c>
      <c r="BG307">
        <v>3405</v>
      </c>
      <c r="BH307">
        <v>-82959</v>
      </c>
      <c r="BI307">
        <v>9556</v>
      </c>
      <c r="BJ307">
        <v>-130181</v>
      </c>
      <c r="BK307">
        <v>0</v>
      </c>
      <c r="BL307">
        <v>1588</v>
      </c>
      <c r="BM307">
        <v>0</v>
      </c>
      <c r="BN307">
        <v>1588</v>
      </c>
      <c r="BO307">
        <v>218230</v>
      </c>
      <c r="BP307">
        <v>8546789</v>
      </c>
      <c r="BQ307">
        <v>0</v>
      </c>
      <c r="BR307">
        <v>1137394</v>
      </c>
      <c r="BS307">
        <v>0</v>
      </c>
      <c r="BT307">
        <v>9684183</v>
      </c>
      <c r="BU307">
        <v>2302308</v>
      </c>
      <c r="BV307">
        <v>7311877</v>
      </c>
      <c r="BW307">
        <v>38368186</v>
      </c>
      <c r="BX307">
        <v>0</v>
      </c>
      <c r="BY307">
        <v>3342878</v>
      </c>
      <c r="BZ307">
        <v>1826</v>
      </c>
      <c r="CA307">
        <v>0</v>
      </c>
      <c r="CB307">
        <v>5271445</v>
      </c>
      <c r="CC307">
        <v>56598520</v>
      </c>
      <c r="CD307">
        <v>0</v>
      </c>
      <c r="CE307">
        <v>66500933</v>
      </c>
      <c r="CF307">
        <v>35805528</v>
      </c>
      <c r="CG307">
        <v>0</v>
      </c>
      <c r="CH307">
        <v>351496</v>
      </c>
      <c r="CI307">
        <v>0</v>
      </c>
      <c r="CJ307">
        <v>351496</v>
      </c>
      <c r="CK307">
        <v>96646</v>
      </c>
      <c r="CL307">
        <v>0</v>
      </c>
      <c r="CM307">
        <v>96646</v>
      </c>
      <c r="CN307">
        <v>0</v>
      </c>
      <c r="CO307">
        <v>39580</v>
      </c>
      <c r="CP307">
        <v>0</v>
      </c>
      <c r="CQ307">
        <v>36789</v>
      </c>
      <c r="CR307">
        <v>524511</v>
      </c>
      <c r="CS307">
        <v>0</v>
      </c>
      <c r="CT307">
        <v>145916</v>
      </c>
      <c r="CU307">
        <v>24354</v>
      </c>
      <c r="CV307">
        <v>0</v>
      </c>
      <c r="CW307">
        <v>149287</v>
      </c>
      <c r="CX307">
        <v>319557</v>
      </c>
      <c r="CY307">
        <v>552578</v>
      </c>
      <c r="CZ307">
        <v>79993</v>
      </c>
      <c r="DA307">
        <v>632571</v>
      </c>
      <c r="DB307">
        <v>103784688</v>
      </c>
      <c r="DC307">
        <v>1000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273849</v>
      </c>
      <c r="DK307">
        <v>0</v>
      </c>
      <c r="DL307">
        <v>0</v>
      </c>
      <c r="DM307">
        <v>273849</v>
      </c>
      <c r="DN307">
        <v>3178702</v>
      </c>
      <c r="DO307">
        <v>3453551</v>
      </c>
      <c r="DP307">
        <v>1000</v>
      </c>
      <c r="DQ307">
        <v>90000</v>
      </c>
      <c r="DR307">
        <v>37375453</v>
      </c>
      <c r="DS307">
        <v>366343</v>
      </c>
      <c r="DT307">
        <v>11030123</v>
      </c>
      <c r="DU307">
        <v>48771919</v>
      </c>
      <c r="DV307">
        <v>2111899</v>
      </c>
      <c r="DW307">
        <v>5053922</v>
      </c>
      <c r="DX307">
        <v>53141</v>
      </c>
      <c r="DY307">
        <v>274166</v>
      </c>
      <c r="DZ307">
        <v>35405822</v>
      </c>
      <c r="EA307">
        <v>0</v>
      </c>
      <c r="EB307">
        <v>91670869</v>
      </c>
      <c r="EC307">
        <v>0</v>
      </c>
      <c r="ED307">
        <v>0</v>
      </c>
      <c r="EE307">
        <v>115107</v>
      </c>
      <c r="EF307">
        <v>6925</v>
      </c>
      <c r="EG307">
        <v>122032</v>
      </c>
      <c r="EH307">
        <v>0</v>
      </c>
      <c r="EI307">
        <v>247552</v>
      </c>
      <c r="EJ307">
        <v>18241</v>
      </c>
      <c r="EK307">
        <v>0</v>
      </c>
      <c r="EL307">
        <v>0</v>
      </c>
      <c r="EM307">
        <v>0</v>
      </c>
      <c r="EN307">
        <v>1348139</v>
      </c>
      <c r="EO307">
        <v>1413607</v>
      </c>
      <c r="EP307">
        <v>0</v>
      </c>
      <c r="EQ307">
        <v>0</v>
      </c>
      <c r="ER307">
        <v>0</v>
      </c>
      <c r="ES307">
        <v>5254345</v>
      </c>
      <c r="ET307">
        <v>8281884</v>
      </c>
      <c r="EU307">
        <v>166352</v>
      </c>
      <c r="EV307">
        <v>103784688</v>
      </c>
    </row>
    <row r="308" spans="1:152">
      <c r="A308">
        <v>63014</v>
      </c>
      <c r="B308">
        <v>201512</v>
      </c>
      <c r="C308">
        <v>257881</v>
      </c>
      <c r="D308">
        <v>-77095</v>
      </c>
      <c r="E308">
        <v>180786</v>
      </c>
      <c r="F308">
        <v>0</v>
      </c>
      <c r="G308">
        <v>0</v>
      </c>
      <c r="H308">
        <v>0</v>
      </c>
      <c r="I308">
        <v>389490</v>
      </c>
      <c r="J308">
        <v>1217951</v>
      </c>
      <c r="K308">
        <v>-20452</v>
      </c>
      <c r="L308">
        <v>-7094</v>
      </c>
      <c r="M308">
        <v>1579895</v>
      </c>
      <c r="N308">
        <v>-272205</v>
      </c>
      <c r="O308">
        <v>1307690</v>
      </c>
      <c r="P308">
        <v>-1059146</v>
      </c>
      <c r="Q308">
        <v>111377</v>
      </c>
      <c r="R308">
        <v>2237</v>
      </c>
      <c r="S308">
        <v>-3677</v>
      </c>
      <c r="T308">
        <v>-949209</v>
      </c>
      <c r="U308">
        <v>745038</v>
      </c>
      <c r="V308">
        <v>-59802</v>
      </c>
      <c r="W308">
        <v>685236</v>
      </c>
      <c r="X308">
        <v>0</v>
      </c>
      <c r="Y308">
        <v>0</v>
      </c>
      <c r="Z308">
        <v>0</v>
      </c>
      <c r="AA308">
        <v>0</v>
      </c>
      <c r="AB308">
        <v>-1115445</v>
      </c>
      <c r="AC308">
        <v>-163854</v>
      </c>
      <c r="AD308">
        <v>-128406</v>
      </c>
      <c r="AE308">
        <v>0</v>
      </c>
      <c r="AF308">
        <v>0</v>
      </c>
      <c r="AG308">
        <v>-292260</v>
      </c>
      <c r="AH308">
        <v>-69</v>
      </c>
      <c r="AI308">
        <v>-183271</v>
      </c>
      <c r="AJ308">
        <v>-47289</v>
      </c>
      <c r="AK308">
        <v>1732</v>
      </c>
      <c r="AL308">
        <v>249023</v>
      </c>
      <c r="AM308">
        <v>0</v>
      </c>
      <c r="AN308">
        <v>0</v>
      </c>
      <c r="AO308">
        <v>20195</v>
      </c>
      <c r="AP308">
        <v>656</v>
      </c>
      <c r="AQ308">
        <v>20851</v>
      </c>
      <c r="AR308">
        <v>96398</v>
      </c>
      <c r="AS308">
        <v>-42383</v>
      </c>
      <c r="AT308">
        <v>0</v>
      </c>
      <c r="AU308">
        <v>0</v>
      </c>
      <c r="AV308">
        <v>54015</v>
      </c>
      <c r="AW308">
        <v>354</v>
      </c>
      <c r="AX308">
        <v>-30328</v>
      </c>
      <c r="AY308">
        <v>0</v>
      </c>
      <c r="AZ308">
        <v>-80571</v>
      </c>
      <c r="BA308">
        <v>15611</v>
      </c>
      <c r="BB308">
        <v>-95288</v>
      </c>
      <c r="BC308">
        <v>0</v>
      </c>
      <c r="BD308">
        <v>0</v>
      </c>
      <c r="BE308">
        <v>-710</v>
      </c>
      <c r="BF308">
        <v>-3643</v>
      </c>
      <c r="BG308">
        <v>0</v>
      </c>
      <c r="BH308">
        <v>-4353</v>
      </c>
      <c r="BI308">
        <v>-2017</v>
      </c>
      <c r="BJ308">
        <v>-47289</v>
      </c>
      <c r="BK308">
        <v>2353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486</v>
      </c>
      <c r="BV308">
        <v>32695</v>
      </c>
      <c r="BW308">
        <v>3508852</v>
      </c>
      <c r="BX308">
        <v>0</v>
      </c>
      <c r="BY308">
        <v>0</v>
      </c>
      <c r="BZ308">
        <v>0</v>
      </c>
      <c r="CA308">
        <v>327970</v>
      </c>
      <c r="CB308">
        <v>35980</v>
      </c>
      <c r="CC308">
        <v>3905983</v>
      </c>
      <c r="CD308">
        <v>0</v>
      </c>
      <c r="CE308">
        <v>3905983</v>
      </c>
      <c r="CF308">
        <v>25435147</v>
      </c>
      <c r="CG308">
        <v>429987</v>
      </c>
      <c r="CH308">
        <v>38321</v>
      </c>
      <c r="CI308">
        <v>0</v>
      </c>
      <c r="CJ308">
        <v>468308</v>
      </c>
      <c r="CK308">
        <v>6277</v>
      </c>
      <c r="CL308">
        <v>0</v>
      </c>
      <c r="CM308">
        <v>6277</v>
      </c>
      <c r="CN308">
        <v>56296</v>
      </c>
      <c r="CO308">
        <v>11091</v>
      </c>
      <c r="CP308">
        <v>0</v>
      </c>
      <c r="CQ308">
        <v>130299</v>
      </c>
      <c r="CR308">
        <v>672271</v>
      </c>
      <c r="CS308">
        <v>0</v>
      </c>
      <c r="CT308">
        <v>0</v>
      </c>
      <c r="CU308">
        <v>88287</v>
      </c>
      <c r="CV308">
        <v>0</v>
      </c>
      <c r="CW308">
        <v>0</v>
      </c>
      <c r="CX308">
        <v>88287</v>
      </c>
      <c r="CY308">
        <v>77911</v>
      </c>
      <c r="CZ308">
        <v>178844</v>
      </c>
      <c r="DA308">
        <v>256755</v>
      </c>
      <c r="DB308">
        <v>30360796</v>
      </c>
      <c r="DC308">
        <v>7474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14230</v>
      </c>
      <c r="DK308">
        <v>0</v>
      </c>
      <c r="DL308">
        <v>0</v>
      </c>
      <c r="DM308">
        <v>14230</v>
      </c>
      <c r="DN308">
        <v>690200</v>
      </c>
      <c r="DO308">
        <v>711904</v>
      </c>
      <c r="DP308">
        <v>0</v>
      </c>
      <c r="DQ308">
        <v>70000</v>
      </c>
      <c r="DR308">
        <v>3318480</v>
      </c>
      <c r="DS308">
        <v>119686</v>
      </c>
      <c r="DT308">
        <v>193612</v>
      </c>
      <c r="DU308">
        <v>3631778</v>
      </c>
      <c r="DV308">
        <v>156066</v>
      </c>
      <c r="DW308">
        <v>0</v>
      </c>
      <c r="DX308">
        <v>0</v>
      </c>
      <c r="DY308">
        <v>0</v>
      </c>
      <c r="DZ308">
        <v>25395291</v>
      </c>
      <c r="EA308">
        <v>0</v>
      </c>
      <c r="EB308">
        <v>29183135</v>
      </c>
      <c r="EC308">
        <v>0</v>
      </c>
      <c r="ED308">
        <v>0</v>
      </c>
      <c r="EE308">
        <v>0</v>
      </c>
      <c r="EF308">
        <v>0</v>
      </c>
      <c r="EG308">
        <v>0</v>
      </c>
      <c r="EH308">
        <v>0</v>
      </c>
      <c r="EI308">
        <v>60100</v>
      </c>
      <c r="EJ308">
        <v>1745</v>
      </c>
      <c r="EK308">
        <v>0</v>
      </c>
      <c r="EL308">
        <v>0</v>
      </c>
      <c r="EM308">
        <v>0</v>
      </c>
      <c r="EN308">
        <v>0</v>
      </c>
      <c r="EO308">
        <v>3459</v>
      </c>
      <c r="EP308">
        <v>0</v>
      </c>
      <c r="EQ308">
        <v>238278</v>
      </c>
      <c r="ER308">
        <v>0</v>
      </c>
      <c r="ES308">
        <v>79291</v>
      </c>
      <c r="ET308">
        <v>382873</v>
      </c>
      <c r="EU308">
        <v>12884</v>
      </c>
      <c r="EV308">
        <v>30360796</v>
      </c>
    </row>
    <row r="309" spans="1:152">
      <c r="A309">
        <v>63016</v>
      </c>
      <c r="B309">
        <v>201512</v>
      </c>
      <c r="C309">
        <v>5891658</v>
      </c>
      <c r="D309">
        <v>-10300</v>
      </c>
      <c r="E309">
        <v>5881358</v>
      </c>
      <c r="F309">
        <v>115851</v>
      </c>
      <c r="G309">
        <v>50206</v>
      </c>
      <c r="H309">
        <v>0</v>
      </c>
      <c r="I309">
        <v>1471757</v>
      </c>
      <c r="J309">
        <v>-230102</v>
      </c>
      <c r="K309">
        <v>-39061</v>
      </c>
      <c r="L309">
        <v>-211622</v>
      </c>
      <c r="M309">
        <v>1157029</v>
      </c>
      <c r="N309">
        <v>-159729</v>
      </c>
      <c r="O309">
        <v>997300</v>
      </c>
      <c r="P309">
        <v>-3091692</v>
      </c>
      <c r="Q309">
        <v>6528</v>
      </c>
      <c r="R309">
        <v>18449</v>
      </c>
      <c r="S309">
        <v>0</v>
      </c>
      <c r="T309">
        <v>-3066715</v>
      </c>
      <c r="U309">
        <v>806149</v>
      </c>
      <c r="V309">
        <v>-688</v>
      </c>
      <c r="W309">
        <v>805461</v>
      </c>
      <c r="X309">
        <v>0</v>
      </c>
      <c r="Y309">
        <v>-38888</v>
      </c>
      <c r="Z309">
        <v>0</v>
      </c>
      <c r="AA309">
        <v>-38888</v>
      </c>
      <c r="AB309">
        <v>-4181487</v>
      </c>
      <c r="AC309">
        <v>-129874</v>
      </c>
      <c r="AD309">
        <v>-254061</v>
      </c>
      <c r="AE309">
        <v>6708</v>
      </c>
      <c r="AF309">
        <v>1083</v>
      </c>
      <c r="AG309">
        <v>-376144</v>
      </c>
      <c r="AH309">
        <v>-11032</v>
      </c>
      <c r="AI309">
        <v>9853</v>
      </c>
      <c r="AJ309">
        <v>-11542</v>
      </c>
      <c r="AK309">
        <v>53370</v>
      </c>
      <c r="AL309">
        <v>91212</v>
      </c>
      <c r="AM309">
        <v>0</v>
      </c>
      <c r="AN309">
        <v>0</v>
      </c>
      <c r="AO309">
        <v>142893</v>
      </c>
      <c r="AP309">
        <v>-30975</v>
      </c>
      <c r="AQ309">
        <v>111918</v>
      </c>
      <c r="AR309">
        <v>547676</v>
      </c>
      <c r="AS309">
        <v>-51981</v>
      </c>
      <c r="AT309">
        <v>-355</v>
      </c>
      <c r="AU309">
        <v>0</v>
      </c>
      <c r="AV309">
        <v>495340</v>
      </c>
      <c r="AW309">
        <v>-59</v>
      </c>
      <c r="AX309">
        <v>-424390</v>
      </c>
      <c r="AY309">
        <v>29693</v>
      </c>
      <c r="AZ309">
        <v>-48666</v>
      </c>
      <c r="BA309">
        <v>-5902</v>
      </c>
      <c r="BB309">
        <v>-449265</v>
      </c>
      <c r="BC309">
        <v>0</v>
      </c>
      <c r="BD309">
        <v>-4276</v>
      </c>
      <c r="BE309">
        <v>-21426</v>
      </c>
      <c r="BF309">
        <v>-17875</v>
      </c>
      <c r="BG309">
        <v>4481</v>
      </c>
      <c r="BH309">
        <v>-34820</v>
      </c>
      <c r="BI309">
        <v>-18462</v>
      </c>
      <c r="BJ309">
        <v>-11542</v>
      </c>
      <c r="BK309">
        <v>3266</v>
      </c>
      <c r="BL309">
        <v>4292</v>
      </c>
      <c r="BM309">
        <v>0</v>
      </c>
      <c r="BN309">
        <v>4292</v>
      </c>
      <c r="BO309">
        <v>0</v>
      </c>
      <c r="BP309">
        <v>2517285</v>
      </c>
      <c r="BQ309">
        <v>0</v>
      </c>
      <c r="BR309">
        <v>0</v>
      </c>
      <c r="BS309">
        <v>0</v>
      </c>
      <c r="BT309">
        <v>2517285</v>
      </c>
      <c r="BU309">
        <v>5559247</v>
      </c>
      <c r="BV309">
        <v>0</v>
      </c>
      <c r="BW309">
        <v>17965201</v>
      </c>
      <c r="BX309">
        <v>0</v>
      </c>
      <c r="BY309">
        <v>0</v>
      </c>
      <c r="BZ309">
        <v>0</v>
      </c>
      <c r="CA309">
        <v>1556802</v>
      </c>
      <c r="CB309">
        <v>1314281</v>
      </c>
      <c r="CC309">
        <v>26395531</v>
      </c>
      <c r="CD309">
        <v>0</v>
      </c>
      <c r="CE309">
        <v>28912816</v>
      </c>
      <c r="CF309">
        <v>14625861</v>
      </c>
      <c r="CG309">
        <v>31989</v>
      </c>
      <c r="CH309">
        <v>147976</v>
      </c>
      <c r="CI309">
        <v>0</v>
      </c>
      <c r="CJ309">
        <v>179965</v>
      </c>
      <c r="CK309">
        <v>79923</v>
      </c>
      <c r="CL309">
        <v>0</v>
      </c>
      <c r="CM309">
        <v>79923</v>
      </c>
      <c r="CN309">
        <v>0</v>
      </c>
      <c r="CO309">
        <v>3387633</v>
      </c>
      <c r="CP309">
        <v>0</v>
      </c>
      <c r="CQ309">
        <v>29857</v>
      </c>
      <c r="CR309">
        <v>3677378</v>
      </c>
      <c r="CS309">
        <v>0</v>
      </c>
      <c r="CT309">
        <v>0</v>
      </c>
      <c r="CU309">
        <v>0</v>
      </c>
      <c r="CV309">
        <v>507924</v>
      </c>
      <c r="CW309">
        <v>74116</v>
      </c>
      <c r="CX309">
        <v>582040</v>
      </c>
      <c r="CY309">
        <v>187095</v>
      </c>
      <c r="CZ309">
        <v>41041</v>
      </c>
      <c r="DA309">
        <v>228136</v>
      </c>
      <c r="DB309">
        <v>48033789</v>
      </c>
      <c r="DC309">
        <v>12100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3666559</v>
      </c>
      <c r="DO309">
        <v>3678659</v>
      </c>
      <c r="DP309">
        <v>0</v>
      </c>
      <c r="DQ309">
        <v>480000</v>
      </c>
      <c r="DR309">
        <v>19509972</v>
      </c>
      <c r="DS309">
        <v>1879390</v>
      </c>
      <c r="DT309">
        <v>1100996</v>
      </c>
      <c r="DU309">
        <v>22490358</v>
      </c>
      <c r="DV309">
        <v>2283914</v>
      </c>
      <c r="DW309">
        <v>1696891</v>
      </c>
      <c r="DX309">
        <v>13923</v>
      </c>
      <c r="DY309">
        <v>0</v>
      </c>
      <c r="DZ309">
        <v>15023885</v>
      </c>
      <c r="EA309">
        <v>13576</v>
      </c>
      <c r="EB309">
        <v>41522547</v>
      </c>
      <c r="EC309">
        <v>0</v>
      </c>
      <c r="ED309">
        <v>2327</v>
      </c>
      <c r="EE309">
        <v>54625</v>
      </c>
      <c r="EF309">
        <v>0</v>
      </c>
      <c r="EG309">
        <v>56952</v>
      </c>
      <c r="EH309">
        <v>61752</v>
      </c>
      <c r="EI309">
        <v>383994</v>
      </c>
      <c r="EJ309">
        <v>10166</v>
      </c>
      <c r="EK309">
        <v>0</v>
      </c>
      <c r="EL309">
        <v>0</v>
      </c>
      <c r="EM309">
        <v>0</v>
      </c>
      <c r="EN309">
        <v>1277894</v>
      </c>
      <c r="EO309">
        <v>13602</v>
      </c>
      <c r="EP309">
        <v>0</v>
      </c>
      <c r="EQ309">
        <v>1000</v>
      </c>
      <c r="ER309">
        <v>0</v>
      </c>
      <c r="ES309">
        <v>497612</v>
      </c>
      <c r="ET309">
        <v>2184268</v>
      </c>
      <c r="EU309">
        <v>49611</v>
      </c>
      <c r="EV309">
        <v>48033789</v>
      </c>
    </row>
    <row r="310" spans="1:152">
      <c r="A310">
        <v>63017</v>
      </c>
      <c r="B310">
        <v>201512</v>
      </c>
      <c r="C310">
        <v>384743</v>
      </c>
      <c r="D310">
        <v>-1894</v>
      </c>
      <c r="E310">
        <v>382849</v>
      </c>
      <c r="F310">
        <v>0</v>
      </c>
      <c r="G310">
        <v>0</v>
      </c>
      <c r="H310">
        <v>0</v>
      </c>
      <c r="I310">
        <v>15067</v>
      </c>
      <c r="J310">
        <v>-11442</v>
      </c>
      <c r="K310">
        <v>-10</v>
      </c>
      <c r="L310">
        <v>-1235</v>
      </c>
      <c r="M310">
        <v>2380</v>
      </c>
      <c r="N310">
        <v>0</v>
      </c>
      <c r="O310">
        <v>2380</v>
      </c>
      <c r="P310">
        <v>-335271</v>
      </c>
      <c r="Q310">
        <v>0</v>
      </c>
      <c r="R310">
        <v>-1154</v>
      </c>
      <c r="S310">
        <v>0</v>
      </c>
      <c r="T310">
        <v>-336425</v>
      </c>
      <c r="U310">
        <v>-37251</v>
      </c>
      <c r="V310">
        <v>0</v>
      </c>
      <c r="W310">
        <v>-37251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-6440</v>
      </c>
      <c r="AD310">
        <v>-7449</v>
      </c>
      <c r="AE310">
        <v>0</v>
      </c>
      <c r="AF310">
        <v>0</v>
      </c>
      <c r="AG310">
        <v>-13889</v>
      </c>
      <c r="AH310">
        <v>930</v>
      </c>
      <c r="AI310">
        <v>-1406</v>
      </c>
      <c r="AJ310">
        <v>0</v>
      </c>
      <c r="AK310">
        <v>-930</v>
      </c>
      <c r="AL310">
        <v>0</v>
      </c>
      <c r="AM310">
        <v>0</v>
      </c>
      <c r="AN310">
        <v>0</v>
      </c>
      <c r="AO310">
        <v>-2336</v>
      </c>
      <c r="AP310">
        <v>554</v>
      </c>
      <c r="AQ310">
        <v>-1782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25854</v>
      </c>
      <c r="BV310">
        <v>0</v>
      </c>
      <c r="BW310">
        <v>743080</v>
      </c>
      <c r="BX310">
        <v>0</v>
      </c>
      <c r="BY310">
        <v>0</v>
      </c>
      <c r="BZ310">
        <v>0</v>
      </c>
      <c r="CA310">
        <v>0</v>
      </c>
      <c r="CB310">
        <v>125</v>
      </c>
      <c r="CC310">
        <v>769059</v>
      </c>
      <c r="CD310">
        <v>0</v>
      </c>
      <c r="CE310">
        <v>769059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1230</v>
      </c>
      <c r="CL310">
        <v>0</v>
      </c>
      <c r="CM310">
        <v>1230</v>
      </c>
      <c r="CN310">
        <v>0</v>
      </c>
      <c r="CO310">
        <v>0</v>
      </c>
      <c r="CP310">
        <v>0</v>
      </c>
      <c r="CQ310">
        <v>0</v>
      </c>
      <c r="CR310">
        <v>1230</v>
      </c>
      <c r="CS310">
        <v>0</v>
      </c>
      <c r="CT310">
        <v>0</v>
      </c>
      <c r="CU310">
        <v>3</v>
      </c>
      <c r="CV310">
        <v>33067</v>
      </c>
      <c r="CW310">
        <v>0</v>
      </c>
      <c r="CX310">
        <v>33070</v>
      </c>
      <c r="CY310">
        <v>10654</v>
      </c>
      <c r="CZ310">
        <v>924</v>
      </c>
      <c r="DA310">
        <v>11578</v>
      </c>
      <c r="DB310">
        <v>814937</v>
      </c>
      <c r="DC310">
        <v>15000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131155</v>
      </c>
      <c r="DO310">
        <v>146155</v>
      </c>
      <c r="DP310">
        <v>9000</v>
      </c>
      <c r="DQ310">
        <v>0</v>
      </c>
      <c r="DR310">
        <v>630878</v>
      </c>
      <c r="DS310">
        <v>0</v>
      </c>
      <c r="DT310">
        <v>0</v>
      </c>
      <c r="DU310">
        <v>630878</v>
      </c>
      <c r="DV310">
        <v>30621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661499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3566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3601</v>
      </c>
      <c r="EP310">
        <v>0</v>
      </c>
      <c r="EQ310">
        <v>59</v>
      </c>
      <c r="ER310">
        <v>0</v>
      </c>
      <c r="ES310">
        <v>0</v>
      </c>
      <c r="ET310">
        <v>7226</v>
      </c>
      <c r="EU310">
        <v>57</v>
      </c>
      <c r="EV310">
        <v>814937</v>
      </c>
    </row>
    <row r="311" spans="1:152">
      <c r="A311">
        <v>63021</v>
      </c>
      <c r="B311">
        <v>201512</v>
      </c>
      <c r="C311">
        <v>111707</v>
      </c>
      <c r="D311">
        <v>-3844</v>
      </c>
      <c r="E311">
        <v>107863</v>
      </c>
      <c r="F311">
        <v>0</v>
      </c>
      <c r="G311">
        <v>0</v>
      </c>
      <c r="H311">
        <v>0</v>
      </c>
      <c r="I311">
        <v>4921</v>
      </c>
      <c r="J311">
        <v>601</v>
      </c>
      <c r="K311">
        <v>-6</v>
      </c>
      <c r="L311">
        <v>-2594</v>
      </c>
      <c r="M311">
        <v>2922</v>
      </c>
      <c r="N311">
        <v>0</v>
      </c>
      <c r="O311">
        <v>2922</v>
      </c>
      <c r="P311">
        <v>-14579</v>
      </c>
      <c r="Q311">
        <v>3247</v>
      </c>
      <c r="R311">
        <v>-4</v>
      </c>
      <c r="S311">
        <v>0</v>
      </c>
      <c r="T311">
        <v>-11336</v>
      </c>
      <c r="U311">
        <v>-86929</v>
      </c>
      <c r="V311">
        <v>0</v>
      </c>
      <c r="W311">
        <v>-86929</v>
      </c>
      <c r="X311">
        <v>0</v>
      </c>
      <c r="Y311">
        <v>2495</v>
      </c>
      <c r="Z311">
        <v>0</v>
      </c>
      <c r="AA311">
        <v>2495</v>
      </c>
      <c r="AB311">
        <v>0</v>
      </c>
      <c r="AC311">
        <v>0</v>
      </c>
      <c r="AD311">
        <v>-9087</v>
      </c>
      <c r="AE311">
        <v>0</v>
      </c>
      <c r="AF311">
        <v>0</v>
      </c>
      <c r="AG311">
        <v>-9087</v>
      </c>
      <c r="AH311">
        <v>-183</v>
      </c>
      <c r="AI311">
        <v>5745</v>
      </c>
      <c r="AJ311">
        <v>0</v>
      </c>
      <c r="AK311">
        <v>183</v>
      </c>
      <c r="AL311">
        <v>0</v>
      </c>
      <c r="AM311">
        <v>0</v>
      </c>
      <c r="AN311">
        <v>0</v>
      </c>
      <c r="AO311">
        <v>5928</v>
      </c>
      <c r="AP311">
        <v>-152</v>
      </c>
      <c r="AQ311">
        <v>5776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112184</v>
      </c>
      <c r="BV311">
        <v>0</v>
      </c>
      <c r="BW311">
        <v>922408</v>
      </c>
      <c r="BX311">
        <v>0</v>
      </c>
      <c r="BY311">
        <v>0</v>
      </c>
      <c r="BZ311">
        <v>0</v>
      </c>
      <c r="CA311">
        <v>0</v>
      </c>
      <c r="CB311">
        <v>12805</v>
      </c>
      <c r="CC311">
        <v>1047397</v>
      </c>
      <c r="CD311">
        <v>0</v>
      </c>
      <c r="CE311">
        <v>1047397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4039</v>
      </c>
      <c r="CL311">
        <v>0</v>
      </c>
      <c r="CM311">
        <v>4039</v>
      </c>
      <c r="CN311">
        <v>0</v>
      </c>
      <c r="CO311">
        <v>5778</v>
      </c>
      <c r="CP311">
        <v>0</v>
      </c>
      <c r="CQ311">
        <v>0</v>
      </c>
      <c r="CR311">
        <v>9817</v>
      </c>
      <c r="CS311">
        <v>0</v>
      </c>
      <c r="CT311">
        <v>0</v>
      </c>
      <c r="CU311">
        <v>0</v>
      </c>
      <c r="CV311">
        <v>4490</v>
      </c>
      <c r="CW311">
        <v>0</v>
      </c>
      <c r="CX311">
        <v>4490</v>
      </c>
      <c r="CY311">
        <v>1687</v>
      </c>
      <c r="CZ311">
        <v>0</v>
      </c>
      <c r="DA311">
        <v>1687</v>
      </c>
      <c r="DB311">
        <v>1063391</v>
      </c>
      <c r="DC311">
        <v>14010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44840</v>
      </c>
      <c r="DK311">
        <v>0</v>
      </c>
      <c r="DL311">
        <v>0</v>
      </c>
      <c r="DM311">
        <v>44840</v>
      </c>
      <c r="DN311">
        <v>9362</v>
      </c>
      <c r="DO311">
        <v>68212</v>
      </c>
      <c r="DP311">
        <v>0</v>
      </c>
      <c r="DQ311">
        <v>0</v>
      </c>
      <c r="DR311">
        <v>748885</v>
      </c>
      <c r="DS311">
        <v>95010</v>
      </c>
      <c r="DT311">
        <v>74494</v>
      </c>
      <c r="DU311">
        <v>918389</v>
      </c>
      <c r="DV311">
        <v>20</v>
      </c>
      <c r="DW311">
        <v>57569</v>
      </c>
      <c r="DX311">
        <v>0</v>
      </c>
      <c r="DY311">
        <v>0</v>
      </c>
      <c r="DZ311">
        <v>0</v>
      </c>
      <c r="EA311">
        <v>0</v>
      </c>
      <c r="EB311">
        <v>975978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437</v>
      </c>
      <c r="EP311">
        <v>0</v>
      </c>
      <c r="EQ311">
        <v>0</v>
      </c>
      <c r="ER311">
        <v>0</v>
      </c>
      <c r="ES311">
        <v>15572</v>
      </c>
      <c r="ET311">
        <v>16009</v>
      </c>
      <c r="EU311">
        <v>3192</v>
      </c>
      <c r="EV311">
        <v>1063391</v>
      </c>
    </row>
    <row r="312" spans="1:152">
      <c r="A312">
        <v>63022</v>
      </c>
      <c r="B312">
        <v>201512</v>
      </c>
      <c r="C312">
        <v>429517</v>
      </c>
      <c r="D312">
        <v>-1574</v>
      </c>
      <c r="E312">
        <v>427943</v>
      </c>
      <c r="F312">
        <v>0</v>
      </c>
      <c r="G312">
        <v>0</v>
      </c>
      <c r="H312">
        <v>0</v>
      </c>
      <c r="I312">
        <v>14711</v>
      </c>
      <c r="J312">
        <v>34141</v>
      </c>
      <c r="K312">
        <v>-285</v>
      </c>
      <c r="L312">
        <v>-1030</v>
      </c>
      <c r="M312">
        <v>47537</v>
      </c>
      <c r="N312">
        <v>-5380</v>
      </c>
      <c r="O312">
        <v>42157</v>
      </c>
      <c r="P312">
        <v>-148224</v>
      </c>
      <c r="Q312">
        <v>0</v>
      </c>
      <c r="R312">
        <v>1126</v>
      </c>
      <c r="S312">
        <v>0</v>
      </c>
      <c r="T312">
        <v>-147098</v>
      </c>
      <c r="U312">
        <v>3399</v>
      </c>
      <c r="V312">
        <v>-1</v>
      </c>
      <c r="W312">
        <v>3398</v>
      </c>
      <c r="X312">
        <v>0</v>
      </c>
      <c r="Y312">
        <v>0</v>
      </c>
      <c r="Z312">
        <v>0</v>
      </c>
      <c r="AA312">
        <v>0</v>
      </c>
      <c r="AB312">
        <v>-289197</v>
      </c>
      <c r="AC312">
        <v>-23604</v>
      </c>
      <c r="AD312">
        <v>-11536</v>
      </c>
      <c r="AE312">
        <v>0</v>
      </c>
      <c r="AF312">
        <v>0</v>
      </c>
      <c r="AG312">
        <v>-35140</v>
      </c>
      <c r="AH312">
        <v>-2067</v>
      </c>
      <c r="AI312">
        <v>-4</v>
      </c>
      <c r="AJ312">
        <v>0</v>
      </c>
      <c r="AK312">
        <v>2067</v>
      </c>
      <c r="AL312">
        <v>2909</v>
      </c>
      <c r="AM312">
        <v>0</v>
      </c>
      <c r="AN312">
        <v>0</v>
      </c>
      <c r="AO312">
        <v>4972</v>
      </c>
      <c r="AP312">
        <v>-1169</v>
      </c>
      <c r="AQ312">
        <v>3803</v>
      </c>
      <c r="AR312">
        <v>48232</v>
      </c>
      <c r="AS312">
        <v>-43938</v>
      </c>
      <c r="AT312">
        <v>1</v>
      </c>
      <c r="AU312">
        <v>-1</v>
      </c>
      <c r="AV312">
        <v>4294</v>
      </c>
      <c r="AW312">
        <v>0</v>
      </c>
      <c r="AX312">
        <v>-21542</v>
      </c>
      <c r="AY312">
        <v>21542</v>
      </c>
      <c r="AZ312">
        <v>2755</v>
      </c>
      <c r="BA312">
        <v>-2755</v>
      </c>
      <c r="BB312">
        <v>0</v>
      </c>
      <c r="BC312">
        <v>0</v>
      </c>
      <c r="BD312">
        <v>0</v>
      </c>
      <c r="BE312">
        <v>-3329</v>
      </c>
      <c r="BF312">
        <v>-965</v>
      </c>
      <c r="BG312">
        <v>0</v>
      </c>
      <c r="BH312">
        <v>-4294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433467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433467</v>
      </c>
      <c r="CD312">
        <v>0</v>
      </c>
      <c r="CE312">
        <v>433467</v>
      </c>
      <c r="CF312">
        <v>1170119</v>
      </c>
      <c r="CG312">
        <v>112</v>
      </c>
      <c r="CH312">
        <v>101935</v>
      </c>
      <c r="CI312">
        <v>1</v>
      </c>
      <c r="CJ312">
        <v>102048</v>
      </c>
      <c r="CK312">
        <v>0</v>
      </c>
      <c r="CL312">
        <v>0</v>
      </c>
      <c r="CM312">
        <v>0</v>
      </c>
      <c r="CN312">
        <v>0</v>
      </c>
      <c r="CO312">
        <v>124</v>
      </c>
      <c r="CP312">
        <v>0</v>
      </c>
      <c r="CQ312">
        <v>432</v>
      </c>
      <c r="CR312">
        <v>102604</v>
      </c>
      <c r="CS312">
        <v>0</v>
      </c>
      <c r="CT312">
        <v>0</v>
      </c>
      <c r="CU312">
        <v>0</v>
      </c>
      <c r="CV312">
        <v>42267</v>
      </c>
      <c r="CW312">
        <v>39</v>
      </c>
      <c r="CX312">
        <v>42306</v>
      </c>
      <c r="CY312">
        <v>575</v>
      </c>
      <c r="CZ312">
        <v>357</v>
      </c>
      <c r="DA312">
        <v>932</v>
      </c>
      <c r="DB312">
        <v>1749428</v>
      </c>
      <c r="DC312">
        <v>2250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115339</v>
      </c>
      <c r="DO312">
        <v>117589</v>
      </c>
      <c r="DP312">
        <v>0</v>
      </c>
      <c r="DQ312">
        <v>0</v>
      </c>
      <c r="DR312">
        <v>66910</v>
      </c>
      <c r="DS312">
        <v>0</v>
      </c>
      <c r="DT312">
        <v>0</v>
      </c>
      <c r="DU312">
        <v>66910</v>
      </c>
      <c r="DV312">
        <v>131062</v>
      </c>
      <c r="DW312">
        <v>0</v>
      </c>
      <c r="DX312">
        <v>0</v>
      </c>
      <c r="DY312">
        <v>0</v>
      </c>
      <c r="DZ312">
        <v>1192394</v>
      </c>
      <c r="EA312">
        <v>1</v>
      </c>
      <c r="EB312">
        <v>1390367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8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227097</v>
      </c>
      <c r="EP312">
        <v>0</v>
      </c>
      <c r="EQ312">
        <v>0</v>
      </c>
      <c r="ER312">
        <v>0</v>
      </c>
      <c r="ES312">
        <v>14367</v>
      </c>
      <c r="ET312">
        <v>241472</v>
      </c>
      <c r="EU312">
        <v>0</v>
      </c>
      <c r="EV312">
        <v>1749428</v>
      </c>
    </row>
    <row r="313" spans="1:152">
      <c r="A313">
        <v>63028</v>
      </c>
      <c r="B313">
        <v>201512</v>
      </c>
      <c r="C313">
        <v>38132</v>
      </c>
      <c r="D313">
        <v>-485</v>
      </c>
      <c r="E313">
        <v>37647</v>
      </c>
      <c r="F313">
        <v>0</v>
      </c>
      <c r="G313">
        <v>0</v>
      </c>
      <c r="H313">
        <v>0</v>
      </c>
      <c r="I313">
        <v>123593</v>
      </c>
      <c r="J313">
        <v>-103684</v>
      </c>
      <c r="K313">
        <v>-1683</v>
      </c>
      <c r="L313">
        <v>-2120</v>
      </c>
      <c r="M313">
        <v>16106</v>
      </c>
      <c r="N313">
        <v>18981</v>
      </c>
      <c r="O313">
        <v>35087</v>
      </c>
      <c r="P313">
        <v>-565040</v>
      </c>
      <c r="Q313">
        <v>2197</v>
      </c>
      <c r="R313">
        <v>-666</v>
      </c>
      <c r="S313">
        <v>13</v>
      </c>
      <c r="T313">
        <v>-563496</v>
      </c>
      <c r="U313">
        <v>571536</v>
      </c>
      <c r="V313">
        <v>3283</v>
      </c>
      <c r="W313">
        <v>574819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-35984</v>
      </c>
      <c r="AE313">
        <v>0</v>
      </c>
      <c r="AF313">
        <v>0</v>
      </c>
      <c r="AG313">
        <v>-35984</v>
      </c>
      <c r="AH313">
        <v>-1300</v>
      </c>
      <c r="AI313">
        <v>46773</v>
      </c>
      <c r="AJ313">
        <v>0</v>
      </c>
      <c r="AK313">
        <v>1300</v>
      </c>
      <c r="AL313">
        <v>0</v>
      </c>
      <c r="AM313">
        <v>0</v>
      </c>
      <c r="AN313">
        <v>0</v>
      </c>
      <c r="AO313">
        <v>48073</v>
      </c>
      <c r="AP313">
        <v>-1512</v>
      </c>
      <c r="AQ313">
        <v>46561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2900820</v>
      </c>
      <c r="BX313">
        <v>0</v>
      </c>
      <c r="BY313">
        <v>0</v>
      </c>
      <c r="BZ313">
        <v>0</v>
      </c>
      <c r="CA313">
        <v>76410</v>
      </c>
      <c r="CB313">
        <v>0</v>
      </c>
      <c r="CC313">
        <v>2977230</v>
      </c>
      <c r="CD313">
        <v>0</v>
      </c>
      <c r="CE313">
        <v>2977230</v>
      </c>
      <c r="CF313">
        <v>0</v>
      </c>
      <c r="CG313">
        <v>7728</v>
      </c>
      <c r="CH313">
        <v>17</v>
      </c>
      <c r="CI313">
        <v>0</v>
      </c>
      <c r="CJ313">
        <v>7745</v>
      </c>
      <c r="CK313">
        <v>361</v>
      </c>
      <c r="CL313">
        <v>0</v>
      </c>
      <c r="CM313">
        <v>361</v>
      </c>
      <c r="CN313">
        <v>169</v>
      </c>
      <c r="CO313">
        <v>0</v>
      </c>
      <c r="CP313">
        <v>0</v>
      </c>
      <c r="CQ313">
        <v>456</v>
      </c>
      <c r="CR313">
        <v>8731</v>
      </c>
      <c r="CS313">
        <v>0</v>
      </c>
      <c r="CT313">
        <v>26809</v>
      </c>
      <c r="CU313">
        <v>0</v>
      </c>
      <c r="CV313">
        <v>0</v>
      </c>
      <c r="CW313">
        <v>0</v>
      </c>
      <c r="CX313">
        <v>26809</v>
      </c>
      <c r="CY313">
        <v>29777</v>
      </c>
      <c r="CZ313">
        <v>6985</v>
      </c>
      <c r="DA313">
        <v>36762</v>
      </c>
      <c r="DB313">
        <v>3049532</v>
      </c>
      <c r="DC313">
        <v>90006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167968</v>
      </c>
      <c r="DO313">
        <v>257974</v>
      </c>
      <c r="DP313">
        <v>0</v>
      </c>
      <c r="DQ313">
        <v>0</v>
      </c>
      <c r="DR313">
        <v>2670271</v>
      </c>
      <c r="DS313">
        <v>68631</v>
      </c>
      <c r="DT313">
        <v>4569</v>
      </c>
      <c r="DU313">
        <v>2743471</v>
      </c>
      <c r="DV313">
        <v>792</v>
      </c>
      <c r="DW313">
        <v>120</v>
      </c>
      <c r="DX313">
        <v>0</v>
      </c>
      <c r="DY313">
        <v>0</v>
      </c>
      <c r="DZ313">
        <v>0</v>
      </c>
      <c r="EA313">
        <v>0</v>
      </c>
      <c r="EB313">
        <v>2744383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0</v>
      </c>
      <c r="EI313">
        <v>933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10248</v>
      </c>
      <c r="ER313">
        <v>0</v>
      </c>
      <c r="ES313">
        <v>35994</v>
      </c>
      <c r="ET313">
        <v>47175</v>
      </c>
      <c r="EU313">
        <v>0</v>
      </c>
      <c r="EV313">
        <v>3049532</v>
      </c>
    </row>
  </sheetData>
  <sheetProtection algorithmName="SHA-512" hashValue="K7XxduvNXMjup+fj120tqtSWFvQNRRgiucuQWVG78w+aQtydODczmKVzlYPvug2vKR5NLBQGyT3ua+QsmyN1lw==" saltValue="E9WswRLOA9qb3PfZrob0Qg==" spinCount="100000" sheet="1" objects="1" scenarios="1"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/>
  </sheetPr>
  <dimension ref="A1:EZ147"/>
  <sheetViews>
    <sheetView workbookViewId="0">
      <pane xSplit="3" ySplit="1" topLeftCell="EN65" activePane="bottomRight" state="frozen"/>
      <selection activeCell="B4" sqref="B4"/>
      <selection pane="topRight" activeCell="B4" sqref="B4"/>
      <selection pane="bottomLeft" activeCell="B4" sqref="B4"/>
      <selection pane="bottomRight" activeCell="EQ94" sqref="EQ94"/>
    </sheetView>
  </sheetViews>
  <sheetFormatPr defaultColWidth="11.42578125" defaultRowHeight="15"/>
  <cols>
    <col min="3" max="3" width="47" customWidth="1"/>
    <col min="4" max="4" width="20.140625" customWidth="1"/>
    <col min="5" max="5" width="17.5703125" customWidth="1"/>
    <col min="6" max="8" width="19.140625" customWidth="1"/>
    <col min="9" max="10" width="21.140625" customWidth="1"/>
    <col min="11" max="13" width="20.140625" customWidth="1"/>
    <col min="14" max="14" width="17.5703125" customWidth="1"/>
    <col min="15" max="18" width="21.140625" customWidth="1"/>
    <col min="19" max="19" width="19.140625" customWidth="1"/>
    <col min="20" max="20" width="21.140625" customWidth="1"/>
    <col min="21" max="21" width="17.5703125" customWidth="1"/>
    <col min="22" max="22" width="21.140625" customWidth="1"/>
    <col min="23" max="23" width="19.140625" customWidth="1"/>
    <col min="24" max="25" width="20.140625" customWidth="1"/>
    <col min="26" max="29" width="17.5703125" customWidth="1"/>
    <col min="30" max="31" width="19.140625" customWidth="1"/>
    <col min="32" max="32" width="21.140625" customWidth="1"/>
    <col min="33" max="33" width="20.140625" customWidth="1"/>
    <col min="34" max="34" width="19.140625" customWidth="1"/>
    <col min="35" max="35" width="21.140625" customWidth="1"/>
    <col min="36" max="36" width="20.140625" customWidth="1"/>
    <col min="37" max="37" width="16.42578125" customWidth="1"/>
    <col min="38" max="38" width="19.140625" customWidth="1"/>
    <col min="39" max="39" width="21.140625" customWidth="1"/>
    <col min="40" max="40" width="16.42578125" customWidth="1"/>
    <col min="41" max="41" width="21.140625" customWidth="1"/>
    <col min="42" max="42" width="16.42578125" customWidth="1"/>
    <col min="43" max="43" width="17.5703125" customWidth="1"/>
    <col min="44" max="44" width="21.140625" customWidth="1"/>
    <col min="45" max="46" width="20.140625" customWidth="1"/>
    <col min="47" max="49" width="18.28515625" customWidth="1"/>
    <col min="50" max="52" width="19.140625" customWidth="1"/>
    <col min="53" max="53" width="16.42578125" customWidth="1"/>
    <col min="54" max="54" width="19.140625" customWidth="1"/>
    <col min="55" max="55" width="18.28515625" customWidth="1"/>
    <col min="56" max="57" width="17.140625" customWidth="1"/>
    <col min="58" max="58" width="19.140625" customWidth="1"/>
    <col min="59" max="59" width="17.5703125" customWidth="1"/>
    <col min="60" max="60" width="19.140625" customWidth="1"/>
    <col min="61" max="61" width="15.42578125" customWidth="1"/>
    <col min="62" max="62" width="19.140625" customWidth="1"/>
    <col min="63" max="63" width="15.42578125" customWidth="1"/>
    <col min="64" max="64" width="18.28515625" customWidth="1"/>
    <col min="65" max="65" width="17.140625" customWidth="1"/>
    <col min="66" max="66" width="15.42578125" customWidth="1"/>
    <col min="67" max="67" width="20.140625" customWidth="1"/>
    <col min="68" max="68" width="20.85546875" customWidth="1"/>
    <col min="69" max="69" width="18.28515625" customWidth="1"/>
    <col min="70" max="70" width="19.140625" customWidth="1"/>
    <col min="71" max="71" width="18.28515625" customWidth="1"/>
    <col min="72" max="72" width="17.5703125" customWidth="1"/>
    <col min="73" max="73" width="21.140625" customWidth="1"/>
    <col min="74" max="74" width="18.28515625" customWidth="1"/>
    <col min="75" max="75" width="19.85546875" customWidth="1"/>
    <col min="76" max="76" width="19.140625" customWidth="1"/>
    <col min="77" max="77" width="17.5703125" customWidth="1"/>
    <col min="78" max="79" width="19.140625" customWidth="1"/>
    <col min="80" max="80" width="11.7109375" customWidth="1"/>
    <col min="81" max="81" width="19.85546875" customWidth="1"/>
    <col min="82" max="82" width="19.140625" customWidth="1"/>
    <col min="83" max="83" width="17.5703125" customWidth="1"/>
    <col min="84" max="84" width="19.85546875" customWidth="1"/>
    <col min="85" max="85" width="20.140625" customWidth="1"/>
    <col min="86" max="86" width="19.140625" customWidth="1"/>
    <col min="87" max="88" width="17.5703125" customWidth="1"/>
    <col min="89" max="90" width="19.140625" customWidth="1"/>
    <col min="91" max="91" width="20.140625" customWidth="1"/>
    <col min="92" max="92" width="19.140625" customWidth="1"/>
    <col min="93" max="93" width="20.140625" customWidth="1"/>
    <col min="94" max="95" width="20.85546875" customWidth="1"/>
    <col min="96" max="96" width="19.140625" customWidth="1"/>
    <col min="97" max="97" width="17.140625" customWidth="1"/>
    <col min="98" max="99" width="18.28515625" customWidth="1"/>
    <col min="100" max="101" width="20.140625" customWidth="1"/>
    <col min="102" max="102" width="19.140625" customWidth="1"/>
    <col min="103" max="103" width="18.28515625" customWidth="1"/>
    <col min="104" max="104" width="17.5703125" customWidth="1"/>
    <col min="105" max="105" width="19.140625" customWidth="1"/>
    <col min="106" max="106" width="19.85546875" customWidth="1"/>
    <col min="107" max="107" width="20.140625" customWidth="1"/>
    <col min="108" max="110" width="17.140625" customWidth="1"/>
    <col min="111" max="112" width="20.85546875" customWidth="1"/>
    <col min="113" max="113" width="16.42578125" customWidth="1"/>
    <col min="114" max="114" width="19.140625" customWidth="1"/>
    <col min="115" max="115" width="18.28515625" customWidth="1"/>
    <col min="116" max="116" width="19.140625" customWidth="1"/>
    <col min="117" max="117" width="18.28515625" customWidth="1"/>
    <col min="118" max="118" width="17.5703125" customWidth="1"/>
    <col min="119" max="119" width="19.85546875" customWidth="1"/>
    <col min="120" max="120" width="16.42578125" customWidth="1"/>
    <col min="121" max="122" width="18.28515625" customWidth="1"/>
    <col min="123" max="124" width="20.140625" customWidth="1"/>
    <col min="125" max="125" width="15.42578125" customWidth="1"/>
    <col min="126" max="126" width="17.5703125" customWidth="1"/>
    <col min="127" max="128" width="11.7109375" customWidth="1"/>
    <col min="129" max="129" width="12.28515625" customWidth="1"/>
    <col min="130" max="130" width="17.5703125" customWidth="1"/>
    <col min="131" max="131" width="19.140625" customWidth="1"/>
    <col min="132" max="132" width="17.5703125" customWidth="1"/>
    <col min="133" max="133" width="11.7109375" customWidth="1"/>
    <col min="134" max="134" width="15.42578125" customWidth="1"/>
    <col min="135" max="135" width="17.5703125" customWidth="1"/>
    <col min="136" max="136" width="16.42578125" customWidth="1"/>
    <col min="137" max="137" width="12.28515625" customWidth="1"/>
    <col min="138" max="140" width="16.42578125" customWidth="1"/>
    <col min="141" max="141" width="11.7109375" customWidth="1"/>
    <col min="142" max="143" width="19.140625" customWidth="1"/>
    <col min="144" max="144" width="15.42578125" customWidth="1"/>
    <col min="145" max="148" width="11.7109375" customWidth="1"/>
    <col min="149" max="149" width="18.28515625" customWidth="1"/>
    <col min="150" max="150" width="15.42578125" customWidth="1"/>
    <col min="151" max="151" width="19.140625" customWidth="1"/>
    <col min="152" max="152" width="17.5703125" customWidth="1"/>
    <col min="153" max="153" width="19.140625" customWidth="1"/>
    <col min="154" max="154" width="11.7109375" customWidth="1"/>
    <col min="155" max="155" width="16.42578125" customWidth="1"/>
    <col min="156" max="156" width="13.85546875" customWidth="1"/>
  </cols>
  <sheetData>
    <row r="1" spans="1:156">
      <c r="A1" t="s">
        <v>977</v>
      </c>
      <c r="B1" t="s">
        <v>978</v>
      </c>
      <c r="C1" t="s">
        <v>979</v>
      </c>
      <c r="D1" t="s">
        <v>980</v>
      </c>
      <c r="E1" t="s">
        <v>981</v>
      </c>
      <c r="F1" t="s">
        <v>982</v>
      </c>
      <c r="G1" t="s">
        <v>983</v>
      </c>
      <c r="H1" t="s">
        <v>984</v>
      </c>
      <c r="I1" t="s">
        <v>985</v>
      </c>
      <c r="J1" t="s">
        <v>986</v>
      </c>
      <c r="K1" t="s">
        <v>987</v>
      </c>
      <c r="L1" t="s">
        <v>988</v>
      </c>
      <c r="M1" t="s">
        <v>989</v>
      </c>
      <c r="N1" t="s">
        <v>990</v>
      </c>
      <c r="O1" t="s">
        <v>991</v>
      </c>
      <c r="P1" t="s">
        <v>992</v>
      </c>
      <c r="Q1" t="s">
        <v>993</v>
      </c>
      <c r="R1" t="s">
        <v>994</v>
      </c>
      <c r="S1" t="s">
        <v>995</v>
      </c>
      <c r="T1" t="s">
        <v>996</v>
      </c>
      <c r="U1" t="s">
        <v>997</v>
      </c>
      <c r="V1" t="s">
        <v>998</v>
      </c>
      <c r="W1" t="s">
        <v>999</v>
      </c>
      <c r="X1" t="s">
        <v>1000</v>
      </c>
      <c r="Y1" t="s">
        <v>1001</v>
      </c>
      <c r="Z1" t="s">
        <v>1002</v>
      </c>
      <c r="AA1" t="s">
        <v>1003</v>
      </c>
      <c r="AB1" t="s">
        <v>1004</v>
      </c>
      <c r="AC1" t="s">
        <v>1005</v>
      </c>
      <c r="AD1" t="s">
        <v>1006</v>
      </c>
      <c r="AE1" t="s">
        <v>1007</v>
      </c>
      <c r="AF1" t="s">
        <v>1008</v>
      </c>
      <c r="AG1" t="s">
        <v>1009</v>
      </c>
      <c r="AH1" t="s">
        <v>1010</v>
      </c>
      <c r="AI1" t="s">
        <v>1011</v>
      </c>
      <c r="AJ1" t="s">
        <v>1012</v>
      </c>
      <c r="AK1" t="s">
        <v>1013</v>
      </c>
      <c r="AL1" t="s">
        <v>1014</v>
      </c>
      <c r="AM1" t="s">
        <v>1015</v>
      </c>
      <c r="AN1" t="s">
        <v>1016</v>
      </c>
      <c r="AO1" t="s">
        <v>1017</v>
      </c>
      <c r="AP1" t="s">
        <v>1018</v>
      </c>
      <c r="AQ1" t="s">
        <v>1019</v>
      </c>
      <c r="AR1" t="s">
        <v>1020</v>
      </c>
      <c r="AS1" t="s">
        <v>1021</v>
      </c>
      <c r="AT1" t="s">
        <v>1022</v>
      </c>
      <c r="AU1" t="s">
        <v>1023</v>
      </c>
      <c r="AV1" t="s">
        <v>1024</v>
      </c>
      <c r="AW1" t="s">
        <v>1025</v>
      </c>
      <c r="AX1" t="s">
        <v>1026</v>
      </c>
      <c r="AY1" t="s">
        <v>1027</v>
      </c>
      <c r="AZ1" t="s">
        <v>1028</v>
      </c>
      <c r="BA1" t="s">
        <v>1029</v>
      </c>
      <c r="BB1" t="s">
        <v>1030</v>
      </c>
      <c r="BC1" t="s">
        <v>1031</v>
      </c>
      <c r="BD1" t="s">
        <v>1032</v>
      </c>
      <c r="BE1" t="s">
        <v>1033</v>
      </c>
      <c r="BF1" t="s">
        <v>1034</v>
      </c>
      <c r="BG1" t="s">
        <v>1035</v>
      </c>
      <c r="BH1" t="s">
        <v>1036</v>
      </c>
      <c r="BI1" t="s">
        <v>1037</v>
      </c>
      <c r="BJ1" t="s">
        <v>1038</v>
      </c>
      <c r="BK1" t="s">
        <v>1039</v>
      </c>
      <c r="BL1" t="s">
        <v>1040</v>
      </c>
      <c r="BM1" t="s">
        <v>1041</v>
      </c>
      <c r="BN1" t="s">
        <v>1042</v>
      </c>
      <c r="BO1" t="s">
        <v>1043</v>
      </c>
      <c r="BP1" t="s">
        <v>1044</v>
      </c>
      <c r="BQ1" t="s">
        <v>1045</v>
      </c>
      <c r="BR1" t="s">
        <v>1046</v>
      </c>
      <c r="BS1" t="s">
        <v>1047</v>
      </c>
      <c r="BT1" t="s">
        <v>1048</v>
      </c>
      <c r="BU1" t="s">
        <v>1049</v>
      </c>
      <c r="BV1" t="s">
        <v>1050</v>
      </c>
      <c r="BW1" t="s">
        <v>1051</v>
      </c>
      <c r="BX1" t="s">
        <v>1052</v>
      </c>
      <c r="BY1" t="s">
        <v>1053</v>
      </c>
      <c r="BZ1" t="s">
        <v>1054</v>
      </c>
      <c r="CA1" t="s">
        <v>1055</v>
      </c>
      <c r="CB1" t="s">
        <v>1056</v>
      </c>
      <c r="CC1" t="s">
        <v>1057</v>
      </c>
      <c r="CD1" t="s">
        <v>1058</v>
      </c>
      <c r="CE1" t="s">
        <v>1059</v>
      </c>
      <c r="CF1" t="s">
        <v>1060</v>
      </c>
      <c r="CG1" t="s">
        <v>1061</v>
      </c>
      <c r="CH1" t="s">
        <v>1062</v>
      </c>
      <c r="CI1" t="s">
        <v>1063</v>
      </c>
      <c r="CJ1" t="s">
        <v>1064</v>
      </c>
      <c r="CK1" t="s">
        <v>1065</v>
      </c>
      <c r="CL1" t="s">
        <v>1066</v>
      </c>
      <c r="CM1" t="s">
        <v>1067</v>
      </c>
      <c r="CN1" t="s">
        <v>1068</v>
      </c>
      <c r="CO1" t="s">
        <v>1069</v>
      </c>
      <c r="CP1" t="s">
        <v>1070</v>
      </c>
      <c r="CQ1" t="s">
        <v>1071</v>
      </c>
      <c r="CR1" t="s">
        <v>1072</v>
      </c>
      <c r="CS1" t="s">
        <v>1073</v>
      </c>
      <c r="CT1" t="s">
        <v>1074</v>
      </c>
      <c r="CU1" t="s">
        <v>1075</v>
      </c>
      <c r="CV1" t="s">
        <v>1076</v>
      </c>
      <c r="CW1" t="s">
        <v>1077</v>
      </c>
      <c r="CX1" t="s">
        <v>1078</v>
      </c>
      <c r="CY1" t="s">
        <v>1079</v>
      </c>
      <c r="CZ1" t="s">
        <v>1080</v>
      </c>
      <c r="DA1" t="s">
        <v>1081</v>
      </c>
      <c r="DB1" t="s">
        <v>1082</v>
      </c>
      <c r="DC1" t="s">
        <v>1083</v>
      </c>
      <c r="DD1" t="s">
        <v>1084</v>
      </c>
      <c r="DE1" t="s">
        <v>1085</v>
      </c>
      <c r="DF1" t="s">
        <v>1086</v>
      </c>
      <c r="DG1" t="s">
        <v>1087</v>
      </c>
      <c r="DH1" t="s">
        <v>1088</v>
      </c>
      <c r="DI1" t="s">
        <v>1089</v>
      </c>
      <c r="DJ1" t="s">
        <v>1090</v>
      </c>
      <c r="DK1" t="s">
        <v>1091</v>
      </c>
      <c r="DL1" t="s">
        <v>1092</v>
      </c>
      <c r="DM1" t="s">
        <v>1093</v>
      </c>
      <c r="DN1" t="s">
        <v>1094</v>
      </c>
      <c r="DO1" t="s">
        <v>1095</v>
      </c>
      <c r="DP1" t="s">
        <v>1096</v>
      </c>
      <c r="DQ1" t="s">
        <v>1097</v>
      </c>
      <c r="DR1" t="s">
        <v>1098</v>
      </c>
      <c r="DS1" t="s">
        <v>1099</v>
      </c>
      <c r="DT1" t="s">
        <v>1100</v>
      </c>
      <c r="DU1" t="s">
        <v>1101</v>
      </c>
      <c r="DV1" t="s">
        <v>1102</v>
      </c>
      <c r="DW1" t="s">
        <v>1103</v>
      </c>
      <c r="DX1" t="s">
        <v>1104</v>
      </c>
      <c r="DY1" t="s">
        <v>1105</v>
      </c>
      <c r="DZ1" t="s">
        <v>1106</v>
      </c>
      <c r="EA1" t="s">
        <v>1107</v>
      </c>
      <c r="EB1" t="s">
        <v>1108</v>
      </c>
      <c r="EC1" t="s">
        <v>1109</v>
      </c>
      <c r="ED1" t="s">
        <v>1110</v>
      </c>
      <c r="EE1" t="s">
        <v>1111</v>
      </c>
      <c r="EF1" t="s">
        <v>1112</v>
      </c>
      <c r="EG1" t="s">
        <v>1113</v>
      </c>
      <c r="EH1" t="s">
        <v>1114</v>
      </c>
      <c r="EI1" t="s">
        <v>1115</v>
      </c>
      <c r="EJ1" t="s">
        <v>1116</v>
      </c>
      <c r="EK1" t="s">
        <v>1117</v>
      </c>
      <c r="EL1" t="s">
        <v>1118</v>
      </c>
      <c r="EM1" t="s">
        <v>1119</v>
      </c>
      <c r="EN1" t="s">
        <v>1120</v>
      </c>
      <c r="EO1" t="s">
        <v>1121</v>
      </c>
      <c r="EP1" t="s">
        <v>1122</v>
      </c>
      <c r="EQ1" t="s">
        <v>1123</v>
      </c>
      <c r="ER1" t="s">
        <v>1124</v>
      </c>
      <c r="ES1" t="s">
        <v>1125</v>
      </c>
      <c r="ET1" t="s">
        <v>1126</v>
      </c>
      <c r="EU1" t="s">
        <v>1127</v>
      </c>
      <c r="EV1" t="s">
        <v>1128</v>
      </c>
      <c r="EW1" t="s">
        <v>1129</v>
      </c>
      <c r="EX1" t="s">
        <v>1130</v>
      </c>
      <c r="EY1" t="s">
        <v>1131</v>
      </c>
      <c r="EZ1" t="s">
        <v>1132</v>
      </c>
    </row>
    <row r="2" spans="1:156">
      <c r="A2" t="s">
        <v>1133</v>
      </c>
      <c r="B2">
        <v>62518</v>
      </c>
      <c r="C2" t="s">
        <v>1134</v>
      </c>
      <c r="D2" s="84">
        <v>4323098</v>
      </c>
      <c r="E2" s="84">
        <v>-73117</v>
      </c>
      <c r="F2" s="84"/>
      <c r="G2" s="84">
        <v>-883468</v>
      </c>
      <c r="H2" s="84">
        <v>-363198</v>
      </c>
      <c r="I2" s="84">
        <v>-63167</v>
      </c>
      <c r="J2" s="84">
        <v>-288913</v>
      </c>
      <c r="K2" s="84">
        <v>-3624131</v>
      </c>
      <c r="L2" s="84">
        <v>127532</v>
      </c>
      <c r="M2" s="84"/>
      <c r="N2" s="84">
        <v>227484</v>
      </c>
      <c r="O2" s="84"/>
      <c r="P2" s="84">
        <v>4334862</v>
      </c>
      <c r="Q2" s="84">
        <v>-13208</v>
      </c>
      <c r="R2" s="84"/>
      <c r="S2" s="84"/>
      <c r="T2" s="84">
        <v>3422392</v>
      </c>
      <c r="U2" s="84">
        <v>-63167</v>
      </c>
      <c r="V2" s="84">
        <v>47305</v>
      </c>
      <c r="W2" s="84"/>
      <c r="X2" s="84">
        <v>-3628006</v>
      </c>
      <c r="Y2" s="84">
        <v>371381</v>
      </c>
      <c r="Z2" s="84">
        <v>507</v>
      </c>
      <c r="AA2" s="84">
        <v>3434247</v>
      </c>
      <c r="AB2" s="84">
        <v>6926697</v>
      </c>
      <c r="AC2" s="84">
        <v>-808</v>
      </c>
      <c r="AD2" s="84">
        <v>16052</v>
      </c>
      <c r="AE2" s="84">
        <v>176794</v>
      </c>
      <c r="AF2" s="84">
        <v>-326203</v>
      </c>
      <c r="AG2" s="84">
        <v>-5814103</v>
      </c>
      <c r="AH2" s="84">
        <v>4982</v>
      </c>
      <c r="AI2" s="84">
        <v>26181</v>
      </c>
      <c r="AJ2" s="84">
        <v>21543</v>
      </c>
      <c r="AK2" s="84">
        <v>-5809121</v>
      </c>
      <c r="AL2" s="84">
        <v>-302684</v>
      </c>
      <c r="AM2" s="84">
        <v>36145</v>
      </c>
      <c r="AN2" s="84">
        <v>-138041</v>
      </c>
      <c r="AO2" s="84">
        <v>-17684</v>
      </c>
      <c r="AP2" s="84">
        <v>3875</v>
      </c>
      <c r="AQ2" s="84">
        <v>-164643</v>
      </c>
      <c r="AR2" s="84">
        <v>6955</v>
      </c>
      <c r="AS2" s="84">
        <v>-36706</v>
      </c>
      <c r="AT2" s="84"/>
      <c r="AU2" s="84">
        <v>-236707</v>
      </c>
      <c r="AV2" s="84">
        <v>122948</v>
      </c>
      <c r="AW2" s="84">
        <v>-49062</v>
      </c>
      <c r="AX2" s="84"/>
      <c r="AY2" s="84"/>
      <c r="AZ2" s="84">
        <v>-11764</v>
      </c>
      <c r="BA2" s="84">
        <v>-23498</v>
      </c>
      <c r="BB2" s="84">
        <v>432237</v>
      </c>
      <c r="BC2" s="84">
        <v>505354</v>
      </c>
      <c r="BD2" s="84">
        <v>-65934</v>
      </c>
      <c r="BE2" s="84"/>
      <c r="BF2" s="84">
        <v>521216</v>
      </c>
      <c r="BG2" s="84">
        <v>10000</v>
      </c>
      <c r="BH2" s="84"/>
      <c r="BI2" s="84">
        <v>30965</v>
      </c>
      <c r="BJ2" s="84">
        <v>142834330</v>
      </c>
      <c r="BK2" s="84">
        <v>115563</v>
      </c>
      <c r="BL2" s="84">
        <v>2065152</v>
      </c>
      <c r="BM2" s="84">
        <v>959000</v>
      </c>
      <c r="BN2" s="84"/>
      <c r="BO2" s="84">
        <v>959000</v>
      </c>
      <c r="BP2" s="84"/>
      <c r="BQ2" s="84"/>
      <c r="BR2" s="84"/>
      <c r="BS2" s="84"/>
      <c r="BT2" s="84"/>
      <c r="BU2" s="84"/>
      <c r="BV2" s="84">
        <v>2900789</v>
      </c>
      <c r="BW2" s="84">
        <v>4271686</v>
      </c>
      <c r="BX2" s="84">
        <v>92438032</v>
      </c>
      <c r="BY2" s="84">
        <v>1239453</v>
      </c>
      <c r="BZ2" s="84"/>
      <c r="CA2" s="84">
        <v>1017000</v>
      </c>
      <c r="CB2" s="84"/>
      <c r="CC2" s="84"/>
      <c r="CD2" s="84"/>
      <c r="CE2" s="84"/>
      <c r="CF2" s="84">
        <v>224818</v>
      </c>
      <c r="CG2" s="84">
        <v>37782</v>
      </c>
      <c r="CH2" s="84">
        <v>24</v>
      </c>
      <c r="CI2" s="84">
        <v>262624</v>
      </c>
      <c r="CJ2" s="84"/>
      <c r="CK2" s="84">
        <v>288134</v>
      </c>
      <c r="CL2" s="84"/>
      <c r="CM2" s="84">
        <v>41615964</v>
      </c>
      <c r="CN2" s="84">
        <v>269023</v>
      </c>
      <c r="CO2" s="84">
        <v>40584288</v>
      </c>
      <c r="CP2" s="84"/>
      <c r="CQ2" s="84">
        <v>95808742</v>
      </c>
      <c r="CR2" s="84">
        <v>162531</v>
      </c>
      <c r="CS2" s="84">
        <v>49335975</v>
      </c>
      <c r="CT2" s="84">
        <v>42066999</v>
      </c>
      <c r="CU2" s="84"/>
      <c r="CV2" s="84">
        <v>42656002</v>
      </c>
      <c r="CW2" s="84">
        <v>97287397</v>
      </c>
      <c r="CX2" s="84">
        <v>581092</v>
      </c>
      <c r="CY2" s="84">
        <v>91346</v>
      </c>
      <c r="CZ2" s="84">
        <v>1177621</v>
      </c>
      <c r="DA2" s="84">
        <v>7813373</v>
      </c>
      <c r="DB2" s="84">
        <v>4268273</v>
      </c>
      <c r="DC2" s="84">
        <v>6828090</v>
      </c>
      <c r="DD2" s="84">
        <v>5435</v>
      </c>
      <c r="DE2" s="84">
        <v>1365839</v>
      </c>
      <c r="DF2" s="84">
        <v>7411081</v>
      </c>
      <c r="DG2" s="84"/>
      <c r="DH2" s="84">
        <v>1949589</v>
      </c>
      <c r="DI2" s="84">
        <v>91402974</v>
      </c>
      <c r="DJ2" s="84"/>
      <c r="DK2" s="84"/>
      <c r="DL2" s="84"/>
      <c r="DM2" s="84">
        <v>42066999</v>
      </c>
      <c r="DN2" s="84">
        <v>38772552</v>
      </c>
      <c r="DO2" s="84"/>
      <c r="DP2" s="84"/>
      <c r="DQ2" s="84"/>
      <c r="DR2" s="84"/>
      <c r="DS2" s="84">
        <v>2861432</v>
      </c>
      <c r="DT2" s="84">
        <v>16407</v>
      </c>
      <c r="DU2" s="84">
        <v>321586</v>
      </c>
      <c r="DV2" s="84">
        <v>142834330</v>
      </c>
      <c r="DW2" s="84">
        <v>147840</v>
      </c>
      <c r="DX2" s="84"/>
      <c r="DY2" s="84"/>
      <c r="DZ2" s="84">
        <v>383254</v>
      </c>
      <c r="EA2" s="84">
        <v>162985</v>
      </c>
      <c r="EB2" s="84"/>
      <c r="EC2" s="84">
        <v>117686</v>
      </c>
      <c r="ED2" s="84">
        <v>383254</v>
      </c>
      <c r="EE2" s="84">
        <v>1471</v>
      </c>
      <c r="EF2" s="84">
        <v>78571</v>
      </c>
      <c r="EG2" s="84"/>
      <c r="EH2" s="84">
        <v>78571</v>
      </c>
      <c r="EI2" s="84"/>
      <c r="EJ2" s="84">
        <v>321586</v>
      </c>
      <c r="EK2" s="84">
        <v>504193</v>
      </c>
      <c r="EL2" s="84">
        <v>48195</v>
      </c>
      <c r="EM2" s="84">
        <v>22675</v>
      </c>
      <c r="EN2" s="84"/>
      <c r="EO2" s="84"/>
      <c r="EP2" s="84">
        <v>162531</v>
      </c>
      <c r="EQ2" s="84">
        <v>2874324</v>
      </c>
      <c r="ER2" s="84"/>
      <c r="ES2" s="84">
        <v>41027842</v>
      </c>
      <c r="ET2" s="84"/>
      <c r="EU2" s="84"/>
      <c r="EV2" s="84">
        <v>38932671</v>
      </c>
      <c r="EW2" s="84"/>
      <c r="EX2" s="84">
        <v>113332</v>
      </c>
      <c r="EY2" s="84"/>
      <c r="EZ2" s="84"/>
    </row>
    <row r="3" spans="1:156">
      <c r="A3" t="s">
        <v>1133</v>
      </c>
      <c r="B3">
        <v>62548</v>
      </c>
      <c r="C3" t="s">
        <v>1135</v>
      </c>
      <c r="D3" s="84">
        <v>9016831</v>
      </c>
      <c r="E3" s="84">
        <v>-1289</v>
      </c>
      <c r="F3" s="84"/>
      <c r="G3" s="84">
        <v>-1008797</v>
      </c>
      <c r="H3" s="84"/>
      <c r="I3" s="84"/>
      <c r="J3" s="84">
        <v>-223218</v>
      </c>
      <c r="K3" s="84">
        <v>-12402408</v>
      </c>
      <c r="L3" s="84"/>
      <c r="M3" s="84"/>
      <c r="N3" s="84"/>
      <c r="O3" s="84"/>
      <c r="P3" s="84">
        <v>9017228</v>
      </c>
      <c r="Q3" s="84"/>
      <c r="R3" s="84"/>
      <c r="S3" s="84"/>
      <c r="T3" s="84">
        <v>3596288</v>
      </c>
      <c r="U3" s="84"/>
      <c r="V3" s="84">
        <v>140463</v>
      </c>
      <c r="W3" s="84"/>
      <c r="X3" s="84">
        <v>-12402408</v>
      </c>
      <c r="Y3" s="84">
        <v>5391141</v>
      </c>
      <c r="Z3" s="84">
        <v>-11728</v>
      </c>
      <c r="AA3" s="84">
        <v>9983121</v>
      </c>
      <c r="AB3" s="84">
        <v>12783067</v>
      </c>
      <c r="AC3" s="84"/>
      <c r="AD3" s="84"/>
      <c r="AE3" s="84"/>
      <c r="AF3" s="84"/>
      <c r="AG3" s="84">
        <v>-8099866</v>
      </c>
      <c r="AH3" s="84">
        <v>0</v>
      </c>
      <c r="AI3" s="84"/>
      <c r="AJ3" s="84"/>
      <c r="AK3" s="84">
        <v>-8099866</v>
      </c>
      <c r="AL3" s="84">
        <v>-171308</v>
      </c>
      <c r="AM3" s="84">
        <v>0</v>
      </c>
      <c r="AN3" s="84">
        <v>-153691</v>
      </c>
      <c r="AO3" s="84"/>
      <c r="AP3" s="84"/>
      <c r="AQ3" s="84"/>
      <c r="AR3" s="84"/>
      <c r="AS3" s="84"/>
      <c r="AT3" s="84">
        <v>-262156</v>
      </c>
      <c r="AU3" s="84">
        <v>-140463</v>
      </c>
      <c r="AV3" s="84"/>
      <c r="AW3" s="84">
        <v>-5952537</v>
      </c>
      <c r="AX3" s="84">
        <v>-17617</v>
      </c>
      <c r="AY3" s="84"/>
      <c r="AZ3" s="84">
        <v>-397</v>
      </c>
      <c r="BA3" s="84"/>
      <c r="BB3" s="84">
        <v>-145926</v>
      </c>
      <c r="BC3" s="84">
        <v>-144637</v>
      </c>
      <c r="BD3" s="84"/>
      <c r="BE3" s="84"/>
      <c r="BF3" s="84">
        <v>-285100</v>
      </c>
      <c r="BG3" s="84">
        <v>800</v>
      </c>
      <c r="BH3" s="84"/>
      <c r="BI3" s="84"/>
      <c r="BJ3" s="84">
        <v>267657978</v>
      </c>
      <c r="BK3" s="84">
        <v>736036</v>
      </c>
      <c r="BL3" s="84">
        <v>2301658</v>
      </c>
      <c r="BM3" s="84">
        <v>4458458</v>
      </c>
      <c r="BN3" s="84"/>
      <c r="BO3" s="84"/>
      <c r="BP3" s="84">
        <v>30026</v>
      </c>
      <c r="BQ3" s="84"/>
      <c r="BR3" s="84">
        <v>94576</v>
      </c>
      <c r="BS3" s="84">
        <v>94576</v>
      </c>
      <c r="BT3" s="84"/>
      <c r="BU3" s="84"/>
      <c r="BV3" s="84"/>
      <c r="BW3" s="84">
        <v>3574902</v>
      </c>
      <c r="BX3" s="84">
        <v>145629096</v>
      </c>
      <c r="BY3" s="84"/>
      <c r="BZ3" s="84"/>
      <c r="CA3" s="84"/>
      <c r="CB3" s="84"/>
      <c r="CC3" s="84">
        <v>66372</v>
      </c>
      <c r="CD3" s="84"/>
      <c r="CE3" s="84"/>
      <c r="CF3" s="84"/>
      <c r="CG3" s="84"/>
      <c r="CH3" s="84"/>
      <c r="CI3" s="84"/>
      <c r="CJ3" s="84"/>
      <c r="CK3" s="84"/>
      <c r="CL3" s="84">
        <v>27215723</v>
      </c>
      <c r="CM3" s="84">
        <v>74149393</v>
      </c>
      <c r="CN3" s="84">
        <v>2158948</v>
      </c>
      <c r="CO3" s="84">
        <v>7116453</v>
      </c>
      <c r="CP3" s="84"/>
      <c r="CQ3" s="84">
        <v>185330125</v>
      </c>
      <c r="CR3" s="84"/>
      <c r="CS3" s="84">
        <v>110408741</v>
      </c>
      <c r="CT3" s="84">
        <v>74921384</v>
      </c>
      <c r="CU3" s="84"/>
      <c r="CV3" s="84">
        <v>84369024</v>
      </c>
      <c r="CW3" s="84">
        <v>175336829</v>
      </c>
      <c r="CX3" s="84"/>
      <c r="CY3" s="84">
        <v>5099822</v>
      </c>
      <c r="CZ3" s="84">
        <v>88766110</v>
      </c>
      <c r="DA3" s="84">
        <v>211194</v>
      </c>
      <c r="DB3" s="84">
        <v>29707733</v>
      </c>
      <c r="DC3" s="84">
        <v>5811101</v>
      </c>
      <c r="DD3" s="84">
        <v>215910</v>
      </c>
      <c r="DE3" s="84">
        <v>28238375</v>
      </c>
      <c r="DF3" s="84">
        <v>14149262</v>
      </c>
      <c r="DG3" s="84"/>
      <c r="DH3" s="84">
        <v>1535596</v>
      </c>
      <c r="DI3" s="84">
        <v>185330125</v>
      </c>
      <c r="DJ3" s="84"/>
      <c r="DK3" s="84"/>
      <c r="DL3" s="84"/>
      <c r="DM3" s="84">
        <v>74921384</v>
      </c>
      <c r="DN3" s="84">
        <v>85492586</v>
      </c>
      <c r="DO3" s="84"/>
      <c r="DP3" s="84"/>
      <c r="DQ3" s="84"/>
      <c r="DR3" s="84">
        <v>4458458</v>
      </c>
      <c r="DS3" s="84">
        <v>3479526</v>
      </c>
      <c r="DT3" s="84">
        <v>145100</v>
      </c>
      <c r="DU3" s="84">
        <v>4434024</v>
      </c>
      <c r="DV3" s="84">
        <v>267657978</v>
      </c>
      <c r="DW3" s="84"/>
      <c r="DX3" s="84"/>
      <c r="DY3" s="84">
        <v>258586</v>
      </c>
      <c r="DZ3" s="84"/>
      <c r="EA3" s="84">
        <v>376916</v>
      </c>
      <c r="EB3" s="84"/>
      <c r="EC3" s="84"/>
      <c r="ED3" s="84"/>
      <c r="EE3" s="84"/>
      <c r="EF3" s="84">
        <v>260593</v>
      </c>
      <c r="EG3" s="84"/>
      <c r="EH3" s="84">
        <v>260593</v>
      </c>
      <c r="EI3" s="84"/>
      <c r="EJ3" s="84">
        <v>4211772</v>
      </c>
      <c r="EK3" s="84">
        <v>1216443</v>
      </c>
      <c r="EL3" s="84">
        <v>871716</v>
      </c>
      <c r="EM3" s="84">
        <v>104645</v>
      </c>
      <c r="EN3" s="84"/>
      <c r="EO3" s="84"/>
      <c r="EP3" s="84"/>
      <c r="EQ3" s="84">
        <v>1148803</v>
      </c>
      <c r="ER3" s="84"/>
      <c r="ES3" s="84">
        <v>44708350</v>
      </c>
      <c r="ET3" s="84"/>
      <c r="EU3" s="84"/>
      <c r="EV3" s="84">
        <v>48755807</v>
      </c>
      <c r="EW3" s="84">
        <v>222252</v>
      </c>
      <c r="EX3" s="84">
        <v>84134</v>
      </c>
      <c r="EY3" s="84"/>
      <c r="EZ3" s="84"/>
    </row>
    <row r="4" spans="1:156">
      <c r="A4" t="s">
        <v>1133</v>
      </c>
      <c r="B4">
        <v>62706</v>
      </c>
      <c r="C4" t="s">
        <v>1136</v>
      </c>
      <c r="D4" s="84">
        <v>1263108</v>
      </c>
      <c r="E4" s="84">
        <v>-16696</v>
      </c>
      <c r="F4" s="84"/>
      <c r="G4" s="84">
        <v>-119672</v>
      </c>
      <c r="H4" s="84">
        <v>-61427</v>
      </c>
      <c r="I4" s="84">
        <v>31553</v>
      </c>
      <c r="J4" s="84">
        <v>-44208</v>
      </c>
      <c r="K4" s="84">
        <v>-800914</v>
      </c>
      <c r="L4" s="84">
        <v>-26534</v>
      </c>
      <c r="M4" s="84"/>
      <c r="N4" s="84">
        <v>111021</v>
      </c>
      <c r="O4" s="84"/>
      <c r="P4" s="84">
        <v>1281165</v>
      </c>
      <c r="Q4" s="84">
        <v>-13045</v>
      </c>
      <c r="R4" s="84">
        <v>4998</v>
      </c>
      <c r="S4" s="84"/>
      <c r="T4" s="84">
        <v>402366</v>
      </c>
      <c r="U4" s="84">
        <v>31553</v>
      </c>
      <c r="V4" s="84">
        <v>7425</v>
      </c>
      <c r="W4" s="84">
        <v>16164</v>
      </c>
      <c r="X4" s="84">
        <v>-799235</v>
      </c>
      <c r="Y4" s="84">
        <v>157614</v>
      </c>
      <c r="Z4" s="84"/>
      <c r="AA4" s="84">
        <v>332597</v>
      </c>
      <c r="AB4" s="84">
        <v>848088</v>
      </c>
      <c r="AC4" s="84">
        <v>509</v>
      </c>
      <c r="AD4" s="84">
        <v>-1378</v>
      </c>
      <c r="AE4" s="84">
        <v>58549</v>
      </c>
      <c r="AF4" s="84">
        <v>-31368</v>
      </c>
      <c r="AG4" s="84">
        <v>-970255</v>
      </c>
      <c r="AH4" s="84">
        <v>10912</v>
      </c>
      <c r="AI4" s="84">
        <v>21302</v>
      </c>
      <c r="AJ4" s="84">
        <v>1937</v>
      </c>
      <c r="AK4" s="84">
        <v>-959343</v>
      </c>
      <c r="AL4" s="84">
        <v>-95977</v>
      </c>
      <c r="AM4" s="84">
        <v>4423</v>
      </c>
      <c r="AN4" s="84">
        <v>-49651</v>
      </c>
      <c r="AO4" s="84">
        <v>-19</v>
      </c>
      <c r="AP4" s="84">
        <v>-1679</v>
      </c>
      <c r="AQ4" s="84">
        <v>-53908</v>
      </c>
      <c r="AR4" s="84">
        <v>6839</v>
      </c>
      <c r="AS4" s="84">
        <v>-2432</v>
      </c>
      <c r="AT4" s="84"/>
      <c r="AU4" s="84">
        <v>-32311</v>
      </c>
      <c r="AV4" s="84">
        <v>6804</v>
      </c>
      <c r="AW4" s="84">
        <v>-4704</v>
      </c>
      <c r="AX4" s="84">
        <v>2584</v>
      </c>
      <c r="AY4" s="84"/>
      <c r="AZ4" s="84">
        <v>-18057</v>
      </c>
      <c r="BA4" s="84">
        <v>-5551</v>
      </c>
      <c r="BB4" s="84">
        <v>98727</v>
      </c>
      <c r="BC4" s="84">
        <v>115423</v>
      </c>
      <c r="BD4" s="84">
        <v>-51603</v>
      </c>
      <c r="BE4" s="84"/>
      <c r="BF4" s="84">
        <v>76445</v>
      </c>
      <c r="BG4" s="84">
        <v>391800</v>
      </c>
      <c r="BH4" s="84"/>
      <c r="BI4" s="84">
        <v>30779</v>
      </c>
      <c r="BJ4" s="84">
        <v>14976303</v>
      </c>
      <c r="BK4" s="84"/>
      <c r="BL4" s="84">
        <v>111046</v>
      </c>
      <c r="BM4" s="84">
        <v>120000</v>
      </c>
      <c r="BN4" s="84">
        <v>2869</v>
      </c>
      <c r="BO4" s="84">
        <v>120000</v>
      </c>
      <c r="BP4" s="84"/>
      <c r="BQ4" s="84"/>
      <c r="BR4" s="84"/>
      <c r="BS4" s="84"/>
      <c r="BT4" s="84"/>
      <c r="BU4" s="84"/>
      <c r="BV4" s="84">
        <v>467817</v>
      </c>
      <c r="BW4" s="84">
        <v>940250</v>
      </c>
      <c r="BX4" s="84">
        <v>13018081</v>
      </c>
      <c r="BY4" s="84">
        <v>365458</v>
      </c>
      <c r="BZ4" s="84">
        <v>10083</v>
      </c>
      <c r="CA4" s="84">
        <v>165000</v>
      </c>
      <c r="CB4" s="84"/>
      <c r="CC4" s="84">
        <v>16224</v>
      </c>
      <c r="CD4" s="84"/>
      <c r="CE4" s="84"/>
      <c r="CF4" s="84">
        <v>49155</v>
      </c>
      <c r="CG4" s="84">
        <v>12885</v>
      </c>
      <c r="CH4" s="84"/>
      <c r="CI4" s="84">
        <v>62040</v>
      </c>
      <c r="CJ4" s="84"/>
      <c r="CK4" s="84">
        <v>12564</v>
      </c>
      <c r="CL4" s="84">
        <v>249974</v>
      </c>
      <c r="CM4" s="84">
        <v>529127</v>
      </c>
      <c r="CN4" s="84">
        <v>516</v>
      </c>
      <c r="CO4" s="84">
        <v>10410840</v>
      </c>
      <c r="CP4" s="84"/>
      <c r="CQ4" s="84">
        <v>13375588</v>
      </c>
      <c r="CR4" s="84"/>
      <c r="CS4" s="84">
        <v>12487573</v>
      </c>
      <c r="CT4" s="84"/>
      <c r="CU4" s="84"/>
      <c r="CV4" s="84"/>
      <c r="CW4" s="84">
        <v>14652466</v>
      </c>
      <c r="CX4" s="84">
        <v>99575</v>
      </c>
      <c r="CY4" s="84"/>
      <c r="CZ4" s="84">
        <v>759247</v>
      </c>
      <c r="DA4" s="84">
        <v>673110</v>
      </c>
      <c r="DB4" s="84">
        <v>1534810</v>
      </c>
      <c r="DC4" s="84">
        <v>750143</v>
      </c>
      <c r="DD4" s="84"/>
      <c r="DE4" s="84">
        <v>1534810</v>
      </c>
      <c r="DF4" s="84">
        <v>1317486</v>
      </c>
      <c r="DG4" s="84"/>
      <c r="DH4" s="84">
        <v>89759</v>
      </c>
      <c r="DI4" s="84">
        <v>12487573</v>
      </c>
      <c r="DJ4" s="84"/>
      <c r="DK4" s="84"/>
      <c r="DL4" s="84"/>
      <c r="DM4" s="84"/>
      <c r="DN4" s="84">
        <v>11193869</v>
      </c>
      <c r="DO4" s="84"/>
      <c r="DP4" s="84"/>
      <c r="DQ4" s="84"/>
      <c r="DR4" s="84"/>
      <c r="DS4" s="84">
        <v>282567</v>
      </c>
      <c r="DT4" s="84">
        <v>11338</v>
      </c>
      <c r="DU4" s="84">
        <v>103262</v>
      </c>
      <c r="DV4" s="84">
        <v>14976303</v>
      </c>
      <c r="DW4" s="84">
        <v>37102</v>
      </c>
      <c r="DX4" s="84"/>
      <c r="DY4" s="84">
        <v>7764</v>
      </c>
      <c r="DZ4" s="84">
        <v>100883</v>
      </c>
      <c r="EA4" s="84"/>
      <c r="EB4" s="84"/>
      <c r="EC4" s="84">
        <v>7555</v>
      </c>
      <c r="ED4" s="84">
        <v>100883</v>
      </c>
      <c r="EE4" s="84"/>
      <c r="EF4" s="84">
        <v>28929</v>
      </c>
      <c r="EG4" s="84"/>
      <c r="EH4" s="84">
        <v>28929</v>
      </c>
      <c r="EI4" s="84">
        <v>574</v>
      </c>
      <c r="EJ4" s="84">
        <v>86733</v>
      </c>
      <c r="EK4" s="84">
        <v>109529</v>
      </c>
      <c r="EL4" s="84">
        <v>2073</v>
      </c>
      <c r="EM4" s="84"/>
      <c r="EN4" s="84"/>
      <c r="EO4" s="84">
        <v>21287</v>
      </c>
      <c r="EP4" s="84"/>
      <c r="EQ4" s="84"/>
      <c r="ER4" s="84"/>
      <c r="ES4" s="84">
        <v>219070</v>
      </c>
      <c r="ET4" s="84"/>
      <c r="EU4" s="84"/>
      <c r="EV4" s="84">
        <v>390326</v>
      </c>
      <c r="EW4" s="84">
        <v>16529</v>
      </c>
      <c r="EX4" s="84">
        <v>15913</v>
      </c>
      <c r="EY4" s="84"/>
      <c r="EZ4" s="84"/>
    </row>
    <row r="5" spans="1:156">
      <c r="A5" t="s">
        <v>1133</v>
      </c>
      <c r="B5">
        <v>62965</v>
      </c>
      <c r="C5" t="s">
        <v>1137</v>
      </c>
      <c r="D5" s="84">
        <v>29573685</v>
      </c>
      <c r="E5" s="84">
        <v>-16303</v>
      </c>
      <c r="F5" s="84"/>
      <c r="G5" s="84">
        <v>-3658839</v>
      </c>
      <c r="H5" s="84">
        <v>-1004236</v>
      </c>
      <c r="I5" s="84">
        <v>-489818</v>
      </c>
      <c r="J5" s="84">
        <v>-539458</v>
      </c>
      <c r="K5" s="84">
        <v>-30498238</v>
      </c>
      <c r="L5" s="84">
        <v>-2396677</v>
      </c>
      <c r="M5" s="84">
        <v>-929729</v>
      </c>
      <c r="N5" s="84">
        <v>1566322</v>
      </c>
      <c r="O5" s="84"/>
      <c r="P5" s="84">
        <v>29727436</v>
      </c>
      <c r="Q5" s="84">
        <v>-59157</v>
      </c>
      <c r="R5" s="84"/>
      <c r="S5" s="84">
        <v>0</v>
      </c>
      <c r="T5" s="84">
        <v>4906108</v>
      </c>
      <c r="U5" s="84">
        <v>-489818</v>
      </c>
      <c r="V5" s="84">
        <v>162801</v>
      </c>
      <c r="W5" s="84"/>
      <c r="X5" s="84">
        <v>-30498238</v>
      </c>
      <c r="Y5" s="84">
        <v>18257820</v>
      </c>
      <c r="Z5" s="84">
        <v>446584</v>
      </c>
      <c r="AA5" s="84">
        <v>2392896</v>
      </c>
      <c r="AB5" s="84">
        <v>25453340</v>
      </c>
      <c r="AC5" s="84">
        <v>-505733</v>
      </c>
      <c r="AD5" s="84">
        <v>244528</v>
      </c>
      <c r="AE5" s="84">
        <v>1305117</v>
      </c>
      <c r="AF5" s="84">
        <v>-1805852</v>
      </c>
      <c r="AG5" s="84">
        <v>-17144001</v>
      </c>
      <c r="AH5" s="84">
        <v>252469</v>
      </c>
      <c r="AI5" s="84"/>
      <c r="AJ5" s="84"/>
      <c r="AK5" s="84">
        <v>-16891532</v>
      </c>
      <c r="AL5" s="84">
        <v>-821300</v>
      </c>
      <c r="AM5" s="84">
        <v>0</v>
      </c>
      <c r="AN5" s="84">
        <v>-530443</v>
      </c>
      <c r="AO5" s="84">
        <v>-219933</v>
      </c>
      <c r="AP5" s="84"/>
      <c r="AQ5" s="84">
        <v>-290857</v>
      </c>
      <c r="AR5" s="84">
        <v>-581683</v>
      </c>
      <c r="AS5" s="84">
        <v>-116608</v>
      </c>
      <c r="AT5" s="84"/>
      <c r="AU5" s="84">
        <v>-397377</v>
      </c>
      <c r="AV5" s="84">
        <v>127525</v>
      </c>
      <c r="AW5" s="84">
        <v>-10610</v>
      </c>
      <c r="AX5" s="84"/>
      <c r="AY5" s="84">
        <v>1046256</v>
      </c>
      <c r="AZ5" s="84">
        <v>-153751</v>
      </c>
      <c r="BA5" s="84">
        <v>-57451</v>
      </c>
      <c r="BB5" s="84">
        <v>136269</v>
      </c>
      <c r="BC5" s="84">
        <v>152572</v>
      </c>
      <c r="BD5" s="84">
        <v>0</v>
      </c>
      <c r="BE5" s="84"/>
      <c r="BF5" s="84">
        <v>363062</v>
      </c>
      <c r="BG5" s="84">
        <v>100000</v>
      </c>
      <c r="BH5" s="84">
        <v>311311</v>
      </c>
      <c r="BI5" s="84">
        <v>3432313</v>
      </c>
      <c r="BJ5" s="84">
        <v>514060861</v>
      </c>
      <c r="BK5" s="84"/>
      <c r="BL5" s="84">
        <v>11359581</v>
      </c>
      <c r="BM5" s="84">
        <v>28837615</v>
      </c>
      <c r="BN5" s="84"/>
      <c r="BO5" s="84">
        <v>28837615</v>
      </c>
      <c r="BP5" s="84">
        <v>58718</v>
      </c>
      <c r="BQ5" s="84"/>
      <c r="BR5" s="84"/>
      <c r="BS5" s="84"/>
      <c r="BT5" s="84"/>
      <c r="BU5" s="84">
        <v>67742</v>
      </c>
      <c r="BV5" s="84">
        <v>4448846</v>
      </c>
      <c r="BW5" s="84">
        <v>4834638</v>
      </c>
      <c r="BX5" s="84">
        <v>64074536</v>
      </c>
      <c r="BY5" s="84">
        <v>1181961</v>
      </c>
      <c r="BZ5" s="84">
        <v>0</v>
      </c>
      <c r="CA5" s="84"/>
      <c r="CB5" s="84"/>
      <c r="CC5" s="84">
        <v>78711</v>
      </c>
      <c r="CD5" s="84">
        <v>0</v>
      </c>
      <c r="CE5" s="84"/>
      <c r="CF5" s="84"/>
      <c r="CG5" s="84"/>
      <c r="CH5" s="84"/>
      <c r="CI5" s="84"/>
      <c r="CJ5" s="84"/>
      <c r="CK5" s="84"/>
      <c r="CL5" s="84">
        <v>47274512</v>
      </c>
      <c r="CM5" s="84">
        <v>69673774</v>
      </c>
      <c r="CN5" s="84">
        <v>651091</v>
      </c>
      <c r="CO5" s="84">
        <v>202308629</v>
      </c>
      <c r="CP5" s="84">
        <v>0</v>
      </c>
      <c r="CQ5" s="84">
        <v>409425238</v>
      </c>
      <c r="CR5" s="84"/>
      <c r="CS5" s="84">
        <v>214580238</v>
      </c>
      <c r="CT5" s="84">
        <v>186638538</v>
      </c>
      <c r="CU5" s="84">
        <v>232378</v>
      </c>
      <c r="CV5" s="84">
        <v>214793000</v>
      </c>
      <c r="CW5" s="84">
        <v>284905326</v>
      </c>
      <c r="CX5" s="84">
        <v>0</v>
      </c>
      <c r="CY5" s="84">
        <v>1729653</v>
      </c>
      <c r="CZ5" s="84"/>
      <c r="DA5" s="84"/>
      <c r="DB5" s="84">
        <v>220830790</v>
      </c>
      <c r="DC5" s="84">
        <v>12008097</v>
      </c>
      <c r="DD5" s="84">
        <v>3095496</v>
      </c>
      <c r="DE5" s="84">
        <v>216045644</v>
      </c>
      <c r="DF5" s="84">
        <v>12271609</v>
      </c>
      <c r="DG5" s="84"/>
      <c r="DH5" s="84">
        <v>10615136</v>
      </c>
      <c r="DI5" s="84">
        <v>401218776</v>
      </c>
      <c r="DJ5" s="84">
        <v>67742</v>
      </c>
      <c r="DK5" s="84"/>
      <c r="DL5" s="84"/>
      <c r="DM5" s="84">
        <v>186638538</v>
      </c>
      <c r="DN5" s="84">
        <v>31734123</v>
      </c>
      <c r="DO5" s="84"/>
      <c r="DP5" s="84"/>
      <c r="DQ5" s="84"/>
      <c r="DR5" s="84"/>
      <c r="DS5" s="84">
        <v>3489623</v>
      </c>
      <c r="DT5" s="84">
        <v>1289596</v>
      </c>
      <c r="DU5" s="84">
        <v>1581991</v>
      </c>
      <c r="DV5" s="84">
        <v>514060861</v>
      </c>
      <c r="DW5" s="84">
        <v>1089317</v>
      </c>
      <c r="DX5" s="84"/>
      <c r="DY5" s="84"/>
      <c r="DZ5" s="84">
        <v>1245015</v>
      </c>
      <c r="EA5" s="84"/>
      <c r="EB5" s="84">
        <v>0</v>
      </c>
      <c r="EC5" s="84">
        <v>1486338</v>
      </c>
      <c r="ED5" s="84">
        <v>1245015</v>
      </c>
      <c r="EE5" s="84">
        <v>0</v>
      </c>
      <c r="EF5" s="84">
        <v>239880</v>
      </c>
      <c r="EG5" s="84"/>
      <c r="EH5" s="84">
        <v>239880</v>
      </c>
      <c r="EI5" s="84">
        <v>41931</v>
      </c>
      <c r="EJ5" s="84">
        <v>1168532</v>
      </c>
      <c r="EK5" s="84">
        <v>1120843</v>
      </c>
      <c r="EL5" s="84">
        <v>734670</v>
      </c>
      <c r="EM5" s="84">
        <v>1022054</v>
      </c>
      <c r="EN5" s="84"/>
      <c r="EO5" s="84">
        <v>374416</v>
      </c>
      <c r="EP5" s="84"/>
      <c r="EQ5" s="84">
        <v>667596</v>
      </c>
      <c r="ER5" s="84"/>
      <c r="ES5" s="84">
        <v>18237147</v>
      </c>
      <c r="ET5" s="84"/>
      <c r="EU5" s="84"/>
      <c r="EV5" s="84">
        <v>18593221</v>
      </c>
      <c r="EW5" s="84">
        <v>413459</v>
      </c>
      <c r="EX5" s="84">
        <v>104362</v>
      </c>
      <c r="EY5" s="84">
        <v>9442</v>
      </c>
      <c r="EZ5" s="84"/>
    </row>
    <row r="6" spans="1:156">
      <c r="A6" t="s">
        <v>1133</v>
      </c>
      <c r="B6">
        <v>62972</v>
      </c>
      <c r="C6" t="s">
        <v>1138</v>
      </c>
      <c r="D6" s="84">
        <v>5512181</v>
      </c>
      <c r="E6" s="84">
        <v>-15525</v>
      </c>
      <c r="F6" s="84"/>
      <c r="G6" s="84">
        <v>-1024511</v>
      </c>
      <c r="H6" s="84"/>
      <c r="I6" s="84"/>
      <c r="J6" s="84">
        <v>-202116</v>
      </c>
      <c r="K6" s="84">
        <v>-6562003</v>
      </c>
      <c r="L6" s="84">
        <v>-1720506</v>
      </c>
      <c r="M6" s="84"/>
      <c r="N6" s="84"/>
      <c r="O6" s="84"/>
      <c r="P6" s="84">
        <v>5513593</v>
      </c>
      <c r="Q6" s="84"/>
      <c r="R6" s="84"/>
      <c r="S6" s="84"/>
      <c r="T6" s="84">
        <v>1684276</v>
      </c>
      <c r="U6" s="84"/>
      <c r="V6" s="84">
        <v>94192</v>
      </c>
      <c r="W6" s="84"/>
      <c r="X6" s="84">
        <v>-6562003</v>
      </c>
      <c r="Y6" s="84">
        <v>3892185</v>
      </c>
      <c r="Z6" s="84">
        <v>57991</v>
      </c>
      <c r="AA6" s="84">
        <v>1388931</v>
      </c>
      <c r="AB6" s="84">
        <v>6775446</v>
      </c>
      <c r="AC6" s="84"/>
      <c r="AD6" s="84"/>
      <c r="AE6" s="84"/>
      <c r="AF6" s="84"/>
      <c r="AG6" s="84">
        <v>-2339693</v>
      </c>
      <c r="AH6" s="84"/>
      <c r="AI6" s="84"/>
      <c r="AJ6" s="84"/>
      <c r="AK6" s="84">
        <v>-2339693</v>
      </c>
      <c r="AL6" s="84">
        <v>-251528</v>
      </c>
      <c r="AM6" s="84">
        <v>6895</v>
      </c>
      <c r="AN6" s="84">
        <v>-251289</v>
      </c>
      <c r="AO6" s="84"/>
      <c r="AP6" s="84"/>
      <c r="AQ6" s="84">
        <v>-239</v>
      </c>
      <c r="AR6" s="84"/>
      <c r="AS6" s="84"/>
      <c r="AT6" s="84">
        <v>-336788</v>
      </c>
      <c r="AU6" s="84">
        <v>-94192</v>
      </c>
      <c r="AV6" s="84"/>
      <c r="AW6" s="84">
        <v>-52716</v>
      </c>
      <c r="AX6" s="84"/>
      <c r="AY6" s="84"/>
      <c r="AZ6" s="84">
        <v>-1412</v>
      </c>
      <c r="BA6" s="84"/>
      <c r="BB6" s="84">
        <v>37073</v>
      </c>
      <c r="BC6" s="84">
        <v>52598</v>
      </c>
      <c r="BD6" s="84"/>
      <c r="BE6" s="84"/>
      <c r="BF6" s="84">
        <v>-41594</v>
      </c>
      <c r="BG6" s="84">
        <v>125000</v>
      </c>
      <c r="BH6" s="84"/>
      <c r="BI6" s="84">
        <v>4124</v>
      </c>
      <c r="BJ6" s="84">
        <v>104886127</v>
      </c>
      <c r="BK6" s="84">
        <v>325660</v>
      </c>
      <c r="BL6" s="84">
        <v>1555602</v>
      </c>
      <c r="BM6" s="84">
        <v>3296352</v>
      </c>
      <c r="BN6" s="84"/>
      <c r="BO6" s="84"/>
      <c r="BP6" s="84">
        <v>0</v>
      </c>
      <c r="BQ6" s="84"/>
      <c r="BR6" s="84"/>
      <c r="BS6" s="84"/>
      <c r="BT6" s="84"/>
      <c r="BU6" s="84">
        <v>1271</v>
      </c>
      <c r="BV6" s="84"/>
      <c r="BW6" s="84">
        <v>1434369</v>
      </c>
      <c r="BX6" s="84">
        <v>62899156</v>
      </c>
      <c r="BY6" s="84">
        <v>4081937</v>
      </c>
      <c r="BZ6" s="84"/>
      <c r="CA6" s="84">
        <v>1710</v>
      </c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>
        <v>3065114</v>
      </c>
      <c r="CM6" s="84">
        <v>8043152</v>
      </c>
      <c r="CN6" s="84">
        <v>95488</v>
      </c>
      <c r="CO6" s="84">
        <v>21726739</v>
      </c>
      <c r="CP6" s="84"/>
      <c r="CQ6" s="84">
        <v>92102658</v>
      </c>
      <c r="CR6" s="84">
        <v>7742</v>
      </c>
      <c r="CS6" s="84">
        <v>88020721</v>
      </c>
      <c r="CT6" s="84"/>
      <c r="CU6" s="84"/>
      <c r="CV6" s="84"/>
      <c r="CW6" s="84">
        <v>102795750</v>
      </c>
      <c r="CX6" s="84">
        <v>102743</v>
      </c>
      <c r="CY6" s="84"/>
      <c r="CZ6" s="84">
        <v>56873221</v>
      </c>
      <c r="DA6" s="84"/>
      <c r="DB6" s="84">
        <v>39793851</v>
      </c>
      <c r="DC6" s="84">
        <v>15325559</v>
      </c>
      <c r="DD6" s="84">
        <v>278563</v>
      </c>
      <c r="DE6" s="84">
        <v>39515288</v>
      </c>
      <c r="DF6" s="84">
        <v>9309568</v>
      </c>
      <c r="DG6" s="84"/>
      <c r="DH6" s="84">
        <v>1229942</v>
      </c>
      <c r="DI6" s="84">
        <v>88020721</v>
      </c>
      <c r="DJ6" s="84">
        <v>1271</v>
      </c>
      <c r="DK6" s="84"/>
      <c r="DL6" s="84"/>
      <c r="DM6" s="84"/>
      <c r="DN6" s="84">
        <v>39409872</v>
      </c>
      <c r="DO6" s="84">
        <v>1162</v>
      </c>
      <c r="DP6" s="84"/>
      <c r="DQ6" s="84"/>
      <c r="DR6" s="84">
        <v>3296352</v>
      </c>
      <c r="DS6" s="84">
        <v>1306497</v>
      </c>
      <c r="DT6" s="84">
        <v>1854</v>
      </c>
      <c r="DU6" s="84">
        <v>514734</v>
      </c>
      <c r="DV6" s="84">
        <v>104886127</v>
      </c>
      <c r="DW6" s="84"/>
      <c r="DX6" s="84"/>
      <c r="DY6" s="84">
        <v>1020400</v>
      </c>
      <c r="DZ6" s="84"/>
      <c r="EA6" s="84">
        <v>111193</v>
      </c>
      <c r="EB6" s="84"/>
      <c r="EC6" s="84"/>
      <c r="ED6" s="84"/>
      <c r="EE6" s="84"/>
      <c r="EF6" s="84"/>
      <c r="EG6" s="84"/>
      <c r="EH6" s="84"/>
      <c r="EI6" s="84"/>
      <c r="EJ6" s="84">
        <v>396624</v>
      </c>
      <c r="EK6" s="84">
        <v>18770</v>
      </c>
      <c r="EL6" s="84"/>
      <c r="EM6" s="84">
        <v>0</v>
      </c>
      <c r="EN6" s="84"/>
      <c r="EO6" s="84"/>
      <c r="EP6" s="84">
        <v>7742</v>
      </c>
      <c r="EQ6" s="84">
        <v>0</v>
      </c>
      <c r="ER6" s="84"/>
      <c r="ES6" s="84">
        <v>4878426</v>
      </c>
      <c r="ET6" s="84"/>
      <c r="EU6" s="84"/>
      <c r="EV6" s="84">
        <v>6756629</v>
      </c>
      <c r="EW6" s="84">
        <v>118110</v>
      </c>
      <c r="EX6" s="84">
        <v>18770</v>
      </c>
      <c r="EY6" s="84">
        <v>386696</v>
      </c>
      <c r="EZ6" s="84"/>
    </row>
    <row r="7" spans="1:156">
      <c r="A7" t="s">
        <v>1133</v>
      </c>
      <c r="B7">
        <v>62973</v>
      </c>
      <c r="C7" t="s">
        <v>1139</v>
      </c>
      <c r="D7" s="84">
        <v>20584154</v>
      </c>
      <c r="E7" s="84">
        <v>-330477</v>
      </c>
      <c r="F7" s="84">
        <v>-91727</v>
      </c>
      <c r="G7" s="84">
        <v>-2288866</v>
      </c>
      <c r="H7" s="84">
        <v>-1090532</v>
      </c>
      <c r="I7" s="84">
        <v>-208211</v>
      </c>
      <c r="J7" s="84">
        <v>-733589</v>
      </c>
      <c r="K7" s="84">
        <v>-11638930</v>
      </c>
      <c r="L7" s="84">
        <v>-617312</v>
      </c>
      <c r="M7" s="84">
        <v>0</v>
      </c>
      <c r="N7" s="84">
        <v>896913</v>
      </c>
      <c r="O7" s="84">
        <v>1429</v>
      </c>
      <c r="P7" s="84">
        <v>20591013</v>
      </c>
      <c r="Q7" s="84">
        <v>-52803</v>
      </c>
      <c r="R7" s="84">
        <v>0</v>
      </c>
      <c r="S7" s="84">
        <v>0</v>
      </c>
      <c r="T7" s="84">
        <v>11240193</v>
      </c>
      <c r="U7" s="84">
        <v>-208211</v>
      </c>
      <c r="V7" s="84">
        <v>282987</v>
      </c>
      <c r="W7" s="84">
        <v>27</v>
      </c>
      <c r="X7" s="84">
        <v>-11641602</v>
      </c>
      <c r="Y7" s="84">
        <v>1790083</v>
      </c>
      <c r="Z7" s="84">
        <v>68111</v>
      </c>
      <c r="AA7" s="84">
        <v>7363614</v>
      </c>
      <c r="AB7" s="84">
        <v>16801710</v>
      </c>
      <c r="AC7" s="84">
        <v>0</v>
      </c>
      <c r="AD7" s="84">
        <v>88957</v>
      </c>
      <c r="AE7" s="84">
        <v>974060</v>
      </c>
      <c r="AF7" s="84">
        <v>-1095398</v>
      </c>
      <c r="AG7" s="84">
        <v>-20272939</v>
      </c>
      <c r="AH7" s="84">
        <v>0</v>
      </c>
      <c r="AI7" s="84">
        <v>63351</v>
      </c>
      <c r="AJ7" s="84">
        <v>471</v>
      </c>
      <c r="AK7" s="84">
        <v>-20272939</v>
      </c>
      <c r="AL7" s="84">
        <v>-730345</v>
      </c>
      <c r="AM7" s="84">
        <v>1218</v>
      </c>
      <c r="AN7" s="84">
        <v>-641726</v>
      </c>
      <c r="AO7" s="84">
        <v>-15298</v>
      </c>
      <c r="AP7" s="84">
        <v>2672</v>
      </c>
      <c r="AQ7" s="84">
        <v>-101535</v>
      </c>
      <c r="AR7" s="84">
        <v>-53390</v>
      </c>
      <c r="AS7" s="84">
        <v>-75281</v>
      </c>
      <c r="AT7" s="84">
        <v>0</v>
      </c>
      <c r="AU7" s="84">
        <v>-684764</v>
      </c>
      <c r="AV7" s="84">
        <v>107610</v>
      </c>
      <c r="AW7" s="84">
        <v>-2927920</v>
      </c>
      <c r="AX7" s="84">
        <v>12916</v>
      </c>
      <c r="AY7" s="84">
        <v>615304</v>
      </c>
      <c r="AZ7" s="84">
        <v>-6859</v>
      </c>
      <c r="BA7" s="84">
        <v>-22505</v>
      </c>
      <c r="BB7" s="84">
        <v>1512311</v>
      </c>
      <c r="BC7" s="84">
        <v>1842788</v>
      </c>
      <c r="BD7" s="84">
        <v>-13239</v>
      </c>
      <c r="BE7" s="84">
        <v>-27475</v>
      </c>
      <c r="BF7" s="84">
        <v>1152708</v>
      </c>
      <c r="BG7" s="84">
        <v>1100000</v>
      </c>
      <c r="BH7" s="84">
        <v>0</v>
      </c>
      <c r="BI7" s="84">
        <v>0</v>
      </c>
      <c r="BJ7" s="84">
        <v>346273535</v>
      </c>
      <c r="BK7" s="84">
        <v>0</v>
      </c>
      <c r="BL7" s="84">
        <v>1056707</v>
      </c>
      <c r="BM7" s="84">
        <v>3865100</v>
      </c>
      <c r="BN7" s="84">
        <v>0</v>
      </c>
      <c r="BO7" s="84">
        <v>3865100</v>
      </c>
      <c r="BP7" s="84">
        <v>94194</v>
      </c>
      <c r="BQ7" s="84">
        <v>0</v>
      </c>
      <c r="BR7" s="84">
        <v>0</v>
      </c>
      <c r="BS7" s="84">
        <v>0</v>
      </c>
      <c r="BT7" s="84">
        <v>0</v>
      </c>
      <c r="BU7" s="84">
        <v>0</v>
      </c>
      <c r="BV7" s="84">
        <v>8617785</v>
      </c>
      <c r="BW7" s="84">
        <v>18267025</v>
      </c>
      <c r="BX7" s="84">
        <v>188168964</v>
      </c>
      <c r="BY7" s="84">
        <v>5366600</v>
      </c>
      <c r="BZ7" s="84"/>
      <c r="CA7" s="84">
        <v>1512311</v>
      </c>
      <c r="CB7" s="84">
        <v>0</v>
      </c>
      <c r="CC7" s="84">
        <v>395977</v>
      </c>
      <c r="CD7" s="84">
        <v>0</v>
      </c>
      <c r="CE7" s="84">
        <v>0</v>
      </c>
      <c r="CF7" s="84">
        <v>471</v>
      </c>
      <c r="CG7" s="84">
        <v>17562</v>
      </c>
      <c r="CH7" s="84">
        <v>6488</v>
      </c>
      <c r="CI7" s="84">
        <v>24521</v>
      </c>
      <c r="CJ7" s="84">
        <v>0</v>
      </c>
      <c r="CK7" s="84">
        <v>2098</v>
      </c>
      <c r="CL7" s="84">
        <v>15570113</v>
      </c>
      <c r="CM7" s="84">
        <v>38052053</v>
      </c>
      <c r="CN7" s="84">
        <v>191454</v>
      </c>
      <c r="CO7" s="84">
        <v>140324929</v>
      </c>
      <c r="CP7" s="84">
        <v>59378</v>
      </c>
      <c r="CQ7" s="84">
        <v>282839183</v>
      </c>
      <c r="CR7" s="84">
        <v>1663415</v>
      </c>
      <c r="CS7" s="84">
        <v>148765730</v>
      </c>
      <c r="CT7" s="84">
        <v>119259877</v>
      </c>
      <c r="CU7" s="84">
        <v>181122</v>
      </c>
      <c r="CV7" s="84">
        <v>124887278</v>
      </c>
      <c r="CW7" s="84">
        <v>213923935</v>
      </c>
      <c r="CX7" s="84">
        <v>373892</v>
      </c>
      <c r="CY7" s="84">
        <v>1902041</v>
      </c>
      <c r="CZ7" s="84">
        <v>898899</v>
      </c>
      <c r="DA7" s="84">
        <v>15743665</v>
      </c>
      <c r="DB7" s="84">
        <v>25381079</v>
      </c>
      <c r="DC7" s="84">
        <v>16871511</v>
      </c>
      <c r="DD7" s="84">
        <v>782026</v>
      </c>
      <c r="DE7" s="84">
        <v>24521203</v>
      </c>
      <c r="DF7" s="84">
        <v>6351648</v>
      </c>
      <c r="DG7" s="84">
        <v>0</v>
      </c>
      <c r="DH7" s="84">
        <v>962513</v>
      </c>
      <c r="DI7" s="84">
        <v>268170102</v>
      </c>
      <c r="DJ7" s="84">
        <v>0</v>
      </c>
      <c r="DK7" s="84"/>
      <c r="DL7" s="84">
        <v>0</v>
      </c>
      <c r="DM7" s="84">
        <v>119404372</v>
      </c>
      <c r="DN7" s="84">
        <v>130631287</v>
      </c>
      <c r="DO7" s="84">
        <v>0</v>
      </c>
      <c r="DP7" s="84">
        <v>0</v>
      </c>
      <c r="DQ7" s="84">
        <v>0</v>
      </c>
      <c r="DR7" s="84">
        <v>0</v>
      </c>
      <c r="DS7" s="84">
        <v>14155880</v>
      </c>
      <c r="DT7" s="84">
        <v>1586759</v>
      </c>
      <c r="DU7" s="84">
        <v>3161666</v>
      </c>
      <c r="DV7" s="84">
        <v>346273535</v>
      </c>
      <c r="DW7" s="84">
        <v>350318</v>
      </c>
      <c r="DX7" s="84">
        <v>0</v>
      </c>
      <c r="DY7" s="84">
        <v>0</v>
      </c>
      <c r="DZ7" s="84">
        <v>1498834</v>
      </c>
      <c r="EA7" s="84">
        <v>1190254</v>
      </c>
      <c r="EB7" s="84">
        <v>144495</v>
      </c>
      <c r="EC7" s="84">
        <v>275000</v>
      </c>
      <c r="ED7" s="84">
        <v>1498834</v>
      </c>
      <c r="EE7" s="84">
        <v>0</v>
      </c>
      <c r="EF7" s="84">
        <v>838232</v>
      </c>
      <c r="EG7" s="84">
        <v>0</v>
      </c>
      <c r="EH7" s="84">
        <v>838232</v>
      </c>
      <c r="EI7" s="84">
        <v>177213</v>
      </c>
      <c r="EJ7" s="84">
        <v>2755324</v>
      </c>
      <c r="EK7" s="84">
        <v>3062827</v>
      </c>
      <c r="EL7" s="84">
        <v>1399820</v>
      </c>
      <c r="EM7" s="84">
        <v>0</v>
      </c>
      <c r="EN7" s="84">
        <v>0</v>
      </c>
      <c r="EO7" s="84">
        <v>0</v>
      </c>
      <c r="EP7" s="84">
        <v>1663415</v>
      </c>
      <c r="EQ7" s="84">
        <v>77850</v>
      </c>
      <c r="ER7" s="84">
        <v>0</v>
      </c>
      <c r="ES7" s="84">
        <v>21892411</v>
      </c>
      <c r="ET7" s="84">
        <v>0</v>
      </c>
      <c r="EU7" s="84">
        <v>0</v>
      </c>
      <c r="EV7" s="84">
        <v>19258826</v>
      </c>
      <c r="EW7" s="84">
        <v>406342</v>
      </c>
      <c r="EX7" s="84">
        <v>623041</v>
      </c>
      <c r="EY7" s="84">
        <v>3761634</v>
      </c>
      <c r="EZ7" s="84">
        <v>0</v>
      </c>
    </row>
    <row r="8" spans="1:156">
      <c r="A8" t="s">
        <v>1133</v>
      </c>
      <c r="B8">
        <v>62983</v>
      </c>
      <c r="C8" t="s">
        <v>1140</v>
      </c>
      <c r="D8" s="84">
        <v>15500767</v>
      </c>
      <c r="E8" s="84">
        <v>-286905</v>
      </c>
      <c r="F8" s="84">
        <v>6266</v>
      </c>
      <c r="G8" s="84">
        <v>-1068188</v>
      </c>
      <c r="H8" s="84">
        <v>-144547</v>
      </c>
      <c r="I8" s="84">
        <v>10064</v>
      </c>
      <c r="J8" s="84">
        <v>-325422</v>
      </c>
      <c r="K8" s="84">
        <v>-6215532</v>
      </c>
      <c r="L8" s="84">
        <v>-2798356</v>
      </c>
      <c r="M8" s="84">
        <v>0</v>
      </c>
      <c r="N8" s="84">
        <v>105440</v>
      </c>
      <c r="O8" s="84">
        <v>0</v>
      </c>
      <c r="P8" s="84">
        <v>15580384</v>
      </c>
      <c r="Q8" s="84">
        <v>0</v>
      </c>
      <c r="R8" s="84">
        <v>1000</v>
      </c>
      <c r="S8" s="84">
        <v>0</v>
      </c>
      <c r="T8" s="84">
        <v>4839105</v>
      </c>
      <c r="U8" s="84">
        <v>10064</v>
      </c>
      <c r="V8" s="84">
        <v>18289</v>
      </c>
      <c r="W8" s="84">
        <v>0</v>
      </c>
      <c r="X8" s="84">
        <v>-6215275</v>
      </c>
      <c r="Y8" s="84">
        <v>567750</v>
      </c>
      <c r="Z8" s="84">
        <v>243798</v>
      </c>
      <c r="AA8" s="84">
        <v>5036117</v>
      </c>
      <c r="AB8" s="84">
        <v>8935762</v>
      </c>
      <c r="AC8" s="84">
        <v>-161</v>
      </c>
      <c r="AD8" s="84">
        <v>1092</v>
      </c>
      <c r="AE8" s="84">
        <v>106371</v>
      </c>
      <c r="AF8" s="84">
        <v>-126276</v>
      </c>
      <c r="AG8" s="84">
        <v>-12474062</v>
      </c>
      <c r="AH8" s="84">
        <v>25248</v>
      </c>
      <c r="AI8" s="84">
        <v>0</v>
      </c>
      <c r="AJ8" s="84">
        <v>0</v>
      </c>
      <c r="AK8" s="84">
        <v>-12448814</v>
      </c>
      <c r="AL8" s="84">
        <v>-619432</v>
      </c>
      <c r="AM8" s="84">
        <v>25732</v>
      </c>
      <c r="AN8" s="84">
        <v>-584545</v>
      </c>
      <c r="AO8" s="84">
        <v>-11210</v>
      </c>
      <c r="AP8" s="84">
        <v>-257</v>
      </c>
      <c r="AQ8" s="84">
        <v>-74745</v>
      </c>
      <c r="AR8" s="84">
        <v>29481</v>
      </c>
      <c r="AS8" s="84">
        <v>-19274</v>
      </c>
      <c r="AT8" s="84">
        <v>0</v>
      </c>
      <c r="AU8" s="84">
        <v>-82715</v>
      </c>
      <c r="AV8" s="84">
        <v>42716</v>
      </c>
      <c r="AW8" s="84">
        <v>-1451318</v>
      </c>
      <c r="AX8" s="84">
        <v>38858</v>
      </c>
      <c r="AY8" s="84">
        <v>5726</v>
      </c>
      <c r="AZ8" s="84">
        <v>-79617</v>
      </c>
      <c r="BA8" s="84">
        <v>-19274</v>
      </c>
      <c r="BB8" s="84">
        <v>950666</v>
      </c>
      <c r="BC8" s="84">
        <v>1237571</v>
      </c>
      <c r="BD8" s="84">
        <v>0</v>
      </c>
      <c r="BE8" s="84">
        <v>261</v>
      </c>
      <c r="BF8" s="84">
        <v>1203492</v>
      </c>
      <c r="BG8" s="84">
        <v>600000</v>
      </c>
      <c r="BH8" s="84">
        <v>0</v>
      </c>
      <c r="BI8" s="84">
        <v>0</v>
      </c>
      <c r="BJ8" s="84">
        <v>227044579</v>
      </c>
      <c r="BK8" s="84">
        <v>0</v>
      </c>
      <c r="BL8" s="84">
        <v>3862682</v>
      </c>
      <c r="BM8" s="84">
        <v>3232500</v>
      </c>
      <c r="BN8" s="84">
        <v>0</v>
      </c>
      <c r="BO8" s="84">
        <v>3232500</v>
      </c>
      <c r="BP8" s="84">
        <v>0</v>
      </c>
      <c r="BQ8" s="84">
        <v>0</v>
      </c>
      <c r="BR8" s="84">
        <v>0</v>
      </c>
      <c r="BS8" s="84">
        <v>0</v>
      </c>
      <c r="BT8" s="84">
        <v>0</v>
      </c>
      <c r="BU8" s="84">
        <v>601</v>
      </c>
      <c r="BV8" s="84">
        <v>1285335</v>
      </c>
      <c r="BW8" s="84">
        <v>4687931</v>
      </c>
      <c r="BX8" s="84">
        <v>146782072</v>
      </c>
      <c r="BY8" s="84">
        <v>2806528</v>
      </c>
      <c r="BZ8" s="84"/>
      <c r="CA8" s="84">
        <v>0</v>
      </c>
      <c r="CB8" s="84">
        <v>19016</v>
      </c>
      <c r="CC8" s="84">
        <v>73926</v>
      </c>
      <c r="CD8" s="84">
        <v>0</v>
      </c>
      <c r="CE8" s="84">
        <v>0</v>
      </c>
      <c r="CF8" s="84">
        <v>0</v>
      </c>
      <c r="CG8" s="84">
        <v>4942</v>
      </c>
      <c r="CH8" s="84"/>
      <c r="CI8" s="84">
        <v>4942</v>
      </c>
      <c r="CJ8" s="84">
        <v>0</v>
      </c>
      <c r="CK8" s="84">
        <v>909</v>
      </c>
      <c r="CL8" s="84">
        <v>27559143</v>
      </c>
      <c r="CM8" s="84">
        <v>58364404</v>
      </c>
      <c r="CN8" s="84">
        <v>2492842</v>
      </c>
      <c r="CO8" s="84">
        <v>85341998</v>
      </c>
      <c r="CP8" s="84">
        <v>5226</v>
      </c>
      <c r="CQ8" s="84">
        <v>159357297</v>
      </c>
      <c r="CR8" s="84">
        <v>568285</v>
      </c>
      <c r="CS8" s="84">
        <v>95599217</v>
      </c>
      <c r="CT8" s="84">
        <v>59613979</v>
      </c>
      <c r="CU8" s="84">
        <v>250950</v>
      </c>
      <c r="CV8" s="84">
        <v>57690046</v>
      </c>
      <c r="CW8" s="84">
        <v>159919118</v>
      </c>
      <c r="CX8" s="84">
        <v>351714</v>
      </c>
      <c r="CY8" s="84">
        <v>0</v>
      </c>
      <c r="CZ8" s="84">
        <v>864970</v>
      </c>
      <c r="DA8" s="84">
        <v>30876552</v>
      </c>
      <c r="DB8" s="84">
        <v>12785332</v>
      </c>
      <c r="DC8" s="84">
        <v>7274478</v>
      </c>
      <c r="DD8" s="84">
        <v>2397046</v>
      </c>
      <c r="DE8" s="84">
        <v>10166336</v>
      </c>
      <c r="DF8" s="84">
        <v>9210927</v>
      </c>
      <c r="DG8" s="84">
        <v>0</v>
      </c>
      <c r="DH8" s="84">
        <v>3862682</v>
      </c>
      <c r="DI8" s="84">
        <v>155230399</v>
      </c>
      <c r="DJ8" s="84">
        <v>601</v>
      </c>
      <c r="DK8" s="84"/>
      <c r="DL8" s="84">
        <v>1895331</v>
      </c>
      <c r="DM8" s="84">
        <v>59631182</v>
      </c>
      <c r="DN8" s="84">
        <v>83344270</v>
      </c>
      <c r="DO8" s="84">
        <v>0</v>
      </c>
      <c r="DP8" s="84">
        <v>0</v>
      </c>
      <c r="DQ8" s="84">
        <v>0</v>
      </c>
      <c r="DR8" s="84">
        <v>0</v>
      </c>
      <c r="DS8" s="84">
        <v>3541430</v>
      </c>
      <c r="DT8" s="84">
        <v>834162</v>
      </c>
      <c r="DU8" s="84">
        <v>1497443</v>
      </c>
      <c r="DV8" s="84">
        <v>227044579</v>
      </c>
      <c r="DW8" s="84">
        <v>18438</v>
      </c>
      <c r="DX8" s="84">
        <v>0</v>
      </c>
      <c r="DY8" s="84">
        <v>0</v>
      </c>
      <c r="DZ8" s="84">
        <v>546501</v>
      </c>
      <c r="EA8" s="84">
        <v>181322</v>
      </c>
      <c r="EB8" s="84">
        <v>17203</v>
      </c>
      <c r="EC8" s="84">
        <v>11371</v>
      </c>
      <c r="ED8" s="84">
        <v>546501</v>
      </c>
      <c r="EE8" s="84">
        <v>0</v>
      </c>
      <c r="EF8" s="84">
        <v>336617</v>
      </c>
      <c r="EG8" s="84">
        <v>0</v>
      </c>
      <c r="EH8" s="84">
        <v>336617</v>
      </c>
      <c r="EI8" s="84">
        <v>475183</v>
      </c>
      <c r="EJ8" s="84">
        <v>1138406</v>
      </c>
      <c r="EK8" s="84">
        <v>3823739</v>
      </c>
      <c r="EL8" s="84">
        <v>3955</v>
      </c>
      <c r="EM8" s="84">
        <v>221950</v>
      </c>
      <c r="EN8" s="84">
        <v>0</v>
      </c>
      <c r="EO8" s="84">
        <v>0</v>
      </c>
      <c r="EP8" s="84">
        <v>568285</v>
      </c>
      <c r="EQ8" s="84">
        <v>0</v>
      </c>
      <c r="ER8" s="84">
        <v>0</v>
      </c>
      <c r="ES8" s="84">
        <v>26323237</v>
      </c>
      <c r="ET8" s="84">
        <v>0</v>
      </c>
      <c r="EU8" s="84">
        <v>0</v>
      </c>
      <c r="EV8" s="84">
        <v>25286772</v>
      </c>
      <c r="EW8" s="84">
        <v>359037</v>
      </c>
      <c r="EX8" s="84">
        <v>3003042</v>
      </c>
      <c r="EY8" s="84">
        <v>0</v>
      </c>
      <c r="EZ8" s="84">
        <v>0</v>
      </c>
    </row>
    <row r="9" spans="1:156">
      <c r="A9" t="s">
        <v>1133</v>
      </c>
      <c r="B9">
        <v>62990</v>
      </c>
      <c r="C9" t="s">
        <v>1141</v>
      </c>
      <c r="D9" s="84">
        <v>132735</v>
      </c>
      <c r="E9" s="84">
        <v>-7576</v>
      </c>
      <c r="F9" s="84"/>
      <c r="G9" s="84">
        <v>-10970</v>
      </c>
      <c r="H9" s="84"/>
      <c r="I9" s="84"/>
      <c r="J9" s="84">
        <v>-2572</v>
      </c>
      <c r="K9" s="84">
        <v>471723</v>
      </c>
      <c r="L9" s="84">
        <v>0</v>
      </c>
      <c r="M9" s="84">
        <v>0</v>
      </c>
      <c r="N9" s="84"/>
      <c r="O9" s="84"/>
      <c r="P9" s="84">
        <v>133049</v>
      </c>
      <c r="Q9" s="84"/>
      <c r="R9" s="84">
        <v>0</v>
      </c>
      <c r="S9" s="84">
        <v>0</v>
      </c>
      <c r="T9" s="84">
        <v>81544</v>
      </c>
      <c r="U9" s="84">
        <v>0</v>
      </c>
      <c r="V9" s="84">
        <v>31704</v>
      </c>
      <c r="W9" s="84"/>
      <c r="X9" s="84">
        <v>471723</v>
      </c>
      <c r="Y9" s="84">
        <v>1807</v>
      </c>
      <c r="Z9" s="84">
        <v>0</v>
      </c>
      <c r="AA9" s="84">
        <v>30415</v>
      </c>
      <c r="AB9" s="84">
        <v>108476</v>
      </c>
      <c r="AC9" s="84"/>
      <c r="AD9" s="84"/>
      <c r="AE9" s="84"/>
      <c r="AF9" s="84"/>
      <c r="AG9" s="84">
        <v>-656757</v>
      </c>
      <c r="AH9" s="84">
        <v>505</v>
      </c>
      <c r="AI9" s="84"/>
      <c r="AJ9" s="84"/>
      <c r="AK9" s="84">
        <v>-656252</v>
      </c>
      <c r="AL9" s="84">
        <v>-9522</v>
      </c>
      <c r="AM9" s="84">
        <v>0</v>
      </c>
      <c r="AN9" s="84">
        <v>-9454</v>
      </c>
      <c r="AO9" s="84"/>
      <c r="AP9" s="84">
        <v>0</v>
      </c>
      <c r="AQ9" s="84">
        <v>-68</v>
      </c>
      <c r="AR9" s="84"/>
      <c r="AS9" s="84"/>
      <c r="AT9" s="84">
        <v>0</v>
      </c>
      <c r="AU9" s="84">
        <v>-31704</v>
      </c>
      <c r="AV9" s="84"/>
      <c r="AW9" s="84">
        <v>-2718</v>
      </c>
      <c r="AX9" s="84">
        <v>0</v>
      </c>
      <c r="AY9" s="84">
        <v>0</v>
      </c>
      <c r="AZ9" s="84">
        <v>-314</v>
      </c>
      <c r="BA9" s="84"/>
      <c r="BB9" s="84">
        <v>28614</v>
      </c>
      <c r="BC9" s="84">
        <v>36190</v>
      </c>
      <c r="BD9" s="84"/>
      <c r="BE9" s="84"/>
      <c r="BF9" s="84">
        <v>4486</v>
      </c>
      <c r="BG9" s="84">
        <v>63000</v>
      </c>
      <c r="BH9" s="84">
        <v>0</v>
      </c>
      <c r="BI9" s="84">
        <v>4075</v>
      </c>
      <c r="BJ9" s="84">
        <v>1936064</v>
      </c>
      <c r="BK9" s="84">
        <v>0</v>
      </c>
      <c r="BL9" s="84">
        <v>28698</v>
      </c>
      <c r="BM9" s="84">
        <v>65000</v>
      </c>
      <c r="BN9" s="84">
        <v>0</v>
      </c>
      <c r="BO9" s="84">
        <v>65000</v>
      </c>
      <c r="BP9" s="84">
        <v>1604</v>
      </c>
      <c r="BQ9" s="84">
        <v>0</v>
      </c>
      <c r="BR9" s="84">
        <v>0</v>
      </c>
      <c r="BS9" s="84">
        <v>0</v>
      </c>
      <c r="BT9" s="84">
        <v>0</v>
      </c>
      <c r="BU9" s="84">
        <v>0</v>
      </c>
      <c r="BV9" s="84">
        <v>0</v>
      </c>
      <c r="BW9" s="84">
        <v>678645</v>
      </c>
      <c r="BX9" s="84">
        <v>1868362</v>
      </c>
      <c r="BY9" s="84">
        <v>0</v>
      </c>
      <c r="BZ9" s="84">
        <v>0</v>
      </c>
      <c r="CA9" s="84">
        <v>0</v>
      </c>
      <c r="CB9" s="84">
        <v>0</v>
      </c>
      <c r="CC9" s="84">
        <v>0</v>
      </c>
      <c r="CD9" s="84">
        <v>0</v>
      </c>
      <c r="CE9" s="84">
        <v>0</v>
      </c>
      <c r="CF9" s="84">
        <v>0</v>
      </c>
      <c r="CG9" s="84">
        <v>558</v>
      </c>
      <c r="CH9" s="84"/>
      <c r="CI9" s="84">
        <v>558</v>
      </c>
      <c r="CJ9" s="84">
        <v>0</v>
      </c>
      <c r="CK9" s="84">
        <v>0</v>
      </c>
      <c r="CL9" s="84">
        <v>0</v>
      </c>
      <c r="CM9" s="84">
        <v>33460</v>
      </c>
      <c r="CN9" s="84">
        <v>0</v>
      </c>
      <c r="CO9" s="84">
        <v>1098615</v>
      </c>
      <c r="CP9" s="84">
        <v>0</v>
      </c>
      <c r="CQ9" s="84">
        <v>1142943</v>
      </c>
      <c r="CR9" s="84">
        <v>1339</v>
      </c>
      <c r="CS9" s="84">
        <v>1142943</v>
      </c>
      <c r="CT9" s="84">
        <v>0</v>
      </c>
      <c r="CU9" s="84">
        <v>0</v>
      </c>
      <c r="CV9" s="84">
        <v>0</v>
      </c>
      <c r="CW9" s="84">
        <v>1887282</v>
      </c>
      <c r="CX9" s="84">
        <v>0</v>
      </c>
      <c r="CY9" s="84">
        <v>45113</v>
      </c>
      <c r="CZ9" s="84">
        <v>5786</v>
      </c>
      <c r="DA9" s="84">
        <v>843584</v>
      </c>
      <c r="DB9" s="84">
        <v>18920</v>
      </c>
      <c r="DC9" s="84">
        <v>43459</v>
      </c>
      <c r="DD9" s="84">
        <v>0</v>
      </c>
      <c r="DE9" s="84">
        <v>18920</v>
      </c>
      <c r="DF9" s="84">
        <v>32591</v>
      </c>
      <c r="DG9" s="84">
        <v>0</v>
      </c>
      <c r="DH9" s="84">
        <v>27094</v>
      </c>
      <c r="DI9" s="84">
        <v>1142943</v>
      </c>
      <c r="DJ9" s="84">
        <v>0</v>
      </c>
      <c r="DK9" s="84">
        <v>0</v>
      </c>
      <c r="DL9" s="84">
        <v>0</v>
      </c>
      <c r="DM9" s="84">
        <v>0</v>
      </c>
      <c r="DN9" s="84">
        <v>931414</v>
      </c>
      <c r="DO9" s="84">
        <v>225000</v>
      </c>
      <c r="DP9" s="84">
        <v>0</v>
      </c>
      <c r="DQ9" s="84">
        <v>0</v>
      </c>
      <c r="DR9" s="84">
        <v>0</v>
      </c>
      <c r="DS9" s="84">
        <v>390645</v>
      </c>
      <c r="DT9" s="84">
        <v>14677</v>
      </c>
      <c r="DU9" s="84">
        <v>16650</v>
      </c>
      <c r="DV9" s="84">
        <v>1936064</v>
      </c>
      <c r="DW9" s="84">
        <v>0</v>
      </c>
      <c r="DX9" s="84">
        <v>0</v>
      </c>
      <c r="DY9" s="84">
        <v>0</v>
      </c>
      <c r="DZ9" s="84">
        <v>0</v>
      </c>
      <c r="EA9" s="84">
        <v>5951</v>
      </c>
      <c r="EB9" s="84">
        <v>0</v>
      </c>
      <c r="EC9" s="84">
        <v>0</v>
      </c>
      <c r="ED9" s="84">
        <v>0</v>
      </c>
      <c r="EE9" s="84">
        <v>0</v>
      </c>
      <c r="EF9" s="84">
        <v>2363</v>
      </c>
      <c r="EG9" s="84"/>
      <c r="EH9" s="84">
        <v>2363</v>
      </c>
      <c r="EI9" s="84"/>
      <c r="EJ9" s="84">
        <v>13765</v>
      </c>
      <c r="EK9" s="84">
        <v>3434</v>
      </c>
      <c r="EL9" s="84">
        <v>0</v>
      </c>
      <c r="EM9" s="84">
        <v>0</v>
      </c>
      <c r="EN9" s="84">
        <v>0</v>
      </c>
      <c r="EO9" s="84">
        <v>0</v>
      </c>
      <c r="EP9" s="84">
        <v>1339</v>
      </c>
      <c r="EQ9" s="84">
        <v>0</v>
      </c>
      <c r="ER9" s="84">
        <v>0</v>
      </c>
      <c r="ES9" s="84">
        <v>29385</v>
      </c>
      <c r="ET9" s="84">
        <v>0</v>
      </c>
      <c r="EU9" s="84">
        <v>0</v>
      </c>
      <c r="EV9" s="84">
        <v>4792</v>
      </c>
      <c r="EW9" s="84">
        <v>2885</v>
      </c>
      <c r="EX9" s="84">
        <v>513</v>
      </c>
      <c r="EY9" s="84">
        <v>0</v>
      </c>
      <c r="EZ9" s="84">
        <v>0</v>
      </c>
    </row>
    <row r="10" spans="1:156">
      <c r="A10" t="s">
        <v>1133</v>
      </c>
      <c r="B10">
        <v>62992</v>
      </c>
      <c r="C10" t="s">
        <v>1142</v>
      </c>
      <c r="D10" s="84">
        <v>7205749</v>
      </c>
      <c r="E10" s="84">
        <v>-33948</v>
      </c>
      <c r="F10" s="84"/>
      <c r="G10" s="84">
        <v>-1686240</v>
      </c>
      <c r="H10" s="84">
        <v>-482596</v>
      </c>
      <c r="I10" s="84">
        <v>40598</v>
      </c>
      <c r="J10" s="84">
        <v>-231453</v>
      </c>
      <c r="K10" s="84">
        <v>-11194351</v>
      </c>
      <c r="L10" s="84"/>
      <c r="M10" s="84"/>
      <c r="N10" s="84">
        <v>748793</v>
      </c>
      <c r="O10" s="84"/>
      <c r="P10" s="84">
        <v>7205749</v>
      </c>
      <c r="Q10" s="84">
        <v>-17908</v>
      </c>
      <c r="R10" s="84"/>
      <c r="S10" s="84"/>
      <c r="T10" s="84">
        <v>3359272</v>
      </c>
      <c r="U10" s="84">
        <v>40598</v>
      </c>
      <c r="V10" s="84">
        <v>215588</v>
      </c>
      <c r="W10" s="84"/>
      <c r="X10" s="84">
        <v>-11194351</v>
      </c>
      <c r="Y10" s="84">
        <v>3613824</v>
      </c>
      <c r="Z10" s="84">
        <v>-31395</v>
      </c>
      <c r="AA10" s="84">
        <v>4323572</v>
      </c>
      <c r="AB10" s="84">
        <v>11033477</v>
      </c>
      <c r="AC10" s="84"/>
      <c r="AD10" s="84">
        <v>2678</v>
      </c>
      <c r="AE10" s="84">
        <v>751471</v>
      </c>
      <c r="AF10" s="84">
        <v>-748040</v>
      </c>
      <c r="AG10" s="84">
        <v>-4681994</v>
      </c>
      <c r="AH10" s="84"/>
      <c r="AI10" s="84"/>
      <c r="AJ10" s="84"/>
      <c r="AK10" s="84">
        <v>-4681994</v>
      </c>
      <c r="AL10" s="84">
        <v>-112613</v>
      </c>
      <c r="AM10" s="84">
        <v>0</v>
      </c>
      <c r="AN10" s="84">
        <v>-112613</v>
      </c>
      <c r="AO10" s="84">
        <v>5309</v>
      </c>
      <c r="AP10" s="84"/>
      <c r="AQ10" s="84"/>
      <c r="AR10" s="84">
        <v>-270753</v>
      </c>
      <c r="AS10" s="84">
        <v>-17908</v>
      </c>
      <c r="AT10" s="84">
        <v>-37998</v>
      </c>
      <c r="AU10" s="84">
        <v>-543998</v>
      </c>
      <c r="AV10" s="84">
        <v>152273</v>
      </c>
      <c r="AW10" s="84">
        <v>-343</v>
      </c>
      <c r="AX10" s="84"/>
      <c r="AY10" s="84"/>
      <c r="AZ10" s="84">
        <v>0</v>
      </c>
      <c r="BA10" s="84">
        <v>0</v>
      </c>
      <c r="BB10" s="84">
        <v>204270</v>
      </c>
      <c r="BC10" s="84">
        <v>238218</v>
      </c>
      <c r="BD10" s="84">
        <v>0</v>
      </c>
      <c r="BE10" s="84">
        <v>-97198</v>
      </c>
      <c r="BF10" s="84">
        <v>-17968</v>
      </c>
      <c r="BG10" s="84">
        <v>110000</v>
      </c>
      <c r="BH10" s="84"/>
      <c r="BI10" s="84">
        <v>1597035</v>
      </c>
      <c r="BJ10" s="84">
        <v>157365515</v>
      </c>
      <c r="BK10" s="84"/>
      <c r="BL10" s="84">
        <v>2484016</v>
      </c>
      <c r="BM10" s="84">
        <v>4057316</v>
      </c>
      <c r="BN10" s="84">
        <v>0</v>
      </c>
      <c r="BO10" s="84">
        <v>366627</v>
      </c>
      <c r="BP10" s="84">
        <v>19618</v>
      </c>
      <c r="BQ10" s="84"/>
      <c r="BR10" s="84">
        <v>0</v>
      </c>
      <c r="BS10" s="84"/>
      <c r="BT10" s="84">
        <v>65500</v>
      </c>
      <c r="BU10" s="84">
        <v>558</v>
      </c>
      <c r="BV10" s="84">
        <v>6177087</v>
      </c>
      <c r="BW10" s="84">
        <v>4794149</v>
      </c>
      <c r="BX10" s="84">
        <v>18101319</v>
      </c>
      <c r="BY10" s="84"/>
      <c r="BZ10" s="84"/>
      <c r="CA10" s="84"/>
      <c r="CB10" s="84"/>
      <c r="CC10" s="84">
        <v>8699</v>
      </c>
      <c r="CD10" s="84"/>
      <c r="CE10" s="84"/>
      <c r="CF10" s="84"/>
      <c r="CG10" s="84"/>
      <c r="CH10" s="84"/>
      <c r="CI10" s="84">
        <v>0</v>
      </c>
      <c r="CJ10" s="84"/>
      <c r="CK10" s="84"/>
      <c r="CL10" s="84"/>
      <c r="CM10" s="84">
        <v>5217492</v>
      </c>
      <c r="CN10" s="84"/>
      <c r="CO10" s="84">
        <v>5556297</v>
      </c>
      <c r="CP10" s="84">
        <v>428108</v>
      </c>
      <c r="CQ10" s="84">
        <v>143296558</v>
      </c>
      <c r="CR10" s="84">
        <v>0</v>
      </c>
      <c r="CS10" s="84">
        <v>7590400</v>
      </c>
      <c r="CT10" s="84">
        <v>128965568</v>
      </c>
      <c r="CU10" s="84">
        <v>1382</v>
      </c>
      <c r="CV10" s="84">
        <v>130930293</v>
      </c>
      <c r="CW10" s="84">
        <v>22588282</v>
      </c>
      <c r="CX10" s="84">
        <v>0</v>
      </c>
      <c r="CY10" s="84">
        <v>131926</v>
      </c>
      <c r="CZ10" s="84">
        <v>228</v>
      </c>
      <c r="DA10" s="84">
        <v>901723</v>
      </c>
      <c r="DB10" s="84">
        <v>4486963</v>
      </c>
      <c r="DC10" s="84">
        <v>4484447</v>
      </c>
      <c r="DD10" s="84">
        <v>18412</v>
      </c>
      <c r="DE10" s="84">
        <v>4057783</v>
      </c>
      <c r="DF10" s="84">
        <v>1997221</v>
      </c>
      <c r="DG10" s="84"/>
      <c r="DH10" s="84">
        <v>534972</v>
      </c>
      <c r="DI10" s="84">
        <v>136591342</v>
      </c>
      <c r="DJ10" s="84">
        <v>66058</v>
      </c>
      <c r="DK10" s="84"/>
      <c r="DL10" s="84"/>
      <c r="DM10" s="84">
        <v>129000942</v>
      </c>
      <c r="DN10" s="84">
        <v>11117005</v>
      </c>
      <c r="DO10" s="84"/>
      <c r="DP10" s="84"/>
      <c r="DQ10" s="84"/>
      <c r="DR10" s="84">
        <v>3690689</v>
      </c>
      <c r="DS10" s="84">
        <v>4684149</v>
      </c>
      <c r="DT10" s="84"/>
      <c r="DU10" s="84">
        <v>463162</v>
      </c>
      <c r="DV10" s="84">
        <v>157365515</v>
      </c>
      <c r="DW10" s="84">
        <v>58651</v>
      </c>
      <c r="DX10" s="84"/>
      <c r="DY10" s="84">
        <v>0</v>
      </c>
      <c r="DZ10" s="84">
        <v>0</v>
      </c>
      <c r="EA10" s="84">
        <v>36654</v>
      </c>
      <c r="EB10" s="84">
        <v>35374</v>
      </c>
      <c r="EC10" s="84">
        <v>41370</v>
      </c>
      <c r="ED10" s="84"/>
      <c r="EE10" s="84"/>
      <c r="EF10" s="84">
        <v>611410</v>
      </c>
      <c r="EG10" s="84"/>
      <c r="EH10" s="84">
        <v>611410</v>
      </c>
      <c r="EI10" s="84"/>
      <c r="EJ10" s="84">
        <v>389251</v>
      </c>
      <c r="EK10" s="84">
        <v>832322</v>
      </c>
      <c r="EL10" s="84"/>
      <c r="EM10" s="84">
        <v>161036</v>
      </c>
      <c r="EN10" s="84"/>
      <c r="EO10" s="84">
        <v>1929426</v>
      </c>
      <c r="EP10" s="84"/>
      <c r="EQ10" s="84">
        <v>249732</v>
      </c>
      <c r="ER10" s="84"/>
      <c r="ES10" s="84">
        <v>3611758</v>
      </c>
      <c r="ET10" s="84"/>
      <c r="EU10" s="84"/>
      <c r="EV10" s="84">
        <v>1445843</v>
      </c>
      <c r="EW10" s="84">
        <v>73911</v>
      </c>
      <c r="EX10" s="84">
        <v>220912</v>
      </c>
      <c r="EY10" s="84">
        <v>20375</v>
      </c>
      <c r="EZ10" s="84"/>
    </row>
    <row r="11" spans="1:156">
      <c r="A11" t="s">
        <v>1133</v>
      </c>
      <c r="B11">
        <v>62997</v>
      </c>
      <c r="C11" t="s">
        <v>1143</v>
      </c>
      <c r="D11" s="84">
        <v>12758446</v>
      </c>
      <c r="E11" s="84">
        <v>-104133</v>
      </c>
      <c r="F11" s="84"/>
      <c r="G11" s="84">
        <v>-2018883</v>
      </c>
      <c r="H11" s="84"/>
      <c r="I11" s="84"/>
      <c r="J11" s="84">
        <v>-374153</v>
      </c>
      <c r="K11" s="84">
        <v>-16391357</v>
      </c>
      <c r="L11" s="84"/>
      <c r="M11" s="84">
        <v>-31304</v>
      </c>
      <c r="N11" s="84"/>
      <c r="O11" s="84"/>
      <c r="P11" s="84">
        <v>12758446</v>
      </c>
      <c r="Q11" s="84"/>
      <c r="R11" s="84"/>
      <c r="S11" s="84"/>
      <c r="T11" s="84">
        <v>4664769</v>
      </c>
      <c r="U11" s="84"/>
      <c r="V11" s="84">
        <v>319573</v>
      </c>
      <c r="W11" s="84"/>
      <c r="X11" s="84">
        <v>-16391357</v>
      </c>
      <c r="Y11" s="84">
        <v>1564096</v>
      </c>
      <c r="Z11" s="84">
        <v>817368</v>
      </c>
      <c r="AA11" s="84">
        <v>6320712</v>
      </c>
      <c r="AB11" s="84">
        <v>12977034</v>
      </c>
      <c r="AC11" s="84"/>
      <c r="AD11" s="84"/>
      <c r="AE11" s="84"/>
      <c r="AF11" s="84"/>
      <c r="AG11" s="84">
        <v>-6888145</v>
      </c>
      <c r="AH11" s="84"/>
      <c r="AI11" s="84"/>
      <c r="AJ11" s="84"/>
      <c r="AK11" s="84">
        <v>-6888145</v>
      </c>
      <c r="AL11" s="84">
        <v>-217611</v>
      </c>
      <c r="AM11" s="84"/>
      <c r="AN11" s="84">
        <v>-217611</v>
      </c>
      <c r="AO11" s="84"/>
      <c r="AP11" s="84"/>
      <c r="AQ11" s="84"/>
      <c r="AR11" s="84"/>
      <c r="AS11" s="84"/>
      <c r="AT11" s="84"/>
      <c r="AU11" s="84">
        <v>-215440</v>
      </c>
      <c r="AV11" s="84"/>
      <c r="AW11" s="84">
        <v>-15759</v>
      </c>
      <c r="AX11" s="84"/>
      <c r="AY11" s="84">
        <v>30878</v>
      </c>
      <c r="AZ11" s="84"/>
      <c r="BA11" s="84"/>
      <c r="BB11" s="84">
        <v>219058</v>
      </c>
      <c r="BC11" s="84">
        <v>323192</v>
      </c>
      <c r="BD11" s="84"/>
      <c r="BE11" s="84"/>
      <c r="BF11" s="84">
        <v>4044</v>
      </c>
      <c r="BG11" s="84">
        <v>7649</v>
      </c>
      <c r="BH11" s="84"/>
      <c r="BI11" s="84">
        <v>1827107</v>
      </c>
      <c r="BJ11" s="84">
        <v>221539367</v>
      </c>
      <c r="BK11" s="84"/>
      <c r="BL11" s="84">
        <v>1044789</v>
      </c>
      <c r="BM11" s="84"/>
      <c r="BN11" s="84"/>
      <c r="BO11" s="84"/>
      <c r="BP11" s="84"/>
      <c r="BQ11" s="84"/>
      <c r="BR11" s="84"/>
      <c r="BS11" s="84"/>
      <c r="BT11" s="84"/>
      <c r="BU11" s="84">
        <v>939</v>
      </c>
      <c r="BV11" s="84"/>
      <c r="BW11" s="84">
        <v>3733499</v>
      </c>
      <c r="BX11" s="84">
        <v>11212108</v>
      </c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>
        <v>12249986</v>
      </c>
      <c r="CM11" s="84">
        <v>24826723</v>
      </c>
      <c r="CN11" s="84">
        <v>1470368</v>
      </c>
      <c r="CO11" s="84">
        <v>5010263</v>
      </c>
      <c r="CP11" s="84"/>
      <c r="CQ11" s="84">
        <v>192979145</v>
      </c>
      <c r="CR11" s="84"/>
      <c r="CS11" s="84">
        <v>8083246</v>
      </c>
      <c r="CT11" s="84">
        <v>184895899</v>
      </c>
      <c r="CU11" s="84">
        <v>57591</v>
      </c>
      <c r="CV11" s="84">
        <v>205602116</v>
      </c>
      <c r="CW11" s="84">
        <v>13160262</v>
      </c>
      <c r="CX11" s="84"/>
      <c r="CY11" s="84"/>
      <c r="CZ11" s="84">
        <v>555</v>
      </c>
      <c r="DA11" s="84">
        <v>129667</v>
      </c>
      <c r="DB11" s="84">
        <v>1948154</v>
      </c>
      <c r="DC11" s="84">
        <v>2187639</v>
      </c>
      <c r="DD11" s="84">
        <v>403307</v>
      </c>
      <c r="DE11" s="84">
        <v>1398385</v>
      </c>
      <c r="DF11" s="84">
        <v>3072428</v>
      </c>
      <c r="DG11" s="84"/>
      <c r="DH11" s="84">
        <v>963761</v>
      </c>
      <c r="DI11" s="84">
        <v>192979145</v>
      </c>
      <c r="DJ11" s="84">
        <v>939</v>
      </c>
      <c r="DK11" s="84"/>
      <c r="DL11" s="84"/>
      <c r="DM11" s="84">
        <v>184895899</v>
      </c>
      <c r="DN11" s="84">
        <v>7950337</v>
      </c>
      <c r="DO11" s="84"/>
      <c r="DP11" s="84"/>
      <c r="DQ11" s="84"/>
      <c r="DR11" s="84"/>
      <c r="DS11" s="84">
        <v>3725850</v>
      </c>
      <c r="DT11" s="84"/>
      <c r="DU11" s="84">
        <v>281750</v>
      </c>
      <c r="DV11" s="84">
        <v>221539367</v>
      </c>
      <c r="DW11" s="84"/>
      <c r="DX11" s="84"/>
      <c r="DY11" s="84"/>
      <c r="DZ11" s="84"/>
      <c r="EA11" s="84"/>
      <c r="EB11" s="84"/>
      <c r="EC11" s="84"/>
      <c r="ED11" s="84"/>
      <c r="EE11" s="84"/>
      <c r="EF11" s="84">
        <v>865329</v>
      </c>
      <c r="EG11" s="84"/>
      <c r="EH11" s="84">
        <v>865329</v>
      </c>
      <c r="EI11" s="84"/>
      <c r="EJ11" s="84"/>
      <c r="EK11" s="84">
        <v>1391920</v>
      </c>
      <c r="EL11" s="84">
        <v>12703</v>
      </c>
      <c r="EM11" s="84"/>
      <c r="EN11" s="84"/>
      <c r="EO11" s="84">
        <v>81028</v>
      </c>
      <c r="EP11" s="84"/>
      <c r="EQ11" s="84">
        <v>146462</v>
      </c>
      <c r="ER11" s="84"/>
      <c r="ES11" s="84">
        <v>9279262</v>
      </c>
      <c r="ET11" s="84"/>
      <c r="EU11" s="84"/>
      <c r="EV11" s="84">
        <v>584700</v>
      </c>
      <c r="EW11" s="84">
        <v>281750</v>
      </c>
      <c r="EX11" s="84">
        <v>513888</v>
      </c>
      <c r="EY11" s="84">
        <v>359765</v>
      </c>
      <c r="EZ11" s="84"/>
    </row>
    <row r="12" spans="1:156">
      <c r="A12" t="s">
        <v>1133</v>
      </c>
      <c r="B12">
        <v>63000</v>
      </c>
      <c r="C12" t="s">
        <v>1144</v>
      </c>
      <c r="D12" s="84">
        <v>5099263</v>
      </c>
      <c r="E12" s="84">
        <v>-1059</v>
      </c>
      <c r="F12" s="84"/>
      <c r="G12" s="84">
        <v>-1245783</v>
      </c>
      <c r="H12" s="84"/>
      <c r="I12" s="84"/>
      <c r="J12" s="84">
        <v>-111082</v>
      </c>
      <c r="K12" s="84">
        <v>-10280674</v>
      </c>
      <c r="L12" s="84">
        <v>0</v>
      </c>
      <c r="M12" s="84">
        <v>0</v>
      </c>
      <c r="N12" s="84"/>
      <c r="O12" s="84"/>
      <c r="P12" s="84">
        <v>5099263</v>
      </c>
      <c r="Q12" s="84"/>
      <c r="R12" s="84">
        <v>0</v>
      </c>
      <c r="S12" s="84">
        <v>0</v>
      </c>
      <c r="T12" s="84">
        <v>5507605</v>
      </c>
      <c r="U12" s="84">
        <v>0</v>
      </c>
      <c r="V12" s="84">
        <v>43126</v>
      </c>
      <c r="W12" s="84"/>
      <c r="X12" s="84">
        <v>-10280674</v>
      </c>
      <c r="Y12" s="84">
        <v>276089</v>
      </c>
      <c r="Z12" s="84">
        <v>2053</v>
      </c>
      <c r="AA12" s="84">
        <v>2926800</v>
      </c>
      <c r="AB12" s="84">
        <v>8150089</v>
      </c>
      <c r="AC12" s="84"/>
      <c r="AD12" s="84"/>
      <c r="AE12" s="84"/>
      <c r="AF12" s="84"/>
      <c r="AG12" s="84">
        <v>-1027506</v>
      </c>
      <c r="AH12" s="84">
        <v>0</v>
      </c>
      <c r="AI12" s="84"/>
      <c r="AJ12" s="84"/>
      <c r="AK12" s="84">
        <v>-1027506</v>
      </c>
      <c r="AL12" s="84">
        <v>-60495</v>
      </c>
      <c r="AM12" s="84"/>
      <c r="AN12" s="84">
        <v>-60495</v>
      </c>
      <c r="AO12" s="84"/>
      <c r="AP12" s="84">
        <v>0</v>
      </c>
      <c r="AQ12" s="84">
        <v>0</v>
      </c>
      <c r="AR12" s="84"/>
      <c r="AS12" s="84"/>
      <c r="AT12" s="84">
        <v>-633835</v>
      </c>
      <c r="AU12" s="84">
        <v>-43126</v>
      </c>
      <c r="AV12" s="84"/>
      <c r="AW12" s="84">
        <v>-451376</v>
      </c>
      <c r="AX12" s="84">
        <v>0</v>
      </c>
      <c r="AY12" s="84">
        <v>0</v>
      </c>
      <c r="AZ12" s="84"/>
      <c r="BA12" s="84"/>
      <c r="BB12" s="84">
        <v>0</v>
      </c>
      <c r="BC12" s="84">
        <v>1059</v>
      </c>
      <c r="BD12" s="84"/>
      <c r="BE12" s="84"/>
      <c r="BF12" s="84">
        <v>-42067</v>
      </c>
      <c r="BG12" s="84">
        <v>49070</v>
      </c>
      <c r="BH12" s="84"/>
      <c r="BI12" s="84">
        <v>761212</v>
      </c>
      <c r="BJ12" s="84">
        <v>92934270</v>
      </c>
      <c r="BK12" s="84"/>
      <c r="BL12" s="84">
        <v>61541</v>
      </c>
      <c r="BM12" s="84">
        <v>4867978</v>
      </c>
      <c r="BN12" s="84">
        <v>0</v>
      </c>
      <c r="BO12" s="84">
        <v>0</v>
      </c>
      <c r="BP12" s="84">
        <v>13</v>
      </c>
      <c r="BQ12" s="84">
        <v>0</v>
      </c>
      <c r="BR12" s="84">
        <v>0</v>
      </c>
      <c r="BS12" s="84">
        <v>0</v>
      </c>
      <c r="BT12" s="84">
        <v>0</v>
      </c>
      <c r="BU12" s="84">
        <v>864</v>
      </c>
      <c r="BV12" s="84">
        <v>0</v>
      </c>
      <c r="BW12" s="84">
        <v>447534</v>
      </c>
      <c r="BX12" s="84">
        <v>89832313</v>
      </c>
      <c r="BY12" s="84">
        <v>0</v>
      </c>
      <c r="BZ12" s="84">
        <v>0</v>
      </c>
      <c r="CA12" s="84">
        <v>0</v>
      </c>
      <c r="CB12" s="84">
        <v>0</v>
      </c>
      <c r="CC12" s="84">
        <v>0</v>
      </c>
      <c r="CD12" s="84">
        <v>0</v>
      </c>
      <c r="CE12" s="84">
        <v>0</v>
      </c>
      <c r="CF12" s="84">
        <v>0</v>
      </c>
      <c r="CG12" s="84">
        <v>0</v>
      </c>
      <c r="CH12" s="84">
        <v>0</v>
      </c>
      <c r="CI12" s="84">
        <v>0</v>
      </c>
      <c r="CJ12" s="84">
        <v>0</v>
      </c>
      <c r="CK12" s="84">
        <v>0</v>
      </c>
      <c r="CL12" s="84">
        <v>8750188</v>
      </c>
      <c r="CM12" s="84">
        <v>11222726</v>
      </c>
      <c r="CN12" s="84">
        <v>0</v>
      </c>
      <c r="CO12" s="84">
        <v>11667583</v>
      </c>
      <c r="CP12" s="84">
        <v>0</v>
      </c>
      <c r="CQ12" s="84">
        <v>76340913</v>
      </c>
      <c r="CR12" s="84">
        <v>0</v>
      </c>
      <c r="CS12" s="84">
        <v>76340913</v>
      </c>
      <c r="CT12" s="84">
        <v>0</v>
      </c>
      <c r="CU12" s="84">
        <v>0</v>
      </c>
      <c r="CV12" s="84">
        <v>0</v>
      </c>
      <c r="CW12" s="84">
        <v>91930593</v>
      </c>
      <c r="CX12" s="84">
        <v>0</v>
      </c>
      <c r="CY12" s="84">
        <v>131875</v>
      </c>
      <c r="CZ12" s="84">
        <v>52177695</v>
      </c>
      <c r="DA12" s="84">
        <v>36294801</v>
      </c>
      <c r="DB12" s="84">
        <v>2098280</v>
      </c>
      <c r="DC12" s="84">
        <v>25355663</v>
      </c>
      <c r="DD12" s="84">
        <v>122296</v>
      </c>
      <c r="DE12" s="84">
        <v>1975984</v>
      </c>
      <c r="DF12" s="84">
        <v>11589351</v>
      </c>
      <c r="DG12" s="84">
        <v>0</v>
      </c>
      <c r="DH12" s="84">
        <v>61494</v>
      </c>
      <c r="DI12" s="84">
        <v>76340913</v>
      </c>
      <c r="DJ12" s="84">
        <v>864</v>
      </c>
      <c r="DK12" s="84">
        <v>0</v>
      </c>
      <c r="DL12" s="84">
        <v>0</v>
      </c>
      <c r="DM12" s="84">
        <v>0</v>
      </c>
      <c r="DN12" s="84">
        <v>26884261</v>
      </c>
      <c r="DO12" s="84">
        <v>0</v>
      </c>
      <c r="DP12" s="84">
        <v>0</v>
      </c>
      <c r="DQ12" s="84">
        <v>0</v>
      </c>
      <c r="DR12" s="84">
        <v>4867978</v>
      </c>
      <c r="DS12" s="84">
        <v>398464</v>
      </c>
      <c r="DT12" s="84">
        <v>55119</v>
      </c>
      <c r="DU12" s="84">
        <v>236061</v>
      </c>
      <c r="DV12" s="84">
        <v>92934270</v>
      </c>
      <c r="DW12" s="84">
        <v>0</v>
      </c>
      <c r="DX12" s="84">
        <v>0</v>
      </c>
      <c r="DY12" s="84">
        <v>0</v>
      </c>
      <c r="DZ12" s="84">
        <v>0</v>
      </c>
      <c r="EA12" s="84">
        <v>906284</v>
      </c>
      <c r="EB12" s="84">
        <v>0</v>
      </c>
      <c r="EC12" s="84">
        <v>0</v>
      </c>
      <c r="ED12" s="84">
        <v>0</v>
      </c>
      <c r="EE12" s="84">
        <v>0</v>
      </c>
      <c r="EF12" s="84">
        <v>41266</v>
      </c>
      <c r="EG12" s="84">
        <v>0</v>
      </c>
      <c r="EH12" s="84">
        <v>41266</v>
      </c>
      <c r="EI12" s="84">
        <v>0</v>
      </c>
      <c r="EJ12" s="84">
        <v>178557</v>
      </c>
      <c r="EK12" s="84">
        <v>705211</v>
      </c>
      <c r="EL12" s="84">
        <v>534446</v>
      </c>
      <c r="EM12" s="84"/>
      <c r="EN12" s="84">
        <v>0</v>
      </c>
      <c r="EO12" s="84">
        <v>34</v>
      </c>
      <c r="EP12" s="84">
        <v>0</v>
      </c>
      <c r="EQ12" s="84"/>
      <c r="ER12" s="84">
        <v>0</v>
      </c>
      <c r="ES12" s="84">
        <v>1711326</v>
      </c>
      <c r="ET12" s="84">
        <v>0</v>
      </c>
      <c r="EU12" s="84">
        <v>0</v>
      </c>
      <c r="EV12" s="84">
        <v>1165713</v>
      </c>
      <c r="EW12" s="84">
        <v>57504</v>
      </c>
      <c r="EX12" s="84">
        <v>129499</v>
      </c>
      <c r="EY12" s="84">
        <v>0</v>
      </c>
      <c r="EZ12" s="84">
        <v>0</v>
      </c>
    </row>
    <row r="13" spans="1:156">
      <c r="A13" t="s">
        <v>1133</v>
      </c>
      <c r="B13">
        <v>63010</v>
      </c>
      <c r="C13" t="s">
        <v>1145</v>
      </c>
      <c r="D13" s="84">
        <v>6432528</v>
      </c>
      <c r="E13" s="84">
        <v>32682</v>
      </c>
      <c r="F13" s="84">
        <v>-32415</v>
      </c>
      <c r="G13" s="84">
        <v>-779005</v>
      </c>
      <c r="H13" s="84">
        <v>-305078</v>
      </c>
      <c r="I13" s="84">
        <v>-889450</v>
      </c>
      <c r="J13" s="84">
        <v>-136868</v>
      </c>
      <c r="K13" s="84">
        <v>-2658533</v>
      </c>
      <c r="L13" s="84">
        <v>-274939</v>
      </c>
      <c r="M13" s="84">
        <v>0</v>
      </c>
      <c r="N13" s="84">
        <v>480209</v>
      </c>
      <c r="O13" s="84">
        <v>0</v>
      </c>
      <c r="P13" s="84">
        <v>6432545</v>
      </c>
      <c r="Q13" s="84">
        <v>-61822</v>
      </c>
      <c r="R13" s="84">
        <v>0</v>
      </c>
      <c r="S13" s="84">
        <v>0</v>
      </c>
      <c r="T13" s="84">
        <v>1410476</v>
      </c>
      <c r="U13" s="84">
        <v>-889450</v>
      </c>
      <c r="V13" s="84">
        <v>69705</v>
      </c>
      <c r="W13" s="84">
        <v>3423</v>
      </c>
      <c r="X13" s="84">
        <v>-2657659</v>
      </c>
      <c r="Y13" s="84">
        <v>2110829</v>
      </c>
      <c r="Z13" s="84">
        <v>-47728</v>
      </c>
      <c r="AA13" s="84">
        <v>2692780</v>
      </c>
      <c r="AB13" s="84">
        <v>6022523</v>
      </c>
      <c r="AC13" s="84"/>
      <c r="AD13" s="84">
        <v>-600033</v>
      </c>
      <c r="AE13" s="84">
        <v>-140002</v>
      </c>
      <c r="AF13" s="84">
        <v>-664281</v>
      </c>
      <c r="AG13" s="84">
        <v>-7905997</v>
      </c>
      <c r="AH13" s="84">
        <v>20560</v>
      </c>
      <c r="AI13" s="84">
        <v>41183</v>
      </c>
      <c r="AJ13" s="84">
        <v>-9005</v>
      </c>
      <c r="AK13" s="84">
        <v>-7885437</v>
      </c>
      <c r="AL13" s="84">
        <v>-222646</v>
      </c>
      <c r="AM13" s="84">
        <v>-1038</v>
      </c>
      <c r="AN13" s="84">
        <v>-259002</v>
      </c>
      <c r="AO13" s="84">
        <v>-1422</v>
      </c>
      <c r="AP13" s="84">
        <v>-874</v>
      </c>
      <c r="AQ13" s="84">
        <v>-46528</v>
      </c>
      <c r="AR13" s="84">
        <v>-389959</v>
      </c>
      <c r="AS13" s="84">
        <v>-96864</v>
      </c>
      <c r="AT13" s="84">
        <v>264963</v>
      </c>
      <c r="AU13" s="84">
        <v>-143799</v>
      </c>
      <c r="AV13" s="84">
        <v>26627</v>
      </c>
      <c r="AW13" s="84">
        <v>-5928</v>
      </c>
      <c r="AX13" s="84">
        <v>82884</v>
      </c>
      <c r="AY13" s="84">
        <v>0</v>
      </c>
      <c r="AZ13" s="84">
        <v>-17</v>
      </c>
      <c r="BA13" s="84">
        <v>-38465</v>
      </c>
      <c r="BB13" s="84">
        <v>-31408</v>
      </c>
      <c r="BC13" s="84">
        <v>-64090</v>
      </c>
      <c r="BD13" s="84">
        <v>-20178</v>
      </c>
      <c r="BE13" s="84">
        <v>17485</v>
      </c>
      <c r="BF13" s="84">
        <v>755655</v>
      </c>
      <c r="BG13" s="84">
        <v>1000</v>
      </c>
      <c r="BH13" s="84"/>
      <c r="BI13" s="84">
        <v>0</v>
      </c>
      <c r="BJ13" s="84">
        <v>105919315</v>
      </c>
      <c r="BK13" s="84">
        <v>0</v>
      </c>
      <c r="BL13" s="84">
        <v>665878</v>
      </c>
      <c r="BM13" s="84">
        <v>90000</v>
      </c>
      <c r="BN13" s="84"/>
      <c r="BO13" s="84">
        <v>90000</v>
      </c>
      <c r="BP13" s="84">
        <v>222578</v>
      </c>
      <c r="BQ13" s="84"/>
      <c r="BR13" s="84">
        <v>0</v>
      </c>
      <c r="BS13" s="84"/>
      <c r="BT13" s="84"/>
      <c r="BU13" s="84">
        <v>3069</v>
      </c>
      <c r="BV13" s="84">
        <v>2573558</v>
      </c>
      <c r="BW13" s="84">
        <v>3345887</v>
      </c>
      <c r="BX13" s="84">
        <v>56011940</v>
      </c>
      <c r="BY13" s="84">
        <v>1719226</v>
      </c>
      <c r="BZ13" s="84"/>
      <c r="CA13" s="84">
        <v>2000</v>
      </c>
      <c r="CB13" s="84"/>
      <c r="CC13" s="84">
        <v>259327</v>
      </c>
      <c r="CD13" s="84"/>
      <c r="CE13" s="84"/>
      <c r="CF13" s="84">
        <v>180166</v>
      </c>
      <c r="CG13" s="84"/>
      <c r="CH13" s="84"/>
      <c r="CI13" s="84">
        <v>180166</v>
      </c>
      <c r="CJ13" s="84"/>
      <c r="CK13" s="84">
        <v>2329</v>
      </c>
      <c r="CL13" s="84">
        <v>728039</v>
      </c>
      <c r="CM13" s="84">
        <v>6761861</v>
      </c>
      <c r="CN13" s="84">
        <v>451109</v>
      </c>
      <c r="CO13" s="84">
        <v>54422553</v>
      </c>
      <c r="CP13" s="84">
        <v>35168</v>
      </c>
      <c r="CQ13" s="84">
        <v>95499685</v>
      </c>
      <c r="CR13" s="84">
        <v>117761</v>
      </c>
      <c r="CS13" s="84">
        <v>54422553</v>
      </c>
      <c r="CT13" s="84">
        <v>36041922</v>
      </c>
      <c r="CU13" s="84"/>
      <c r="CV13" s="84">
        <v>37346697</v>
      </c>
      <c r="CW13" s="84">
        <v>66507390</v>
      </c>
      <c r="CX13" s="84">
        <v>180845</v>
      </c>
      <c r="CY13" s="84"/>
      <c r="CZ13" s="84"/>
      <c r="DA13" s="84">
        <v>10040440</v>
      </c>
      <c r="DB13" s="84">
        <v>10314605</v>
      </c>
      <c r="DC13" s="84">
        <v>558323</v>
      </c>
      <c r="DD13" s="84">
        <v>1073548</v>
      </c>
      <c r="DE13" s="84">
        <v>9241057</v>
      </c>
      <c r="DF13" s="84"/>
      <c r="DG13" s="84"/>
      <c r="DH13" s="84">
        <v>443300</v>
      </c>
      <c r="DI13" s="84">
        <v>90464475</v>
      </c>
      <c r="DJ13" s="84">
        <v>3069</v>
      </c>
      <c r="DK13" s="84"/>
      <c r="DL13" s="84"/>
      <c r="DM13" s="84">
        <v>36041922</v>
      </c>
      <c r="DN13" s="84">
        <v>35325288</v>
      </c>
      <c r="DO13" s="84"/>
      <c r="DP13" s="84"/>
      <c r="DQ13" s="84"/>
      <c r="DR13" s="84">
        <v>0</v>
      </c>
      <c r="DS13" s="84">
        <v>3069038</v>
      </c>
      <c r="DT13" s="84">
        <v>104121</v>
      </c>
      <c r="DU13" s="84">
        <v>590117</v>
      </c>
      <c r="DV13" s="84">
        <v>105919315</v>
      </c>
      <c r="DW13" s="84">
        <v>600033</v>
      </c>
      <c r="DX13" s="84"/>
      <c r="DY13" s="84">
        <v>4409543</v>
      </c>
      <c r="DZ13" s="84">
        <v>273849</v>
      </c>
      <c r="EA13" s="84"/>
      <c r="EB13" s="84"/>
      <c r="EC13" s="84">
        <v>107225</v>
      </c>
      <c r="ED13" s="84">
        <v>273849</v>
      </c>
      <c r="EE13" s="84"/>
      <c r="EF13" s="84">
        <v>258025</v>
      </c>
      <c r="EG13" s="84"/>
      <c r="EH13" s="84">
        <v>258025</v>
      </c>
      <c r="EI13" s="84">
        <v>161451</v>
      </c>
      <c r="EJ13" s="84">
        <v>564788</v>
      </c>
      <c r="EK13" s="84">
        <v>806164</v>
      </c>
      <c r="EL13" s="84">
        <v>169133</v>
      </c>
      <c r="EM13" s="84"/>
      <c r="EN13" s="84"/>
      <c r="EO13" s="84">
        <v>0</v>
      </c>
      <c r="EP13" s="84">
        <v>112699</v>
      </c>
      <c r="EQ13" s="84"/>
      <c r="ER13" s="84"/>
      <c r="ES13" s="84">
        <v>5321057</v>
      </c>
      <c r="ET13" s="84"/>
      <c r="EU13" s="84">
        <v>5062</v>
      </c>
      <c r="EV13" s="84">
        <v>5677647</v>
      </c>
      <c r="EW13" s="84">
        <v>25329</v>
      </c>
      <c r="EX13" s="84">
        <v>37389</v>
      </c>
      <c r="EY13" s="84">
        <v>699</v>
      </c>
      <c r="EZ13" s="84"/>
    </row>
    <row r="14" spans="1:156">
      <c r="A14" t="s">
        <v>1133</v>
      </c>
      <c r="B14">
        <v>63014</v>
      </c>
      <c r="C14" t="s">
        <v>1146</v>
      </c>
      <c r="D14" s="84">
        <v>4984335</v>
      </c>
      <c r="E14" s="84">
        <v>-7705</v>
      </c>
      <c r="F14" s="84">
        <v>53</v>
      </c>
      <c r="G14" s="84">
        <v>-86230</v>
      </c>
      <c r="H14" s="84">
        <v>-174139</v>
      </c>
      <c r="I14" s="84">
        <v>-60035</v>
      </c>
      <c r="J14" s="84">
        <v>-50001</v>
      </c>
      <c r="K14" s="84">
        <v>162514</v>
      </c>
      <c r="L14" s="84">
        <v>-349456</v>
      </c>
      <c r="M14" s="84"/>
      <c r="N14" s="84">
        <v>275545</v>
      </c>
      <c r="O14" s="84"/>
      <c r="P14" s="84">
        <v>5004622</v>
      </c>
      <c r="Q14" s="84">
        <v>-25002</v>
      </c>
      <c r="R14" s="84"/>
      <c r="S14" s="84"/>
      <c r="T14" s="84">
        <v>248005</v>
      </c>
      <c r="U14" s="84">
        <v>-60035</v>
      </c>
      <c r="V14" s="84">
        <v>4052</v>
      </c>
      <c r="W14" s="84">
        <v>0</v>
      </c>
      <c r="X14" s="84">
        <v>157093</v>
      </c>
      <c r="Y14" s="84"/>
      <c r="Z14" s="84"/>
      <c r="AA14" s="84">
        <v>479932</v>
      </c>
      <c r="AB14" s="84">
        <v>661970</v>
      </c>
      <c r="AC14" s="84">
        <v>-4925</v>
      </c>
      <c r="AD14" s="84">
        <v>-34877</v>
      </c>
      <c r="AE14" s="84">
        <v>204840</v>
      </c>
      <c r="AF14" s="84">
        <v>-228816</v>
      </c>
      <c r="AG14" s="84">
        <v>-5116609</v>
      </c>
      <c r="AH14" s="84">
        <v>-6542</v>
      </c>
      <c r="AI14" s="84">
        <v>0</v>
      </c>
      <c r="AJ14" s="84">
        <v>30972</v>
      </c>
      <c r="AK14" s="84">
        <v>-5123152</v>
      </c>
      <c r="AL14" s="84">
        <v>-329118</v>
      </c>
      <c r="AM14" s="84"/>
      <c r="AN14" s="84">
        <v>-159944</v>
      </c>
      <c r="AO14" s="84">
        <v>-1251</v>
      </c>
      <c r="AP14" s="84">
        <v>5421</v>
      </c>
      <c r="AQ14" s="84">
        <v>-169174</v>
      </c>
      <c r="AR14" s="84">
        <v>-84397</v>
      </c>
      <c r="AS14" s="84">
        <v>-40756</v>
      </c>
      <c r="AT14" s="84">
        <v>0</v>
      </c>
      <c r="AU14" s="84">
        <v>-8749</v>
      </c>
      <c r="AV14" s="84">
        <v>4644</v>
      </c>
      <c r="AW14" s="84">
        <v>-15966</v>
      </c>
      <c r="AX14" s="84"/>
      <c r="AY14" s="84">
        <v>243011</v>
      </c>
      <c r="AZ14" s="84">
        <v>-20287</v>
      </c>
      <c r="BA14" s="84">
        <v>-15755</v>
      </c>
      <c r="BB14" s="84">
        <v>91438</v>
      </c>
      <c r="BC14" s="84">
        <v>99143</v>
      </c>
      <c r="BD14" s="84">
        <v>-30902</v>
      </c>
      <c r="BE14" s="84"/>
      <c r="BF14" s="84">
        <v>-87885</v>
      </c>
      <c r="BG14" s="84">
        <v>7474</v>
      </c>
      <c r="BH14" s="84"/>
      <c r="BI14" s="84"/>
      <c r="BJ14" s="84">
        <v>30817694</v>
      </c>
      <c r="BK14" s="84"/>
      <c r="BL14" s="84">
        <v>93297</v>
      </c>
      <c r="BM14" s="84">
        <v>70000</v>
      </c>
      <c r="BN14" s="84"/>
      <c r="BO14" s="84">
        <v>70000</v>
      </c>
      <c r="BP14" s="84">
        <v>93297</v>
      </c>
      <c r="BQ14" s="84"/>
      <c r="BR14" s="84">
        <v>0</v>
      </c>
      <c r="BS14" s="84"/>
      <c r="BT14" s="84"/>
      <c r="BU14" s="84"/>
      <c r="BV14" s="84"/>
      <c r="BW14" s="84">
        <v>833730</v>
      </c>
      <c r="BX14" s="84">
        <v>3873093</v>
      </c>
      <c r="BY14" s="84">
        <v>1133986</v>
      </c>
      <c r="BZ14" s="84"/>
      <c r="CA14" s="84"/>
      <c r="CB14" s="84"/>
      <c r="CC14" s="84">
        <v>115423</v>
      </c>
      <c r="CD14" s="84"/>
      <c r="CE14" s="84"/>
      <c r="CF14" s="84">
        <v>63559</v>
      </c>
      <c r="CG14" s="84">
        <v>441069</v>
      </c>
      <c r="CH14" s="84"/>
      <c r="CI14" s="84">
        <v>504628</v>
      </c>
      <c r="CJ14" s="84"/>
      <c r="CK14" s="84">
        <v>111</v>
      </c>
      <c r="CL14" s="84"/>
      <c r="CM14" s="84">
        <v>387147</v>
      </c>
      <c r="CN14" s="84">
        <v>4654</v>
      </c>
      <c r="CO14" s="84">
        <v>3258134</v>
      </c>
      <c r="CP14" s="84"/>
      <c r="CQ14" s="84">
        <v>29513291</v>
      </c>
      <c r="CR14" s="84">
        <v>0</v>
      </c>
      <c r="CS14" s="84">
        <v>3311622</v>
      </c>
      <c r="CT14" s="84">
        <v>24540578</v>
      </c>
      <c r="CU14" s="84">
        <v>40438</v>
      </c>
      <c r="CV14" s="84">
        <v>25940505</v>
      </c>
      <c r="CW14" s="84">
        <v>3873093</v>
      </c>
      <c r="CX14" s="84"/>
      <c r="CY14" s="84">
        <v>412523</v>
      </c>
      <c r="CZ14" s="84"/>
      <c r="DA14" s="84">
        <v>32326</v>
      </c>
      <c r="DB14" s="84">
        <v>0</v>
      </c>
      <c r="DC14" s="84">
        <v>486</v>
      </c>
      <c r="DD14" s="84"/>
      <c r="DE14" s="84"/>
      <c r="DF14" s="84"/>
      <c r="DG14" s="84"/>
      <c r="DH14" s="84"/>
      <c r="DI14" s="84">
        <v>28229757</v>
      </c>
      <c r="DJ14" s="84">
        <v>0</v>
      </c>
      <c r="DK14" s="84"/>
      <c r="DL14" s="84"/>
      <c r="DM14" s="84">
        <v>24918135</v>
      </c>
      <c r="DN14" s="84">
        <v>3342844</v>
      </c>
      <c r="DO14" s="84"/>
      <c r="DP14" s="84"/>
      <c r="DQ14" s="84"/>
      <c r="DR14" s="84"/>
      <c r="DS14" s="84">
        <v>812026</v>
      </c>
      <c r="DT14" s="84">
        <v>13525</v>
      </c>
      <c r="DU14" s="84">
        <v>253881</v>
      </c>
      <c r="DV14" s="84">
        <v>30817694</v>
      </c>
      <c r="DW14" s="84">
        <v>149548</v>
      </c>
      <c r="DX14" s="84"/>
      <c r="DY14" s="84"/>
      <c r="DZ14" s="84">
        <v>14230</v>
      </c>
      <c r="EA14" s="84">
        <v>53488</v>
      </c>
      <c r="EB14" s="84">
        <v>377558</v>
      </c>
      <c r="EC14" s="84"/>
      <c r="ED14" s="84">
        <v>14230</v>
      </c>
      <c r="EE14" s="84"/>
      <c r="EF14" s="84">
        <v>4</v>
      </c>
      <c r="EG14" s="84"/>
      <c r="EH14" s="84">
        <v>4</v>
      </c>
      <c r="EI14" s="84">
        <v>5901</v>
      </c>
      <c r="EJ14" s="84">
        <v>83346</v>
      </c>
      <c r="EK14" s="84">
        <v>616480</v>
      </c>
      <c r="EL14" s="84">
        <v>629</v>
      </c>
      <c r="EM14" s="84"/>
      <c r="EN14" s="84"/>
      <c r="EO14" s="84"/>
      <c r="EP14" s="84"/>
      <c r="EQ14" s="84"/>
      <c r="ER14" s="84"/>
      <c r="ES14" s="84">
        <v>266960</v>
      </c>
      <c r="ET14" s="84"/>
      <c r="EU14" s="84"/>
      <c r="EV14" s="84">
        <v>84914</v>
      </c>
      <c r="EW14" s="84">
        <v>170535</v>
      </c>
      <c r="EX14" s="84">
        <v>105318</v>
      </c>
      <c r="EY14" s="84"/>
      <c r="EZ14" s="84"/>
    </row>
    <row r="15" spans="1:156">
      <c r="A15" t="s">
        <v>1133</v>
      </c>
      <c r="B15">
        <v>63016</v>
      </c>
      <c r="C15" t="s">
        <v>1147</v>
      </c>
      <c r="D15" s="84">
        <v>6945606</v>
      </c>
      <c r="E15" s="84">
        <v>-44851</v>
      </c>
      <c r="F15" s="84">
        <v>0</v>
      </c>
      <c r="G15" s="84">
        <v>-490636</v>
      </c>
      <c r="H15" s="84">
        <v>-439816</v>
      </c>
      <c r="I15" s="84">
        <v>49316</v>
      </c>
      <c r="J15" s="84">
        <v>-246530</v>
      </c>
      <c r="K15" s="84">
        <v>-5864685</v>
      </c>
      <c r="L15" s="84">
        <v>-36144</v>
      </c>
      <c r="M15" s="84">
        <v>0</v>
      </c>
      <c r="N15" s="84">
        <v>578073</v>
      </c>
      <c r="O15" s="84">
        <v>0</v>
      </c>
      <c r="P15" s="84">
        <v>6951524</v>
      </c>
      <c r="Q15" s="84">
        <v>-20975</v>
      </c>
      <c r="R15" s="84">
        <v>2033</v>
      </c>
      <c r="S15" s="84">
        <v>0</v>
      </c>
      <c r="T15" s="84">
        <v>2069492</v>
      </c>
      <c r="U15" s="84">
        <v>49316</v>
      </c>
      <c r="V15" s="84">
        <v>56552</v>
      </c>
      <c r="W15" s="84">
        <v>9228</v>
      </c>
      <c r="X15" s="84">
        <v>-5859371</v>
      </c>
      <c r="Y15" s="84">
        <v>161255</v>
      </c>
      <c r="Z15" s="84">
        <v>0</v>
      </c>
      <c r="AA15" s="84">
        <v>1341054</v>
      </c>
      <c r="AB15" s="84">
        <v>3280714</v>
      </c>
      <c r="AC15" s="84">
        <v>-487</v>
      </c>
      <c r="AD15" s="84">
        <v>-9808</v>
      </c>
      <c r="AE15" s="84">
        <v>538175</v>
      </c>
      <c r="AF15" s="84">
        <v>-490773</v>
      </c>
      <c r="AG15" s="84">
        <v>-3255498</v>
      </c>
      <c r="AH15" s="84">
        <v>5635</v>
      </c>
      <c r="AI15" s="84">
        <v>26504</v>
      </c>
      <c r="AJ15" s="84">
        <v>-17569</v>
      </c>
      <c r="AK15" s="84">
        <v>-3249863</v>
      </c>
      <c r="AL15" s="84">
        <v>-384179</v>
      </c>
      <c r="AM15" s="84">
        <v>0</v>
      </c>
      <c r="AN15" s="84">
        <v>-270731</v>
      </c>
      <c r="AO15" s="84">
        <v>1479</v>
      </c>
      <c r="AP15" s="84">
        <v>-5314</v>
      </c>
      <c r="AQ15" s="84">
        <v>-122750</v>
      </c>
      <c r="AR15" s="84">
        <v>-61371</v>
      </c>
      <c r="AS15" s="84">
        <v>-31718</v>
      </c>
      <c r="AT15" s="84">
        <v>0</v>
      </c>
      <c r="AU15" s="84">
        <v>-197307</v>
      </c>
      <c r="AV15" s="84">
        <v>39007</v>
      </c>
      <c r="AW15" s="84">
        <v>-44557</v>
      </c>
      <c r="AX15" s="84">
        <v>7269</v>
      </c>
      <c r="AY15" s="84">
        <v>114424</v>
      </c>
      <c r="AZ15" s="84">
        <v>-5918</v>
      </c>
      <c r="BA15" s="84">
        <v>-19971</v>
      </c>
      <c r="BB15" s="84">
        <v>178947</v>
      </c>
      <c r="BC15" s="84">
        <v>223798</v>
      </c>
      <c r="BD15" s="84">
        <v>-29603</v>
      </c>
      <c r="BE15" s="84">
        <v>-5375</v>
      </c>
      <c r="BF15" s="84">
        <v>3506</v>
      </c>
      <c r="BG15" s="84">
        <v>12100</v>
      </c>
      <c r="BH15" s="84">
        <v>0</v>
      </c>
      <c r="BI15" s="84">
        <v>1000</v>
      </c>
      <c r="BJ15" s="84">
        <v>53731474</v>
      </c>
      <c r="BK15" s="84">
        <v>916</v>
      </c>
      <c r="BL15" s="84">
        <v>702342</v>
      </c>
      <c r="BM15" s="84">
        <v>480000</v>
      </c>
      <c r="BN15" s="84">
        <v>0</v>
      </c>
      <c r="BO15" s="84">
        <v>480000</v>
      </c>
      <c r="BP15" s="84">
        <v>0</v>
      </c>
      <c r="BQ15" s="84">
        <v>0</v>
      </c>
      <c r="BR15" s="84">
        <v>0</v>
      </c>
      <c r="BS15" s="84">
        <v>0</v>
      </c>
      <c r="BT15" s="84">
        <v>0</v>
      </c>
      <c r="BU15" s="84">
        <v>4410</v>
      </c>
      <c r="BV15" s="84">
        <v>2355211</v>
      </c>
      <c r="BW15" s="84">
        <v>3170288</v>
      </c>
      <c r="BX15" s="84">
        <v>26866166</v>
      </c>
      <c r="BY15" s="84">
        <v>96865</v>
      </c>
      <c r="BZ15" s="84">
        <v>0</v>
      </c>
      <c r="CA15" s="84">
        <v>0</v>
      </c>
      <c r="CB15" s="84">
        <v>0</v>
      </c>
      <c r="CC15" s="84">
        <v>314772</v>
      </c>
      <c r="CD15" s="84">
        <v>0</v>
      </c>
      <c r="CE15" s="84">
        <v>63864</v>
      </c>
      <c r="CF15" s="84">
        <v>132361</v>
      </c>
      <c r="CG15" s="84">
        <v>26675</v>
      </c>
      <c r="CH15" s="84">
        <v>0</v>
      </c>
      <c r="CI15" s="84">
        <v>159036</v>
      </c>
      <c r="CJ15" s="84">
        <v>0</v>
      </c>
      <c r="CK15" s="84">
        <v>273</v>
      </c>
      <c r="CL15" s="84">
        <v>0</v>
      </c>
      <c r="CM15" s="84">
        <v>1731558</v>
      </c>
      <c r="CN15" s="84">
        <v>30267</v>
      </c>
      <c r="CO15" s="84">
        <v>21038922</v>
      </c>
      <c r="CP15" s="84">
        <v>14740</v>
      </c>
      <c r="CQ15" s="84">
        <v>48200104</v>
      </c>
      <c r="CR15" s="84">
        <v>40438</v>
      </c>
      <c r="CS15" s="84">
        <v>24370438</v>
      </c>
      <c r="CT15" s="84">
        <v>21294579</v>
      </c>
      <c r="CU15" s="84">
        <v>13167</v>
      </c>
      <c r="CV15" s="84">
        <v>20054844</v>
      </c>
      <c r="CW15" s="84">
        <v>30062100</v>
      </c>
      <c r="CX15" s="84">
        <v>0</v>
      </c>
      <c r="CY15" s="84">
        <v>1024464</v>
      </c>
      <c r="CZ15" s="84">
        <v>1258687</v>
      </c>
      <c r="DA15" s="84">
        <v>0</v>
      </c>
      <c r="DB15" s="84">
        <v>3195934</v>
      </c>
      <c r="DC15" s="84">
        <v>4543180</v>
      </c>
      <c r="DD15" s="84">
        <v>497821</v>
      </c>
      <c r="DE15" s="84">
        <v>2698113</v>
      </c>
      <c r="DF15" s="84">
        <v>1960240</v>
      </c>
      <c r="DG15" s="84">
        <v>0</v>
      </c>
      <c r="DH15" s="84">
        <v>701426</v>
      </c>
      <c r="DI15" s="84">
        <v>45665017</v>
      </c>
      <c r="DJ15" s="84">
        <v>4410</v>
      </c>
      <c r="DK15" s="84">
        <v>0</v>
      </c>
      <c r="DL15" s="84">
        <v>0</v>
      </c>
      <c r="DM15" s="84">
        <v>21294579</v>
      </c>
      <c r="DN15" s="84">
        <v>21279154</v>
      </c>
      <c r="DO15" s="84">
        <v>0</v>
      </c>
      <c r="DP15" s="84">
        <v>0</v>
      </c>
      <c r="DQ15" s="84">
        <v>0</v>
      </c>
      <c r="DR15" s="84">
        <v>0</v>
      </c>
      <c r="DS15" s="84">
        <v>3158188</v>
      </c>
      <c r="DT15" s="84">
        <v>45222</v>
      </c>
      <c r="DU15" s="84">
        <v>238395</v>
      </c>
      <c r="DV15" s="84">
        <v>53731474</v>
      </c>
      <c r="DW15" s="84">
        <v>42999</v>
      </c>
      <c r="DX15" s="84">
        <v>2360</v>
      </c>
      <c r="DY15" s="84">
        <v>0</v>
      </c>
      <c r="DZ15" s="84">
        <v>0</v>
      </c>
      <c r="EA15" s="84">
        <v>112589</v>
      </c>
      <c r="EB15" s="84">
        <v>0</v>
      </c>
      <c r="EC15" s="84">
        <v>25272</v>
      </c>
      <c r="ED15" s="84">
        <v>0</v>
      </c>
      <c r="EE15" s="84">
        <v>0</v>
      </c>
      <c r="EF15" s="84">
        <v>164867</v>
      </c>
      <c r="EG15" s="84">
        <v>0</v>
      </c>
      <c r="EH15" s="84">
        <v>164867</v>
      </c>
      <c r="EI15" s="84">
        <v>10606</v>
      </c>
      <c r="EJ15" s="84">
        <v>198091</v>
      </c>
      <c r="EK15" s="84">
        <v>2656216</v>
      </c>
      <c r="EL15" s="84">
        <v>2283867</v>
      </c>
      <c r="EM15" s="84">
        <v>0</v>
      </c>
      <c r="EN15" s="84">
        <v>0</v>
      </c>
      <c r="EO15" s="84">
        <v>0</v>
      </c>
      <c r="EP15" s="84">
        <v>38078</v>
      </c>
      <c r="EQ15" s="84">
        <v>0</v>
      </c>
      <c r="ER15" s="84">
        <v>0</v>
      </c>
      <c r="ES15" s="84">
        <v>1385246</v>
      </c>
      <c r="ET15" s="84">
        <v>0</v>
      </c>
      <c r="EU15" s="84">
        <v>0</v>
      </c>
      <c r="EV15" s="84">
        <v>19368</v>
      </c>
      <c r="EW15" s="84">
        <v>40304</v>
      </c>
      <c r="EX15" s="84">
        <v>37840</v>
      </c>
      <c r="EY15" s="84">
        <v>0</v>
      </c>
      <c r="EZ15" s="84">
        <v>0</v>
      </c>
    </row>
    <row r="16" spans="1:156">
      <c r="A16" t="s">
        <v>1133</v>
      </c>
      <c r="B16">
        <v>63017</v>
      </c>
      <c r="C16" t="s">
        <v>1148</v>
      </c>
      <c r="D16" s="84">
        <v>376190</v>
      </c>
      <c r="E16" s="84">
        <v>244</v>
      </c>
      <c r="F16" s="84"/>
      <c r="G16" s="84"/>
      <c r="H16" s="84"/>
      <c r="I16" s="84"/>
      <c r="J16" s="84">
        <v>-821</v>
      </c>
      <c r="K16" s="84">
        <v>202784</v>
      </c>
      <c r="L16" s="84"/>
      <c r="M16" s="84"/>
      <c r="N16" s="84"/>
      <c r="O16" s="84"/>
      <c r="P16" s="84">
        <v>377553</v>
      </c>
      <c r="Q16" s="84"/>
      <c r="R16" s="84"/>
      <c r="S16" s="84"/>
      <c r="T16" s="84">
        <v>-6712</v>
      </c>
      <c r="U16" s="84"/>
      <c r="V16" s="84">
        <v>-1220</v>
      </c>
      <c r="W16" s="84"/>
      <c r="X16" s="84">
        <v>202784</v>
      </c>
      <c r="Y16" s="84"/>
      <c r="Z16" s="84"/>
      <c r="AA16" s="84">
        <v>7209</v>
      </c>
      <c r="AB16" s="84">
        <v>-343</v>
      </c>
      <c r="AC16" s="84"/>
      <c r="AD16" s="84"/>
      <c r="AE16" s="84"/>
      <c r="AF16" s="84"/>
      <c r="AG16" s="84">
        <v>-567530</v>
      </c>
      <c r="AH16" s="84"/>
      <c r="AI16" s="84"/>
      <c r="AJ16" s="84"/>
      <c r="AK16" s="84">
        <v>-567530</v>
      </c>
      <c r="AL16" s="84">
        <v>-12209</v>
      </c>
      <c r="AM16" s="84"/>
      <c r="AN16" s="84">
        <v>-5985</v>
      </c>
      <c r="AO16" s="84"/>
      <c r="AP16" s="84"/>
      <c r="AQ16" s="84">
        <v>-6224</v>
      </c>
      <c r="AR16" s="84"/>
      <c r="AS16" s="84"/>
      <c r="AT16" s="84"/>
      <c r="AU16" s="84">
        <v>1220</v>
      </c>
      <c r="AV16" s="84"/>
      <c r="AW16" s="84">
        <v>-19</v>
      </c>
      <c r="AX16" s="84"/>
      <c r="AY16" s="84"/>
      <c r="AZ16" s="84">
        <v>-1363</v>
      </c>
      <c r="BA16" s="84"/>
      <c r="BB16" s="84">
        <v>-864</v>
      </c>
      <c r="BC16" s="84">
        <v>-1108</v>
      </c>
      <c r="BD16" s="84"/>
      <c r="BE16" s="84"/>
      <c r="BF16" s="84">
        <v>112</v>
      </c>
      <c r="BG16" s="84">
        <v>15000</v>
      </c>
      <c r="BH16" s="84"/>
      <c r="BI16" s="84">
        <v>120</v>
      </c>
      <c r="BJ16" s="84">
        <v>602406</v>
      </c>
      <c r="BK16" s="84"/>
      <c r="BL16" s="84">
        <v>87729</v>
      </c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>
        <v>135743</v>
      </c>
      <c r="BX16" s="84">
        <v>507752</v>
      </c>
      <c r="BY16" s="84"/>
      <c r="BZ16" s="84"/>
      <c r="CA16" s="84"/>
      <c r="CB16" s="84"/>
      <c r="CC16" s="84">
        <v>3285</v>
      </c>
      <c r="CD16" s="84"/>
      <c r="CE16" s="84"/>
      <c r="CF16" s="84"/>
      <c r="CG16" s="84"/>
      <c r="CH16" s="84"/>
      <c r="CI16" s="84"/>
      <c r="CJ16" s="84"/>
      <c r="CK16" s="84"/>
      <c r="CL16" s="84"/>
      <c r="CM16" s="84">
        <v>7071</v>
      </c>
      <c r="CN16" s="84">
        <v>3666</v>
      </c>
      <c r="CO16" s="84"/>
      <c r="CP16" s="84"/>
      <c r="CQ16" s="84">
        <v>459417</v>
      </c>
      <c r="CR16" s="84"/>
      <c r="CS16" s="84">
        <v>459417</v>
      </c>
      <c r="CT16" s="84"/>
      <c r="CU16" s="84"/>
      <c r="CV16" s="84"/>
      <c r="CW16" s="84">
        <v>507752</v>
      </c>
      <c r="CX16" s="84"/>
      <c r="CY16" s="84"/>
      <c r="CZ16" s="84"/>
      <c r="DA16" s="84"/>
      <c r="DB16" s="84"/>
      <c r="DC16" s="84"/>
      <c r="DD16" s="84"/>
      <c r="DE16" s="84"/>
      <c r="DF16" s="84">
        <v>459417</v>
      </c>
      <c r="DG16" s="84"/>
      <c r="DH16" s="84">
        <v>87727</v>
      </c>
      <c r="DI16" s="84">
        <v>459417</v>
      </c>
      <c r="DJ16" s="84"/>
      <c r="DK16" s="84"/>
      <c r="DL16" s="84"/>
      <c r="DM16" s="84"/>
      <c r="DN16" s="84">
        <v>507752</v>
      </c>
      <c r="DO16" s="84"/>
      <c r="DP16" s="84"/>
      <c r="DQ16" s="84"/>
      <c r="DR16" s="84"/>
      <c r="DS16" s="84">
        <v>120743</v>
      </c>
      <c r="DT16" s="84">
        <v>175</v>
      </c>
      <c r="DU16" s="84">
        <v>6544</v>
      </c>
      <c r="DV16" s="84">
        <v>602406</v>
      </c>
      <c r="DW16" s="84"/>
      <c r="DX16" s="84"/>
      <c r="DY16" s="84"/>
      <c r="DZ16" s="84"/>
      <c r="EA16" s="84"/>
      <c r="EB16" s="84"/>
      <c r="EC16" s="84"/>
      <c r="ED16" s="84"/>
      <c r="EE16" s="84"/>
      <c r="EF16" s="84">
        <v>381</v>
      </c>
      <c r="EG16" s="84"/>
      <c r="EH16" s="84">
        <v>381</v>
      </c>
      <c r="EI16" s="84"/>
      <c r="EJ16" s="84">
        <v>5666</v>
      </c>
      <c r="EK16" s="84">
        <v>381</v>
      </c>
      <c r="EL16" s="84"/>
      <c r="EM16" s="84"/>
      <c r="EN16" s="84"/>
      <c r="EO16" s="84">
        <v>2</v>
      </c>
      <c r="EP16" s="84"/>
      <c r="EQ16" s="84"/>
      <c r="ER16" s="84"/>
      <c r="ES16" s="84"/>
      <c r="ET16" s="84"/>
      <c r="EU16" s="84"/>
      <c r="EV16" s="84"/>
      <c r="EW16" s="84">
        <v>878</v>
      </c>
      <c r="EX16" s="84"/>
      <c r="EY16" s="84"/>
      <c r="EZ16" s="84"/>
    </row>
    <row r="17" spans="1:156">
      <c r="A17" t="s">
        <v>1133</v>
      </c>
      <c r="B17">
        <v>63022</v>
      </c>
      <c r="C17" t="s">
        <v>1149</v>
      </c>
      <c r="D17" s="84">
        <v>478749</v>
      </c>
      <c r="E17" s="84">
        <v>-1130</v>
      </c>
      <c r="F17" s="84"/>
      <c r="G17" s="84">
        <v>-10191</v>
      </c>
      <c r="H17" s="84">
        <v>-19891</v>
      </c>
      <c r="I17" s="84">
        <v>0</v>
      </c>
      <c r="J17" s="84">
        <v>-932</v>
      </c>
      <c r="K17" s="84">
        <v>-299769</v>
      </c>
      <c r="L17" s="84">
        <v>-1270</v>
      </c>
      <c r="M17" s="84">
        <v>0</v>
      </c>
      <c r="N17" s="84">
        <v>45434</v>
      </c>
      <c r="O17" s="84">
        <v>-36</v>
      </c>
      <c r="P17" s="84">
        <v>480258</v>
      </c>
      <c r="Q17" s="84">
        <v>-909</v>
      </c>
      <c r="R17" s="84">
        <v>0</v>
      </c>
      <c r="S17" s="84">
        <v>0</v>
      </c>
      <c r="T17" s="84">
        <v>57523</v>
      </c>
      <c r="U17" s="84">
        <v>0</v>
      </c>
      <c r="V17" s="84">
        <v>2700</v>
      </c>
      <c r="W17" s="84">
        <v>0</v>
      </c>
      <c r="X17" s="84">
        <v>-299758</v>
      </c>
      <c r="Y17" s="84">
        <v>0</v>
      </c>
      <c r="Z17" s="84">
        <v>0</v>
      </c>
      <c r="AA17" s="84">
        <v>11577</v>
      </c>
      <c r="AB17" s="84">
        <v>68274</v>
      </c>
      <c r="AC17" s="84">
        <v>762</v>
      </c>
      <c r="AD17" s="84">
        <v>-721</v>
      </c>
      <c r="AE17" s="84">
        <v>4097</v>
      </c>
      <c r="AF17" s="84">
        <v>0</v>
      </c>
      <c r="AG17" s="84">
        <v>-197352</v>
      </c>
      <c r="AH17" s="84">
        <v>0</v>
      </c>
      <c r="AI17" s="84">
        <v>19891</v>
      </c>
      <c r="AJ17" s="84">
        <v>-12320</v>
      </c>
      <c r="AK17" s="84">
        <v>-197352</v>
      </c>
      <c r="AL17" s="84">
        <v>-36671</v>
      </c>
      <c r="AM17" s="84">
        <v>0</v>
      </c>
      <c r="AN17" s="84">
        <v>-13619</v>
      </c>
      <c r="AO17" s="84">
        <v>0</v>
      </c>
      <c r="AP17" s="84">
        <v>-11</v>
      </c>
      <c r="AQ17" s="84">
        <v>-23052</v>
      </c>
      <c r="AR17" s="84">
        <v>12320</v>
      </c>
      <c r="AS17" s="84">
        <v>-4092</v>
      </c>
      <c r="AT17" s="84"/>
      <c r="AU17" s="84">
        <v>-2700</v>
      </c>
      <c r="AV17" s="84">
        <v>-5</v>
      </c>
      <c r="AW17" s="84">
        <v>106</v>
      </c>
      <c r="AX17" s="84">
        <v>0</v>
      </c>
      <c r="AY17" s="84">
        <v>3354</v>
      </c>
      <c r="AZ17" s="84">
        <v>-1509</v>
      </c>
      <c r="BA17" s="84">
        <v>-3183</v>
      </c>
      <c r="BB17" s="84">
        <v>3994</v>
      </c>
      <c r="BC17" s="84">
        <v>5124</v>
      </c>
      <c r="BD17" s="84">
        <v>-41342</v>
      </c>
      <c r="BE17" s="84">
        <v>0</v>
      </c>
      <c r="BF17" s="84">
        <v>-930</v>
      </c>
      <c r="BG17" s="84">
        <v>2250</v>
      </c>
      <c r="BH17" s="84">
        <v>0</v>
      </c>
      <c r="BI17" s="84">
        <v>0</v>
      </c>
      <c r="BJ17" s="84">
        <v>2035934</v>
      </c>
      <c r="BK17" s="84">
        <v>17209</v>
      </c>
      <c r="BL17" s="84">
        <v>64935</v>
      </c>
      <c r="BM17" s="84">
        <v>0</v>
      </c>
      <c r="BN17" s="84">
        <v>0</v>
      </c>
      <c r="BO17" s="84">
        <v>0</v>
      </c>
      <c r="BP17" s="84">
        <v>0</v>
      </c>
      <c r="BQ17" s="84">
        <v>0</v>
      </c>
      <c r="BR17" s="84">
        <v>0</v>
      </c>
      <c r="BS17" s="84">
        <v>0</v>
      </c>
      <c r="BT17" s="84">
        <v>0</v>
      </c>
      <c r="BU17" s="84">
        <v>0</v>
      </c>
      <c r="BV17" s="84">
        <v>95233</v>
      </c>
      <c r="BW17" s="84">
        <v>121583</v>
      </c>
      <c r="BX17" s="84">
        <v>401304</v>
      </c>
      <c r="BY17" s="84">
        <v>6089</v>
      </c>
      <c r="BZ17" s="84">
        <v>17185</v>
      </c>
      <c r="CA17" s="84">
        <v>0</v>
      </c>
      <c r="CB17" s="84">
        <v>0</v>
      </c>
      <c r="CC17" s="84">
        <v>4</v>
      </c>
      <c r="CD17" s="84">
        <v>0</v>
      </c>
      <c r="CE17" s="84">
        <v>0</v>
      </c>
      <c r="CF17" s="84">
        <v>95233</v>
      </c>
      <c r="CG17" s="84">
        <v>100</v>
      </c>
      <c r="CH17" s="84">
        <v>0</v>
      </c>
      <c r="CI17" s="84">
        <v>95333</v>
      </c>
      <c r="CJ17" s="84">
        <v>0</v>
      </c>
      <c r="CK17" s="84">
        <v>0</v>
      </c>
      <c r="CL17" s="84">
        <v>0</v>
      </c>
      <c r="CM17" s="84">
        <v>212475</v>
      </c>
      <c r="CN17" s="84">
        <v>192343</v>
      </c>
      <c r="CO17" s="84">
        <v>94606</v>
      </c>
      <c r="CP17" s="84">
        <v>0</v>
      </c>
      <c r="CQ17" s="84">
        <v>1701876</v>
      </c>
      <c r="CR17" s="84">
        <v>0</v>
      </c>
      <c r="CS17" s="84">
        <v>94606</v>
      </c>
      <c r="CT17" s="84">
        <v>1488763</v>
      </c>
      <c r="CU17" s="84">
        <v>0</v>
      </c>
      <c r="CV17" s="84">
        <v>1473411</v>
      </c>
      <c r="CW17" s="84">
        <v>401304</v>
      </c>
      <c r="CX17" s="84">
        <v>0</v>
      </c>
      <c r="CY17" s="84"/>
      <c r="CZ17" s="84">
        <v>0</v>
      </c>
      <c r="DA17" s="84">
        <v>0</v>
      </c>
      <c r="DB17" s="84">
        <v>0</v>
      </c>
      <c r="DC17" s="84">
        <v>0</v>
      </c>
      <c r="DD17" s="84">
        <v>0</v>
      </c>
      <c r="DE17" s="84">
        <v>0</v>
      </c>
      <c r="DF17" s="84">
        <v>0</v>
      </c>
      <c r="DG17" s="84">
        <v>0</v>
      </c>
      <c r="DH17" s="84">
        <v>47726</v>
      </c>
      <c r="DI17" s="84">
        <v>1583369</v>
      </c>
      <c r="DJ17" s="84">
        <v>0</v>
      </c>
      <c r="DK17" s="84">
        <v>0</v>
      </c>
      <c r="DL17" s="84">
        <v>0</v>
      </c>
      <c r="DM17" s="84">
        <v>1488763</v>
      </c>
      <c r="DN17" s="84">
        <v>401304</v>
      </c>
      <c r="DO17" s="84">
        <v>0</v>
      </c>
      <c r="DP17" s="84">
        <v>0</v>
      </c>
      <c r="DQ17" s="84">
        <v>0</v>
      </c>
      <c r="DR17" s="84">
        <v>0</v>
      </c>
      <c r="DS17" s="84">
        <v>119333</v>
      </c>
      <c r="DT17" s="84">
        <v>0</v>
      </c>
      <c r="DU17" s="84">
        <v>865</v>
      </c>
      <c r="DV17" s="84">
        <v>2035934</v>
      </c>
      <c r="DW17" s="84">
        <v>0</v>
      </c>
      <c r="DX17" s="84">
        <v>0</v>
      </c>
      <c r="DY17" s="84">
        <v>0</v>
      </c>
      <c r="DZ17" s="84">
        <v>0</v>
      </c>
      <c r="EA17" s="84">
        <v>0</v>
      </c>
      <c r="EB17" s="84">
        <v>0</v>
      </c>
      <c r="EC17" s="84">
        <v>0</v>
      </c>
      <c r="ED17" s="84">
        <v>0</v>
      </c>
      <c r="EE17" s="84">
        <v>0</v>
      </c>
      <c r="EF17" s="84">
        <v>0</v>
      </c>
      <c r="EG17" s="84">
        <v>0</v>
      </c>
      <c r="EH17" s="84">
        <v>0</v>
      </c>
      <c r="EI17" s="84">
        <v>0</v>
      </c>
      <c r="EJ17" s="84">
        <v>403</v>
      </c>
      <c r="EK17" s="84">
        <v>95419</v>
      </c>
      <c r="EL17" s="84">
        <v>86</v>
      </c>
      <c r="EM17" s="84">
        <v>0</v>
      </c>
      <c r="EN17" s="84">
        <v>0</v>
      </c>
      <c r="EO17" s="84">
        <v>0</v>
      </c>
      <c r="EP17" s="84">
        <v>0</v>
      </c>
      <c r="EQ17" s="84">
        <v>0</v>
      </c>
      <c r="ER17" s="84">
        <v>0</v>
      </c>
      <c r="ES17" s="84">
        <v>20128</v>
      </c>
      <c r="ET17" s="84">
        <v>0</v>
      </c>
      <c r="EU17" s="84">
        <v>0</v>
      </c>
      <c r="EV17" s="84">
        <v>0</v>
      </c>
      <c r="EW17" s="84">
        <v>462</v>
      </c>
      <c r="EX17" s="84">
        <v>0</v>
      </c>
      <c r="EY17" s="84">
        <v>0</v>
      </c>
      <c r="EZ17" s="84"/>
    </row>
    <row r="18" spans="1:156">
      <c r="A18" t="s">
        <v>1133</v>
      </c>
      <c r="B18">
        <v>63028</v>
      </c>
      <c r="C18" t="s">
        <v>1150</v>
      </c>
      <c r="D18" s="84">
        <v>30301</v>
      </c>
      <c r="E18" s="84">
        <v>3225</v>
      </c>
      <c r="F18" s="84"/>
      <c r="G18" s="84">
        <v>-20869</v>
      </c>
      <c r="H18" s="84"/>
      <c r="I18" s="84"/>
      <c r="J18" s="84">
        <v>-4095</v>
      </c>
      <c r="K18" s="84">
        <v>27840</v>
      </c>
      <c r="L18" s="84">
        <v>76871</v>
      </c>
      <c r="M18" s="84">
        <v>-5379</v>
      </c>
      <c r="N18" s="84"/>
      <c r="O18" s="84"/>
      <c r="P18" s="84">
        <v>30918</v>
      </c>
      <c r="Q18" s="84"/>
      <c r="R18" s="84">
        <v>0</v>
      </c>
      <c r="S18" s="84">
        <v>0</v>
      </c>
      <c r="T18" s="84">
        <v>65494</v>
      </c>
      <c r="U18" s="84">
        <v>0</v>
      </c>
      <c r="V18" s="84">
        <v>14794</v>
      </c>
      <c r="W18" s="84"/>
      <c r="X18" s="84">
        <v>19436</v>
      </c>
      <c r="Y18" s="84">
        <v>0</v>
      </c>
      <c r="Z18" s="84">
        <v>0</v>
      </c>
      <c r="AA18" s="84">
        <v>59941</v>
      </c>
      <c r="AB18" s="84">
        <v>120987</v>
      </c>
      <c r="AC18" s="84"/>
      <c r="AD18" s="84"/>
      <c r="AE18" s="84"/>
      <c r="AF18" s="84"/>
      <c r="AG18" s="84">
        <v>-262512</v>
      </c>
      <c r="AH18" s="84">
        <v>0</v>
      </c>
      <c r="AI18" s="84"/>
      <c r="AJ18" s="84"/>
      <c r="AK18" s="84">
        <v>-262512</v>
      </c>
      <c r="AL18" s="84">
        <v>-15960</v>
      </c>
      <c r="AM18" s="84">
        <v>0</v>
      </c>
      <c r="AN18" s="84">
        <v>-15960</v>
      </c>
      <c r="AO18" s="84"/>
      <c r="AP18" s="84">
        <v>8404</v>
      </c>
      <c r="AQ18" s="84">
        <v>0</v>
      </c>
      <c r="AR18" s="84"/>
      <c r="AS18" s="84"/>
      <c r="AT18" s="84">
        <v>0</v>
      </c>
      <c r="AU18" s="84">
        <v>-14794</v>
      </c>
      <c r="AV18" s="84"/>
      <c r="AW18" s="84">
        <v>-353</v>
      </c>
      <c r="AX18" s="84">
        <v>0</v>
      </c>
      <c r="AY18" s="84">
        <v>0</v>
      </c>
      <c r="AZ18" s="84">
        <v>-617</v>
      </c>
      <c r="BA18" s="84"/>
      <c r="BB18" s="84">
        <v>-45496</v>
      </c>
      <c r="BC18" s="84">
        <v>-48721</v>
      </c>
      <c r="BD18" s="84"/>
      <c r="BE18" s="84"/>
      <c r="BF18" s="84">
        <v>-58136</v>
      </c>
      <c r="BG18" s="84">
        <v>90006</v>
      </c>
      <c r="BH18" s="84">
        <v>0</v>
      </c>
      <c r="BI18" s="84">
        <v>11974</v>
      </c>
      <c r="BJ18" s="84">
        <v>2912266</v>
      </c>
      <c r="BK18" s="84">
        <v>0</v>
      </c>
      <c r="BL18" s="84">
        <v>32127</v>
      </c>
      <c r="BM18" s="84">
        <v>0</v>
      </c>
      <c r="BN18" s="84">
        <v>0</v>
      </c>
      <c r="BO18" s="84">
        <v>0</v>
      </c>
      <c r="BP18" s="84">
        <v>32127</v>
      </c>
      <c r="BQ18" s="84">
        <v>0</v>
      </c>
      <c r="BR18" s="84">
        <v>0</v>
      </c>
      <c r="BS18" s="84">
        <v>0</v>
      </c>
      <c r="BT18" s="84">
        <v>0</v>
      </c>
      <c r="BU18" s="84">
        <v>0</v>
      </c>
      <c r="BV18" s="84">
        <v>0</v>
      </c>
      <c r="BW18" s="84">
        <v>327005</v>
      </c>
      <c r="BX18" s="84">
        <v>2825843</v>
      </c>
      <c r="BY18" s="84">
        <v>0</v>
      </c>
      <c r="BZ18" s="84">
        <v>0</v>
      </c>
      <c r="CA18" s="84">
        <v>0</v>
      </c>
      <c r="CB18" s="84">
        <v>0</v>
      </c>
      <c r="CC18" s="84">
        <v>725</v>
      </c>
      <c r="CD18" s="84">
        <v>0</v>
      </c>
      <c r="CE18" s="84">
        <v>0</v>
      </c>
      <c r="CF18" s="84">
        <v>0</v>
      </c>
      <c r="CG18" s="84">
        <v>16182</v>
      </c>
      <c r="CH18" s="84">
        <v>0</v>
      </c>
      <c r="CI18" s="84">
        <v>16182</v>
      </c>
      <c r="CJ18" s="84">
        <v>0</v>
      </c>
      <c r="CK18" s="84">
        <v>0</v>
      </c>
      <c r="CL18" s="84">
        <v>0</v>
      </c>
      <c r="CM18" s="84">
        <v>44234</v>
      </c>
      <c r="CN18" s="84">
        <v>0</v>
      </c>
      <c r="CO18" s="84">
        <v>2495391</v>
      </c>
      <c r="CP18" s="84">
        <v>0</v>
      </c>
      <c r="CQ18" s="84">
        <v>2539690</v>
      </c>
      <c r="CR18" s="84">
        <v>997</v>
      </c>
      <c r="CS18" s="84">
        <v>2539690</v>
      </c>
      <c r="CT18" s="84">
        <v>0</v>
      </c>
      <c r="CU18" s="84">
        <v>4532</v>
      </c>
      <c r="CV18" s="84">
        <v>0</v>
      </c>
      <c r="CW18" s="84">
        <v>2825843</v>
      </c>
      <c r="CX18" s="84">
        <v>0</v>
      </c>
      <c r="CY18" s="84">
        <v>36273</v>
      </c>
      <c r="CZ18" s="84">
        <v>0</v>
      </c>
      <c r="DA18" s="84">
        <v>0</v>
      </c>
      <c r="DB18" s="84">
        <v>0</v>
      </c>
      <c r="DC18" s="84">
        <v>0</v>
      </c>
      <c r="DD18" s="84">
        <v>0</v>
      </c>
      <c r="DE18" s="84">
        <v>0</v>
      </c>
      <c r="DF18" s="84">
        <v>117</v>
      </c>
      <c r="DG18" s="84">
        <v>0</v>
      </c>
      <c r="DH18" s="84">
        <v>0</v>
      </c>
      <c r="DI18" s="84">
        <v>2539690</v>
      </c>
      <c r="DJ18" s="84">
        <v>0</v>
      </c>
      <c r="DK18" s="84">
        <v>0</v>
      </c>
      <c r="DL18" s="84">
        <v>0</v>
      </c>
      <c r="DM18" s="84">
        <v>0</v>
      </c>
      <c r="DN18" s="84">
        <v>2731670</v>
      </c>
      <c r="DO18" s="84">
        <v>0</v>
      </c>
      <c r="DP18" s="84">
        <v>0</v>
      </c>
      <c r="DQ18" s="84">
        <v>0</v>
      </c>
      <c r="DR18" s="84">
        <v>0</v>
      </c>
      <c r="DS18" s="84">
        <v>236999</v>
      </c>
      <c r="DT18" s="84">
        <v>340</v>
      </c>
      <c r="DU18" s="84">
        <v>32737</v>
      </c>
      <c r="DV18" s="84">
        <v>2912266</v>
      </c>
      <c r="DW18" s="84">
        <v>0</v>
      </c>
      <c r="DX18" s="84">
        <v>0</v>
      </c>
      <c r="DY18" s="84">
        <v>0</v>
      </c>
      <c r="DZ18" s="84">
        <v>0</v>
      </c>
      <c r="EA18" s="84">
        <v>44182</v>
      </c>
      <c r="EB18" s="84">
        <v>0</v>
      </c>
      <c r="EC18" s="84">
        <v>0</v>
      </c>
      <c r="ED18" s="84">
        <v>0</v>
      </c>
      <c r="EE18" s="84">
        <v>0</v>
      </c>
      <c r="EF18" s="84">
        <v>18</v>
      </c>
      <c r="EG18" s="84"/>
      <c r="EH18" s="84">
        <v>18</v>
      </c>
      <c r="EI18" s="84">
        <v>32</v>
      </c>
      <c r="EJ18" s="84">
        <v>25908</v>
      </c>
      <c r="EK18" s="84">
        <v>17026</v>
      </c>
      <c r="EL18" s="84">
        <v>0</v>
      </c>
      <c r="EM18" s="84">
        <v>0</v>
      </c>
      <c r="EN18" s="84">
        <v>0</v>
      </c>
      <c r="EO18" s="84">
        <v>0</v>
      </c>
      <c r="EP18" s="84">
        <v>997</v>
      </c>
      <c r="EQ18" s="84">
        <v>0</v>
      </c>
      <c r="ER18" s="84">
        <v>0</v>
      </c>
      <c r="ES18" s="84">
        <v>31535</v>
      </c>
      <c r="ET18" s="84">
        <v>0</v>
      </c>
      <c r="EU18" s="84">
        <v>0</v>
      </c>
      <c r="EV18" s="84">
        <v>57900</v>
      </c>
      <c r="EW18" s="84">
        <v>6829</v>
      </c>
      <c r="EX18" s="84">
        <v>793</v>
      </c>
      <c r="EY18" s="84">
        <v>0</v>
      </c>
      <c r="EZ18" s="84">
        <v>0</v>
      </c>
    </row>
    <row r="19" spans="1:156">
      <c r="A19" t="s">
        <v>1133</v>
      </c>
      <c r="B19">
        <v>63031</v>
      </c>
      <c r="C19" t="s">
        <v>1151</v>
      </c>
      <c r="D19" s="84">
        <v>23295</v>
      </c>
      <c r="E19" s="84">
        <v>-6017</v>
      </c>
      <c r="F19" s="84"/>
      <c r="G19" s="84"/>
      <c r="H19" s="84"/>
      <c r="I19" s="84"/>
      <c r="J19" s="84">
        <v>-17</v>
      </c>
      <c r="K19" s="84">
        <v>71431</v>
      </c>
      <c r="L19" s="84">
        <v>-84</v>
      </c>
      <c r="M19" s="84"/>
      <c r="N19" s="84"/>
      <c r="O19" s="84"/>
      <c r="P19" s="84">
        <v>23295</v>
      </c>
      <c r="Q19" s="84"/>
      <c r="R19" s="84"/>
      <c r="S19" s="84"/>
      <c r="T19" s="84">
        <v>-17444</v>
      </c>
      <c r="U19" s="84"/>
      <c r="V19" s="84"/>
      <c r="W19" s="84"/>
      <c r="X19" s="84">
        <v>71431</v>
      </c>
      <c r="Y19" s="84"/>
      <c r="Z19" s="84"/>
      <c r="AA19" s="84">
        <v>4542</v>
      </c>
      <c r="AB19" s="84">
        <v>-12931</v>
      </c>
      <c r="AC19" s="84"/>
      <c r="AD19" s="84"/>
      <c r="AE19" s="84"/>
      <c r="AF19" s="84"/>
      <c r="AG19" s="84">
        <v>-53069</v>
      </c>
      <c r="AH19" s="84"/>
      <c r="AI19" s="84"/>
      <c r="AJ19" s="84"/>
      <c r="AK19" s="84">
        <v>-53069</v>
      </c>
      <c r="AL19" s="84">
        <v>-1452</v>
      </c>
      <c r="AM19" s="84"/>
      <c r="AN19" s="84">
        <v>-1452</v>
      </c>
      <c r="AO19" s="84"/>
      <c r="AP19" s="84"/>
      <c r="AQ19" s="84"/>
      <c r="AR19" s="84"/>
      <c r="AS19" s="84"/>
      <c r="AT19" s="84"/>
      <c r="AU19" s="84"/>
      <c r="AV19" s="84"/>
      <c r="AW19" s="84">
        <v>-12</v>
      </c>
      <c r="AX19" s="84"/>
      <c r="AY19" s="84"/>
      <c r="AZ19" s="84"/>
      <c r="BA19" s="84"/>
      <c r="BB19" s="84">
        <v>21172</v>
      </c>
      <c r="BC19" s="84">
        <v>27189</v>
      </c>
      <c r="BD19" s="84"/>
      <c r="BE19" s="84"/>
      <c r="BF19" s="84">
        <v>27189</v>
      </c>
      <c r="BG19" s="84">
        <v>125000</v>
      </c>
      <c r="BH19" s="84"/>
      <c r="BI19" s="84">
        <v>2519</v>
      </c>
      <c r="BJ19" s="84">
        <v>1145804</v>
      </c>
      <c r="BK19" s="84"/>
      <c r="BL19" s="84">
        <v>12295</v>
      </c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>
        <v>133931</v>
      </c>
      <c r="BX19" s="84">
        <v>1115650</v>
      </c>
      <c r="BY19" s="84">
        <v>84</v>
      </c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>
        <v>85853</v>
      </c>
      <c r="CN19" s="84">
        <v>31917</v>
      </c>
      <c r="CO19" s="84"/>
      <c r="CP19" s="84"/>
      <c r="CQ19" s="84">
        <v>926020</v>
      </c>
      <c r="CR19" s="84"/>
      <c r="CS19" s="84">
        <v>925936</v>
      </c>
      <c r="CT19" s="84"/>
      <c r="CU19" s="84"/>
      <c r="CV19" s="84"/>
      <c r="CW19" s="84">
        <v>1115650</v>
      </c>
      <c r="CX19" s="84"/>
      <c r="CY19" s="84"/>
      <c r="CZ19" s="84">
        <v>925936</v>
      </c>
      <c r="DA19" s="84"/>
      <c r="DB19" s="84"/>
      <c r="DC19" s="84"/>
      <c r="DD19" s="84"/>
      <c r="DE19" s="84"/>
      <c r="DF19" s="84"/>
      <c r="DG19" s="84"/>
      <c r="DH19" s="84">
        <v>12295</v>
      </c>
      <c r="DI19" s="84">
        <v>925936</v>
      </c>
      <c r="DJ19" s="84"/>
      <c r="DK19" s="84"/>
      <c r="DL19" s="84"/>
      <c r="DM19" s="84"/>
      <c r="DN19" s="84">
        <v>1087198</v>
      </c>
      <c r="DO19" s="84"/>
      <c r="DP19" s="84"/>
      <c r="DQ19" s="84"/>
      <c r="DR19" s="84"/>
      <c r="DS19" s="84">
        <v>8931</v>
      </c>
      <c r="DT19" s="84"/>
      <c r="DU19" s="84">
        <v>3202</v>
      </c>
      <c r="DV19" s="84">
        <v>1145804</v>
      </c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>
        <v>3202</v>
      </c>
      <c r="EK19" s="84">
        <v>14657</v>
      </c>
      <c r="EL19" s="84"/>
      <c r="EM19" s="84"/>
      <c r="EN19" s="84"/>
      <c r="EO19" s="84"/>
      <c r="EP19" s="84"/>
      <c r="EQ19" s="84"/>
      <c r="ER19" s="84"/>
      <c r="ES19" s="84">
        <v>51417</v>
      </c>
      <c r="ET19" s="84"/>
      <c r="EU19" s="84"/>
      <c r="EV19" s="84">
        <v>28452</v>
      </c>
      <c r="EW19" s="84"/>
      <c r="EX19" s="84">
        <v>14657</v>
      </c>
      <c r="EY19" s="84"/>
      <c r="EZ19" s="84"/>
    </row>
    <row r="20" spans="1:156">
      <c r="A20" t="s">
        <v>1152</v>
      </c>
      <c r="B20">
        <v>62518</v>
      </c>
      <c r="C20" t="s">
        <v>1134</v>
      </c>
      <c r="D20" s="84">
        <v>4195088</v>
      </c>
      <c r="E20" s="84">
        <v>-50815</v>
      </c>
      <c r="F20" s="84"/>
      <c r="G20" s="84">
        <v>-920567</v>
      </c>
      <c r="H20" s="84">
        <v>-352869</v>
      </c>
      <c r="I20" s="84">
        <v>-57337</v>
      </c>
      <c r="J20" s="84">
        <v>-400963</v>
      </c>
      <c r="K20" s="84">
        <v>-4178367</v>
      </c>
      <c r="L20" s="84">
        <v>-52590</v>
      </c>
      <c r="M20" s="84"/>
      <c r="N20" s="84">
        <v>228246</v>
      </c>
      <c r="O20" s="84"/>
      <c r="P20" s="84">
        <v>4209555</v>
      </c>
      <c r="Q20" s="84">
        <v>-13153</v>
      </c>
      <c r="R20" s="84"/>
      <c r="S20" s="84"/>
      <c r="T20" s="84">
        <v>4163147</v>
      </c>
      <c r="U20" s="84">
        <v>-57337</v>
      </c>
      <c r="V20" s="84">
        <v>306</v>
      </c>
      <c r="W20" s="84"/>
      <c r="X20" s="84">
        <v>-4176439</v>
      </c>
      <c r="Y20" s="84">
        <v>409315</v>
      </c>
      <c r="Z20" s="84">
        <v>491</v>
      </c>
      <c r="AA20" s="84">
        <v>2731551</v>
      </c>
      <c r="AB20" s="84">
        <v>6890724</v>
      </c>
      <c r="AC20" s="84">
        <v>-783</v>
      </c>
      <c r="AD20" s="84">
        <v>-17655</v>
      </c>
      <c r="AE20" s="84">
        <v>127402</v>
      </c>
      <c r="AF20" s="84">
        <v>-239093</v>
      </c>
      <c r="AG20" s="84">
        <v>-5081910</v>
      </c>
      <c r="AH20" s="84">
        <v>6366</v>
      </c>
      <c r="AI20" s="84">
        <v>45621</v>
      </c>
      <c r="AJ20" s="84">
        <v>12846</v>
      </c>
      <c r="AK20" s="84">
        <v>-5075544</v>
      </c>
      <c r="AL20" s="84">
        <v>-296318</v>
      </c>
      <c r="AM20" s="84">
        <v>31035</v>
      </c>
      <c r="AN20" s="84">
        <v>-134976</v>
      </c>
      <c r="AO20" s="84">
        <v>1657</v>
      </c>
      <c r="AP20" s="84">
        <v>-1928</v>
      </c>
      <c r="AQ20" s="84">
        <v>-161342</v>
      </c>
      <c r="AR20" s="84">
        <v>53652</v>
      </c>
      <c r="AS20" s="84">
        <v>-35178</v>
      </c>
      <c r="AT20" s="84"/>
      <c r="AU20" s="84">
        <v>-86115</v>
      </c>
      <c r="AV20" s="84">
        <v>89532</v>
      </c>
      <c r="AW20" s="84">
        <v>-43852</v>
      </c>
      <c r="AX20" s="84"/>
      <c r="AY20" s="84"/>
      <c r="AZ20" s="84">
        <v>-14467</v>
      </c>
      <c r="BA20" s="84">
        <v>-22025</v>
      </c>
      <c r="BB20" s="84">
        <v>368465</v>
      </c>
      <c r="BC20" s="84">
        <v>419280</v>
      </c>
      <c r="BD20" s="84">
        <v>-82406</v>
      </c>
      <c r="BE20" s="84"/>
      <c r="BF20" s="84">
        <v>476311</v>
      </c>
      <c r="BG20" s="84">
        <v>10000</v>
      </c>
      <c r="BH20" s="84"/>
      <c r="BI20" s="84">
        <v>14619</v>
      </c>
      <c r="BJ20" s="84">
        <v>135101030</v>
      </c>
      <c r="BK20" s="84">
        <v>172764</v>
      </c>
      <c r="BL20" s="84">
        <v>1636057</v>
      </c>
      <c r="BM20" s="84">
        <v>959000</v>
      </c>
      <c r="BN20" s="84"/>
      <c r="BO20" s="84">
        <v>959000</v>
      </c>
      <c r="BP20" s="84"/>
      <c r="BQ20" s="84"/>
      <c r="BR20" s="84"/>
      <c r="BS20" s="84"/>
      <c r="BT20" s="84"/>
      <c r="BU20" s="84"/>
      <c r="BV20" s="84">
        <v>2847602</v>
      </c>
      <c r="BW20" s="84">
        <v>3623151</v>
      </c>
      <c r="BX20" s="84">
        <v>80057672</v>
      </c>
      <c r="BY20" s="84">
        <v>1292043</v>
      </c>
      <c r="BZ20" s="84"/>
      <c r="CA20" s="84"/>
      <c r="CB20" s="84"/>
      <c r="CC20" s="84"/>
      <c r="CD20" s="84"/>
      <c r="CE20" s="84"/>
      <c r="CF20" s="84">
        <v>241676</v>
      </c>
      <c r="CG20" s="84">
        <v>35854</v>
      </c>
      <c r="CH20" s="84">
        <v>23</v>
      </c>
      <c r="CI20" s="84">
        <v>277553</v>
      </c>
      <c r="CJ20" s="84"/>
      <c r="CK20" s="84">
        <v>230126</v>
      </c>
      <c r="CL20" s="84"/>
      <c r="CM20" s="84">
        <v>28840142</v>
      </c>
      <c r="CN20" s="84">
        <v>312426</v>
      </c>
      <c r="CO20" s="84">
        <v>39898494</v>
      </c>
      <c r="CP20" s="84"/>
      <c r="CQ20" s="84">
        <v>101342843</v>
      </c>
      <c r="CR20" s="84">
        <v>319299</v>
      </c>
      <c r="CS20" s="84">
        <v>49354081</v>
      </c>
      <c r="CT20" s="84">
        <v>47566987</v>
      </c>
      <c r="CU20" s="84"/>
      <c r="CV20" s="84">
        <v>48421608</v>
      </c>
      <c r="CW20" s="84">
        <v>84125905</v>
      </c>
      <c r="CX20" s="84">
        <v>463165</v>
      </c>
      <c r="CY20" s="84">
        <v>380088</v>
      </c>
      <c r="CZ20" s="84">
        <v>1291148</v>
      </c>
      <c r="DA20" s="84">
        <v>5596292</v>
      </c>
      <c r="DB20" s="84">
        <v>3605068</v>
      </c>
      <c r="DC20" s="84">
        <v>7733270</v>
      </c>
      <c r="DD20" s="84">
        <v>2551</v>
      </c>
      <c r="DE20" s="84">
        <v>1194960</v>
      </c>
      <c r="DF20" s="84">
        <v>8020314</v>
      </c>
      <c r="DG20" s="84"/>
      <c r="DH20" s="84">
        <v>1463293</v>
      </c>
      <c r="DI20" s="84">
        <v>96921068</v>
      </c>
      <c r="DJ20" s="84"/>
      <c r="DK20" s="84"/>
      <c r="DL20" s="84"/>
      <c r="DM20" s="84">
        <v>47566987</v>
      </c>
      <c r="DN20" s="84">
        <v>41318690</v>
      </c>
      <c r="DO20" s="84"/>
      <c r="DP20" s="84"/>
      <c r="DQ20" s="84"/>
      <c r="DR20" s="84"/>
      <c r="DS20" s="84">
        <v>3229897</v>
      </c>
      <c r="DT20" s="84">
        <v>16595</v>
      </c>
      <c r="DU20" s="84">
        <v>294424</v>
      </c>
      <c r="DV20" s="84">
        <v>135101030</v>
      </c>
      <c r="DW20" s="84">
        <v>165319</v>
      </c>
      <c r="DX20" s="84"/>
      <c r="DY20" s="84"/>
      <c r="DZ20" s="84">
        <v>383254</v>
      </c>
      <c r="EA20" s="84">
        <v>144125</v>
      </c>
      <c r="EB20" s="84"/>
      <c r="EC20" s="84">
        <v>116811</v>
      </c>
      <c r="ED20" s="84">
        <v>383254</v>
      </c>
      <c r="EE20" s="84">
        <v>871</v>
      </c>
      <c r="EF20" s="84">
        <v>63412</v>
      </c>
      <c r="EG20" s="84"/>
      <c r="EH20" s="84">
        <v>63412</v>
      </c>
      <c r="EI20" s="84"/>
      <c r="EJ20" s="84">
        <v>294424</v>
      </c>
      <c r="EK20" s="84">
        <v>623036</v>
      </c>
      <c r="EL20" s="84">
        <v>170241</v>
      </c>
      <c r="EM20" s="84">
        <v>22675</v>
      </c>
      <c r="EN20" s="84"/>
      <c r="EO20" s="84"/>
      <c r="EP20" s="84">
        <v>178279</v>
      </c>
      <c r="EQ20" s="84">
        <v>2384882</v>
      </c>
      <c r="ER20" s="84"/>
      <c r="ES20" s="84">
        <v>28282971</v>
      </c>
      <c r="ET20" s="84"/>
      <c r="EU20" s="84">
        <v>141020</v>
      </c>
      <c r="EV20" s="84">
        <v>25029332</v>
      </c>
      <c r="EW20" s="84"/>
      <c r="EX20" s="84">
        <v>110959</v>
      </c>
      <c r="EY20" s="84"/>
      <c r="EZ20" s="84"/>
    </row>
    <row r="21" spans="1:156">
      <c r="A21" t="s">
        <v>1152</v>
      </c>
      <c r="B21">
        <v>62548</v>
      </c>
      <c r="C21" t="s">
        <v>1135</v>
      </c>
      <c r="D21" s="84">
        <v>8783607</v>
      </c>
      <c r="E21" s="84">
        <v>31208</v>
      </c>
      <c r="F21" s="84">
        <v>0</v>
      </c>
      <c r="G21" s="84">
        <v>-1757011</v>
      </c>
      <c r="H21" s="84">
        <v>0</v>
      </c>
      <c r="I21" s="84">
        <v>0</v>
      </c>
      <c r="J21" s="84">
        <v>-187032</v>
      </c>
      <c r="K21" s="84">
        <v>-13540420</v>
      </c>
      <c r="L21" s="84">
        <v>0</v>
      </c>
      <c r="M21" s="84">
        <v>0</v>
      </c>
      <c r="N21" s="84">
        <v>0</v>
      </c>
      <c r="O21" s="84">
        <v>0</v>
      </c>
      <c r="P21" s="84">
        <v>8783996</v>
      </c>
      <c r="Q21" s="84">
        <v>0</v>
      </c>
      <c r="R21" s="84">
        <v>0</v>
      </c>
      <c r="S21" s="84">
        <v>0</v>
      </c>
      <c r="T21" s="84">
        <v>2428872</v>
      </c>
      <c r="U21" s="84">
        <v>0</v>
      </c>
      <c r="V21" s="84">
        <v>141451</v>
      </c>
      <c r="W21" s="84">
        <v>0</v>
      </c>
      <c r="X21" s="84">
        <v>-13540420</v>
      </c>
      <c r="Y21" s="84">
        <v>9055766</v>
      </c>
      <c r="Z21" s="84">
        <v>73999</v>
      </c>
      <c r="AA21" s="84">
        <v>4012486</v>
      </c>
      <c r="AB21" s="84">
        <v>15368215</v>
      </c>
      <c r="AC21" s="84">
        <v>0</v>
      </c>
      <c r="AD21" s="84">
        <v>0</v>
      </c>
      <c r="AE21" s="84">
        <v>0</v>
      </c>
      <c r="AF21" s="84">
        <v>0</v>
      </c>
      <c r="AG21" s="84">
        <v>-8646053</v>
      </c>
      <c r="AH21" s="84">
        <v>0</v>
      </c>
      <c r="AI21" s="84">
        <v>0</v>
      </c>
      <c r="AJ21" s="84">
        <v>0</v>
      </c>
      <c r="AK21" s="84">
        <v>-8646053</v>
      </c>
      <c r="AL21" s="84">
        <v>-169861</v>
      </c>
      <c r="AM21" s="84">
        <v>0</v>
      </c>
      <c r="AN21" s="84">
        <v>-169861</v>
      </c>
      <c r="AO21" s="84">
        <v>0</v>
      </c>
      <c r="AP21" s="84">
        <v>0</v>
      </c>
      <c r="AQ21" s="84">
        <v>0</v>
      </c>
      <c r="AR21" s="84">
        <v>0</v>
      </c>
      <c r="AS21" s="84">
        <v>0</v>
      </c>
      <c r="AT21" s="84">
        <v>-6848</v>
      </c>
      <c r="AU21" s="84">
        <v>-141451</v>
      </c>
      <c r="AV21" s="84">
        <v>0</v>
      </c>
      <c r="AW21" s="84">
        <v>-15876</v>
      </c>
      <c r="AX21" s="84">
        <v>0</v>
      </c>
      <c r="AY21" s="84">
        <v>0</v>
      </c>
      <c r="AZ21" s="84">
        <v>-388</v>
      </c>
      <c r="BA21" s="84">
        <v>0</v>
      </c>
      <c r="BB21" s="84">
        <v>62838</v>
      </c>
      <c r="BC21" s="84">
        <v>31630</v>
      </c>
      <c r="BD21" s="84">
        <v>0</v>
      </c>
      <c r="BE21" s="84">
        <v>0</v>
      </c>
      <c r="BF21" s="84">
        <v>-109822</v>
      </c>
      <c r="BG21" s="84">
        <v>800</v>
      </c>
      <c r="BH21" s="84">
        <v>0</v>
      </c>
      <c r="BI21" s="84">
        <v>0</v>
      </c>
      <c r="BJ21" s="84">
        <v>266022615</v>
      </c>
      <c r="BK21" s="84">
        <v>1207301</v>
      </c>
      <c r="BL21" s="84">
        <v>3552573</v>
      </c>
      <c r="BM21" s="84">
        <v>4465303</v>
      </c>
      <c r="BN21" s="84">
        <v>0</v>
      </c>
      <c r="BO21" s="84">
        <v>0</v>
      </c>
      <c r="BP21" s="84">
        <v>14050</v>
      </c>
      <c r="BQ21" s="84">
        <v>0</v>
      </c>
      <c r="BR21" s="84">
        <v>73098</v>
      </c>
      <c r="BS21" s="84">
        <v>73098</v>
      </c>
      <c r="BT21" s="84">
        <v>0</v>
      </c>
      <c r="BU21" s="84">
        <v>0</v>
      </c>
      <c r="BV21" s="84">
        <v>0</v>
      </c>
      <c r="BW21" s="84">
        <v>3707589</v>
      </c>
      <c r="BX21" s="84">
        <v>137824511</v>
      </c>
      <c r="BY21" s="84">
        <v>0</v>
      </c>
      <c r="BZ21" s="84">
        <v>0</v>
      </c>
      <c r="CA21" s="84">
        <v>0</v>
      </c>
      <c r="CB21" s="84">
        <v>0</v>
      </c>
      <c r="CC21" s="84">
        <v>61458</v>
      </c>
      <c r="CD21" s="84">
        <v>0</v>
      </c>
      <c r="CE21" s="84">
        <v>0</v>
      </c>
      <c r="CF21" s="84">
        <v>0</v>
      </c>
      <c r="CG21" s="84">
        <v>0</v>
      </c>
      <c r="CH21" s="84">
        <v>0</v>
      </c>
      <c r="CI21" s="84">
        <v>0</v>
      </c>
      <c r="CJ21" s="84">
        <v>0</v>
      </c>
      <c r="CK21" s="84">
        <v>0</v>
      </c>
      <c r="CL21" s="84">
        <v>23125707</v>
      </c>
      <c r="CM21" s="84">
        <v>63113648</v>
      </c>
      <c r="CN21" s="84">
        <v>2565860</v>
      </c>
      <c r="CO21" s="84">
        <v>6641389</v>
      </c>
      <c r="CP21" s="84">
        <v>0</v>
      </c>
      <c r="CQ21" s="84">
        <v>194529567</v>
      </c>
      <c r="CR21" s="84">
        <v>0</v>
      </c>
      <c r="CS21" s="84">
        <v>111790051</v>
      </c>
      <c r="CT21" s="84">
        <v>82739516</v>
      </c>
      <c r="CU21" s="84">
        <v>0</v>
      </c>
      <c r="CV21" s="84">
        <v>89139587</v>
      </c>
      <c r="CW21" s="84">
        <v>167584044</v>
      </c>
      <c r="CX21" s="84">
        <v>0</v>
      </c>
      <c r="CY21" s="84">
        <v>7107084</v>
      </c>
      <c r="CZ21" s="84">
        <v>88604507</v>
      </c>
      <c r="DA21" s="84">
        <v>210941</v>
      </c>
      <c r="DB21" s="84">
        <v>29759533</v>
      </c>
      <c r="DC21" s="84">
        <v>4775026</v>
      </c>
      <c r="DD21" s="84">
        <v>225446</v>
      </c>
      <c r="DE21" s="84">
        <v>27939881</v>
      </c>
      <c r="DF21" s="84">
        <v>16173426</v>
      </c>
      <c r="DG21" s="84">
        <v>0</v>
      </c>
      <c r="DH21" s="84">
        <v>2331222</v>
      </c>
      <c r="DI21" s="84">
        <v>194529567</v>
      </c>
      <c r="DJ21" s="84">
        <v>0</v>
      </c>
      <c r="DK21" s="84">
        <v>0</v>
      </c>
      <c r="DL21" s="84">
        <v>0</v>
      </c>
      <c r="DM21" s="84">
        <v>82739516</v>
      </c>
      <c r="DN21" s="84">
        <v>83697369</v>
      </c>
      <c r="DO21" s="84">
        <v>0</v>
      </c>
      <c r="DP21" s="84">
        <v>0</v>
      </c>
      <c r="DQ21" s="84">
        <v>0</v>
      </c>
      <c r="DR21" s="84">
        <v>4465303</v>
      </c>
      <c r="DS21" s="84">
        <v>3633691</v>
      </c>
      <c r="DT21" s="84">
        <v>206508</v>
      </c>
      <c r="DU21" s="84">
        <v>4148706</v>
      </c>
      <c r="DV21" s="84">
        <v>266022615</v>
      </c>
      <c r="DW21" s="84">
        <v>0</v>
      </c>
      <c r="DX21" s="84">
        <v>0</v>
      </c>
      <c r="DY21" s="84">
        <v>391082</v>
      </c>
      <c r="DZ21" s="84">
        <v>0</v>
      </c>
      <c r="EA21" s="84">
        <v>370729</v>
      </c>
      <c r="EB21" s="84">
        <v>0</v>
      </c>
      <c r="EC21" s="84">
        <v>0</v>
      </c>
      <c r="ED21" s="84">
        <v>0</v>
      </c>
      <c r="EE21" s="84">
        <v>0</v>
      </c>
      <c r="EF21" s="84">
        <v>362125</v>
      </c>
      <c r="EG21" s="84">
        <v>0</v>
      </c>
      <c r="EH21" s="84">
        <v>362125</v>
      </c>
      <c r="EI21" s="84">
        <v>0</v>
      </c>
      <c r="EJ21" s="84">
        <v>3922597</v>
      </c>
      <c r="EK21" s="84">
        <v>1597705</v>
      </c>
      <c r="EL21" s="84">
        <v>1140842</v>
      </c>
      <c r="EM21" s="84">
        <v>116043</v>
      </c>
      <c r="EN21" s="84">
        <v>0</v>
      </c>
      <c r="EO21" s="84">
        <v>0</v>
      </c>
      <c r="EP21" s="84">
        <v>0</v>
      </c>
      <c r="EQ21" s="84">
        <v>1478163</v>
      </c>
      <c r="ER21" s="84">
        <v>0</v>
      </c>
      <c r="ES21" s="84">
        <v>37360622</v>
      </c>
      <c r="ET21" s="84">
        <v>0</v>
      </c>
      <c r="EU21" s="84">
        <v>0</v>
      </c>
      <c r="EV21" s="84">
        <v>41643009</v>
      </c>
      <c r="EW21" s="84">
        <v>226109</v>
      </c>
      <c r="EX21" s="84">
        <v>94738</v>
      </c>
      <c r="EY21" s="84">
        <v>0</v>
      </c>
      <c r="EZ21" s="84">
        <v>0</v>
      </c>
    </row>
    <row r="22" spans="1:156">
      <c r="A22" t="s">
        <v>1152</v>
      </c>
      <c r="B22">
        <v>62706</v>
      </c>
      <c r="C22" t="s">
        <v>1136</v>
      </c>
      <c r="D22" s="84">
        <v>1377851</v>
      </c>
      <c r="E22" s="84">
        <v>-19965</v>
      </c>
      <c r="F22" s="84">
        <v>0</v>
      </c>
      <c r="G22" s="84">
        <v>-121019</v>
      </c>
      <c r="H22" s="84">
        <v>-64527</v>
      </c>
      <c r="I22" s="84">
        <v>15964</v>
      </c>
      <c r="J22" s="84">
        <v>-40647</v>
      </c>
      <c r="K22" s="84">
        <v>-869876</v>
      </c>
      <c r="L22" s="84">
        <v>-31330</v>
      </c>
      <c r="M22" s="84">
        <v>0</v>
      </c>
      <c r="N22" s="84">
        <v>116243</v>
      </c>
      <c r="O22" s="84">
        <v>0</v>
      </c>
      <c r="P22" s="84">
        <v>1394200</v>
      </c>
      <c r="Q22" s="84">
        <v>-11103</v>
      </c>
      <c r="R22" s="84">
        <v>3604</v>
      </c>
      <c r="S22" s="84">
        <v>0</v>
      </c>
      <c r="T22" s="84">
        <v>280099</v>
      </c>
      <c r="U22" s="84">
        <v>15964</v>
      </c>
      <c r="V22" s="84">
        <v>108</v>
      </c>
      <c r="W22" s="84">
        <v>10566</v>
      </c>
      <c r="X22" s="84">
        <v>-870390</v>
      </c>
      <c r="Y22" s="84">
        <v>323371</v>
      </c>
      <c r="Z22" s="84">
        <v>0</v>
      </c>
      <c r="AA22" s="84">
        <v>310721</v>
      </c>
      <c r="AB22" s="84">
        <v>874814</v>
      </c>
      <c r="AC22" s="84">
        <v>-601</v>
      </c>
      <c r="AD22" s="84">
        <v>119</v>
      </c>
      <c r="AE22" s="84">
        <v>59365</v>
      </c>
      <c r="AF22" s="84">
        <v>-47561</v>
      </c>
      <c r="AG22" s="84">
        <v>-1032085</v>
      </c>
      <c r="AH22" s="84">
        <v>9727</v>
      </c>
      <c r="AI22" s="84">
        <v>31657</v>
      </c>
      <c r="AJ22" s="84">
        <v>8373</v>
      </c>
      <c r="AK22" s="84">
        <v>-1022358</v>
      </c>
      <c r="AL22" s="84">
        <v>-95856</v>
      </c>
      <c r="AM22" s="84">
        <v>5718</v>
      </c>
      <c r="AN22" s="84">
        <v>-49849</v>
      </c>
      <c r="AO22" s="84">
        <v>-587</v>
      </c>
      <c r="AP22" s="84">
        <v>514</v>
      </c>
      <c r="AQ22" s="84">
        <v>-52496</v>
      </c>
      <c r="AR22" s="84">
        <v>-22477</v>
      </c>
      <c r="AS22" s="84">
        <v>-10120</v>
      </c>
      <c r="AT22" s="84">
        <v>0</v>
      </c>
      <c r="AU22" s="84">
        <v>-19099</v>
      </c>
      <c r="AV22" s="84">
        <v>14280</v>
      </c>
      <c r="AW22" s="84">
        <v>-4448</v>
      </c>
      <c r="AX22" s="84">
        <v>2885</v>
      </c>
      <c r="AY22" s="84">
        <v>0</v>
      </c>
      <c r="AZ22" s="84">
        <v>-16349</v>
      </c>
      <c r="BA22" s="84">
        <v>-9583</v>
      </c>
      <c r="BB22" s="84">
        <v>89234</v>
      </c>
      <c r="BC22" s="84">
        <v>109199</v>
      </c>
      <c r="BD22" s="84">
        <v>-56396</v>
      </c>
      <c r="BE22" s="84">
        <v>0</v>
      </c>
      <c r="BF22" s="84">
        <v>93127</v>
      </c>
      <c r="BG22" s="84">
        <v>391800</v>
      </c>
      <c r="BH22" s="84">
        <v>0</v>
      </c>
      <c r="BI22" s="84">
        <v>0</v>
      </c>
      <c r="BJ22" s="84">
        <v>15829899</v>
      </c>
      <c r="BK22" s="84">
        <v>6775</v>
      </c>
      <c r="BL22" s="84">
        <v>191342</v>
      </c>
      <c r="BM22" s="84">
        <v>120000</v>
      </c>
      <c r="BN22" s="84">
        <v>3973</v>
      </c>
      <c r="BO22" s="84">
        <v>120000</v>
      </c>
      <c r="BP22" s="84">
        <v>5788</v>
      </c>
      <c r="BQ22" s="84">
        <v>0</v>
      </c>
      <c r="BR22" s="84">
        <v>0</v>
      </c>
      <c r="BS22" s="84">
        <v>0</v>
      </c>
      <c r="BT22" s="84"/>
      <c r="BU22" s="84"/>
      <c r="BV22" s="84">
        <v>494810</v>
      </c>
      <c r="BW22" s="84">
        <v>864484</v>
      </c>
      <c r="BX22" s="84">
        <v>14098950</v>
      </c>
      <c r="BY22" s="84">
        <v>394908</v>
      </c>
      <c r="BZ22" s="84">
        <v>10372</v>
      </c>
      <c r="CA22" s="84">
        <v>0</v>
      </c>
      <c r="CB22" s="84">
        <v>0</v>
      </c>
      <c r="CC22" s="84">
        <v>21031</v>
      </c>
      <c r="CD22" s="84">
        <v>0</v>
      </c>
      <c r="CE22" s="84">
        <v>0</v>
      </c>
      <c r="CF22" s="84">
        <v>57528</v>
      </c>
      <c r="CG22" s="84">
        <v>13408</v>
      </c>
      <c r="CH22" s="84">
        <v>0</v>
      </c>
      <c r="CI22" s="84">
        <v>70936</v>
      </c>
      <c r="CJ22" s="84">
        <v>0</v>
      </c>
      <c r="CK22" s="84">
        <v>11988</v>
      </c>
      <c r="CL22" s="84">
        <v>229601</v>
      </c>
      <c r="CM22" s="84">
        <v>526186</v>
      </c>
      <c r="CN22" s="84">
        <v>5599</v>
      </c>
      <c r="CO22" s="84">
        <v>10778041</v>
      </c>
      <c r="CP22" s="84">
        <v>0</v>
      </c>
      <c r="CQ22" s="84">
        <v>14308262</v>
      </c>
      <c r="CR22" s="84">
        <v>0</v>
      </c>
      <c r="CS22" s="84">
        <v>13362539</v>
      </c>
      <c r="CT22" s="84"/>
      <c r="CU22" s="84"/>
      <c r="CV22" s="84">
        <v>0</v>
      </c>
      <c r="CW22" s="84">
        <v>15412743</v>
      </c>
      <c r="CX22" s="84">
        <v>95611</v>
      </c>
      <c r="CY22" s="84">
        <v>0</v>
      </c>
      <c r="CZ22" s="84">
        <v>879877</v>
      </c>
      <c r="DA22" s="84">
        <v>736445</v>
      </c>
      <c r="DB22" s="84">
        <v>1218182</v>
      </c>
      <c r="DC22" s="84">
        <v>820937</v>
      </c>
      <c r="DD22" s="84">
        <v>0</v>
      </c>
      <c r="DE22" s="84">
        <v>1218182</v>
      </c>
      <c r="DF22" s="84">
        <v>1704621</v>
      </c>
      <c r="DG22" s="84">
        <v>0</v>
      </c>
      <c r="DH22" s="84">
        <v>177804</v>
      </c>
      <c r="DI22" s="84">
        <v>13362539</v>
      </c>
      <c r="DJ22" s="84"/>
      <c r="DK22" s="84">
        <v>0</v>
      </c>
      <c r="DL22" s="84">
        <v>0</v>
      </c>
      <c r="DM22" s="84">
        <v>0</v>
      </c>
      <c r="DN22" s="84">
        <v>12222928</v>
      </c>
      <c r="DO22" s="84">
        <v>0</v>
      </c>
      <c r="DP22" s="84">
        <v>0</v>
      </c>
      <c r="DQ22" s="84">
        <v>0</v>
      </c>
      <c r="DR22" s="84">
        <v>0</v>
      </c>
      <c r="DS22" s="84">
        <v>371801</v>
      </c>
      <c r="DT22" s="84">
        <v>10967</v>
      </c>
      <c r="DU22" s="84">
        <v>101544</v>
      </c>
      <c r="DV22" s="84">
        <v>15829899</v>
      </c>
      <c r="DW22" s="84">
        <v>37179</v>
      </c>
      <c r="DX22" s="84"/>
      <c r="DY22" s="84">
        <v>0</v>
      </c>
      <c r="DZ22" s="84">
        <v>100883</v>
      </c>
      <c r="EA22" s="84"/>
      <c r="EB22" s="84"/>
      <c r="EC22" s="84">
        <v>8454</v>
      </c>
      <c r="ED22" s="84">
        <v>100883</v>
      </c>
      <c r="EE22" s="84">
        <v>0</v>
      </c>
      <c r="EF22" s="84">
        <v>36358</v>
      </c>
      <c r="EG22" s="84">
        <v>0</v>
      </c>
      <c r="EH22" s="84">
        <v>36358</v>
      </c>
      <c r="EI22" s="84">
        <v>0</v>
      </c>
      <c r="EJ22" s="84">
        <v>85103</v>
      </c>
      <c r="EK22" s="84">
        <v>124270</v>
      </c>
      <c r="EL22" s="84">
        <v>0</v>
      </c>
      <c r="EM22" s="84">
        <v>0</v>
      </c>
      <c r="EN22" s="84">
        <v>0</v>
      </c>
      <c r="EO22" s="84">
        <v>975</v>
      </c>
      <c r="EP22" s="84">
        <v>0</v>
      </c>
      <c r="EQ22" s="84">
        <v>0</v>
      </c>
      <c r="ER22" s="84">
        <v>0</v>
      </c>
      <c r="ES22" s="84">
        <v>257967</v>
      </c>
      <c r="ET22" s="84">
        <v>0</v>
      </c>
      <c r="EU22" s="84">
        <v>0</v>
      </c>
      <c r="EV22" s="84">
        <v>306380</v>
      </c>
      <c r="EW22" s="84">
        <v>16441</v>
      </c>
      <c r="EX22" s="84">
        <v>16976</v>
      </c>
      <c r="EY22" s="84">
        <v>8287</v>
      </c>
      <c r="EZ22" s="84">
        <v>0</v>
      </c>
    </row>
    <row r="23" spans="1:156">
      <c r="A23" t="s">
        <v>1152</v>
      </c>
      <c r="B23">
        <v>62965</v>
      </c>
      <c r="C23" t="s">
        <v>1137</v>
      </c>
      <c r="D23" s="84">
        <v>31771249</v>
      </c>
      <c r="E23" s="84">
        <v>297</v>
      </c>
      <c r="F23" s="84">
        <v>0</v>
      </c>
      <c r="G23" s="84">
        <v>-3606135</v>
      </c>
      <c r="H23" s="84">
        <v>-1125934</v>
      </c>
      <c r="I23" s="84">
        <v>-431890</v>
      </c>
      <c r="J23" s="84">
        <v>-582456</v>
      </c>
      <c r="K23" s="84">
        <v>-27628131</v>
      </c>
      <c r="L23" s="84">
        <v>-1792313</v>
      </c>
      <c r="M23" s="84">
        <v>-997073</v>
      </c>
      <c r="N23" s="84">
        <v>1783610</v>
      </c>
      <c r="O23" s="84">
        <v>0</v>
      </c>
      <c r="P23" s="84">
        <v>31953665</v>
      </c>
      <c r="Q23" s="84">
        <v>-59903</v>
      </c>
      <c r="R23" s="84">
        <v>0</v>
      </c>
      <c r="S23" s="84">
        <v>0</v>
      </c>
      <c r="T23" s="84">
        <v>11654993</v>
      </c>
      <c r="U23" s="84">
        <v>-431890</v>
      </c>
      <c r="V23" s="84">
        <v>161023</v>
      </c>
      <c r="W23" s="84">
        <v>0</v>
      </c>
      <c r="X23" s="84">
        <v>-27628131</v>
      </c>
      <c r="Y23" s="84">
        <v>10515469</v>
      </c>
      <c r="Z23" s="84">
        <v>695828</v>
      </c>
      <c r="AA23" s="84">
        <v>2963669</v>
      </c>
      <c r="AB23" s="84">
        <v>25237946</v>
      </c>
      <c r="AC23" s="84">
        <v>-93792</v>
      </c>
      <c r="AD23" s="84">
        <v>-183000</v>
      </c>
      <c r="AE23" s="84">
        <v>1506818</v>
      </c>
      <c r="AF23" s="84">
        <v>-2032646</v>
      </c>
      <c r="AG23" s="84">
        <v>-20843131</v>
      </c>
      <c r="AH23" s="84">
        <v>263218</v>
      </c>
      <c r="AI23" s="84">
        <v>0</v>
      </c>
      <c r="AJ23" s="84">
        <v>0</v>
      </c>
      <c r="AK23" s="84">
        <v>-20579913</v>
      </c>
      <c r="AL23" s="84">
        <v>-844208</v>
      </c>
      <c r="AM23" s="84">
        <v>0</v>
      </c>
      <c r="AN23" s="84">
        <v>-523371</v>
      </c>
      <c r="AO23" s="84">
        <v>-21499</v>
      </c>
      <c r="AP23" s="84"/>
      <c r="AQ23" s="84">
        <v>-320837</v>
      </c>
      <c r="AR23" s="84">
        <v>-885213</v>
      </c>
      <c r="AS23" s="84">
        <v>-120555</v>
      </c>
      <c r="AT23" s="84">
        <v>-1862932</v>
      </c>
      <c r="AU23" s="84">
        <v>-459916</v>
      </c>
      <c r="AV23" s="84">
        <v>214467</v>
      </c>
      <c r="AW23" s="84">
        <v>-9556</v>
      </c>
      <c r="AX23" s="84">
        <v>0</v>
      </c>
      <c r="AY23" s="84">
        <v>1212944</v>
      </c>
      <c r="AZ23" s="84">
        <v>-182416</v>
      </c>
      <c r="BA23" s="84">
        <v>-60652</v>
      </c>
      <c r="BB23" s="84">
        <v>180947</v>
      </c>
      <c r="BC23" s="84">
        <v>180650</v>
      </c>
      <c r="BD23" s="84">
        <v>0</v>
      </c>
      <c r="BE23" s="84">
        <v>26</v>
      </c>
      <c r="BF23" s="84">
        <v>235646</v>
      </c>
      <c r="BG23" s="84">
        <v>100000</v>
      </c>
      <c r="BH23" s="84">
        <v>0</v>
      </c>
      <c r="BI23" s="84">
        <v>3684306</v>
      </c>
      <c r="BJ23" s="84">
        <v>541894966</v>
      </c>
      <c r="BK23" s="84">
        <v>0</v>
      </c>
      <c r="BL23" s="84">
        <v>21235959</v>
      </c>
      <c r="BM23" s="84">
        <v>31358537</v>
      </c>
      <c r="BN23" s="84">
        <v>0</v>
      </c>
      <c r="BO23" s="84">
        <v>31358537</v>
      </c>
      <c r="BP23" s="84">
        <v>83509</v>
      </c>
      <c r="BQ23" s="84">
        <v>0</v>
      </c>
      <c r="BR23" s="84">
        <v>0</v>
      </c>
      <c r="BS23" s="84">
        <v>0</v>
      </c>
      <c r="BT23" s="84">
        <v>0</v>
      </c>
      <c r="BU23" s="84">
        <v>58415</v>
      </c>
      <c r="BV23" s="84">
        <v>5400468</v>
      </c>
      <c r="BW23" s="84">
        <v>5015585</v>
      </c>
      <c r="BX23" s="84">
        <v>68297493</v>
      </c>
      <c r="BY23" s="84">
        <v>2974271</v>
      </c>
      <c r="BZ23" s="84">
        <v>0</v>
      </c>
      <c r="CA23" s="84">
        <v>0</v>
      </c>
      <c r="CB23" s="84">
        <v>0</v>
      </c>
      <c r="CC23" s="84">
        <v>56398</v>
      </c>
      <c r="CD23" s="84">
        <v>0</v>
      </c>
      <c r="CE23" s="84">
        <v>0</v>
      </c>
      <c r="CF23" s="84">
        <v>0</v>
      </c>
      <c r="CG23" s="84">
        <v>0</v>
      </c>
      <c r="CH23" s="84">
        <v>0</v>
      </c>
      <c r="CI23" s="84">
        <v>0</v>
      </c>
      <c r="CJ23" s="84">
        <v>0</v>
      </c>
      <c r="CK23" s="84">
        <v>0</v>
      </c>
      <c r="CL23" s="84">
        <v>21746735</v>
      </c>
      <c r="CM23" s="84">
        <v>64639713</v>
      </c>
      <c r="CN23" s="84">
        <v>1073745</v>
      </c>
      <c r="CO23" s="84">
        <v>191636764</v>
      </c>
      <c r="CP23" s="84">
        <v>-28</v>
      </c>
      <c r="CQ23" s="84">
        <v>440087970</v>
      </c>
      <c r="CR23" s="84">
        <v>0</v>
      </c>
      <c r="CS23" s="84">
        <v>205612313</v>
      </c>
      <c r="CT23" s="84">
        <v>223206657</v>
      </c>
      <c r="CU23" s="84">
        <v>198319</v>
      </c>
      <c r="CV23" s="84">
        <v>246066893</v>
      </c>
      <c r="CW23" s="84">
        <v>269800176</v>
      </c>
      <c r="CX23" s="84">
        <v>0</v>
      </c>
      <c r="CY23" s="84">
        <v>5288587</v>
      </c>
      <c r="CZ23" s="84">
        <v>606027</v>
      </c>
      <c r="DA23" s="84">
        <v>0</v>
      </c>
      <c r="DB23" s="84">
        <v>201502683</v>
      </c>
      <c r="DC23" s="84">
        <v>14981240</v>
      </c>
      <c r="DD23" s="84">
        <v>3350462</v>
      </c>
      <c r="DE23" s="84">
        <v>195802661</v>
      </c>
      <c r="DF23" s="84">
        <v>10422282</v>
      </c>
      <c r="DG23" s="84">
        <v>0</v>
      </c>
      <c r="DH23" s="84">
        <v>20796134</v>
      </c>
      <c r="DI23" s="84">
        <v>428818970</v>
      </c>
      <c r="DJ23" s="84">
        <v>58415</v>
      </c>
      <c r="DK23" s="84">
        <v>0</v>
      </c>
      <c r="DL23" s="84">
        <v>0</v>
      </c>
      <c r="DM23" s="84">
        <v>223206657</v>
      </c>
      <c r="DN23" s="84">
        <v>26049925</v>
      </c>
      <c r="DO23" s="84">
        <v>0</v>
      </c>
      <c r="DP23" s="84">
        <v>0</v>
      </c>
      <c r="DQ23" s="84">
        <v>0</v>
      </c>
      <c r="DR23" s="84">
        <v>0</v>
      </c>
      <c r="DS23" s="84">
        <v>3670570</v>
      </c>
      <c r="DT23" s="84">
        <v>793163</v>
      </c>
      <c r="DU23" s="84">
        <v>1572513</v>
      </c>
      <c r="DV23" s="84">
        <v>541894966</v>
      </c>
      <c r="DW23" s="84">
        <v>1292658</v>
      </c>
      <c r="DX23" s="84">
        <v>0</v>
      </c>
      <c r="DY23" s="84">
        <v>0</v>
      </c>
      <c r="DZ23" s="84">
        <v>1245015</v>
      </c>
      <c r="EA23" s="84">
        <v>2947240</v>
      </c>
      <c r="EB23" s="84">
        <v>0</v>
      </c>
      <c r="EC23" s="84">
        <v>1601631</v>
      </c>
      <c r="ED23" s="84">
        <v>1245015</v>
      </c>
      <c r="EE23" s="84">
        <v>0</v>
      </c>
      <c r="EF23" s="84">
        <v>394687</v>
      </c>
      <c r="EG23" s="84">
        <v>0</v>
      </c>
      <c r="EH23" s="84">
        <v>394687</v>
      </c>
      <c r="EI23" s="84">
        <v>72364</v>
      </c>
      <c r="EJ23" s="84">
        <v>1157361</v>
      </c>
      <c r="EK23" s="84">
        <v>2962689</v>
      </c>
      <c r="EL23" s="84">
        <v>2450236</v>
      </c>
      <c r="EM23" s="84">
        <v>1005201</v>
      </c>
      <c r="EN23" s="84">
        <v>0</v>
      </c>
      <c r="EO23" s="84">
        <v>356316</v>
      </c>
      <c r="EP23" s="84">
        <v>0</v>
      </c>
      <c r="EQ23" s="84">
        <v>1344359</v>
      </c>
      <c r="ER23" s="84">
        <v>0</v>
      </c>
      <c r="ES23" s="84">
        <v>38078529</v>
      </c>
      <c r="ET23" s="84">
        <v>0</v>
      </c>
      <c r="EU23" s="84">
        <v>0</v>
      </c>
      <c r="EV23" s="84">
        <v>20505627</v>
      </c>
      <c r="EW23" s="84">
        <v>415152</v>
      </c>
      <c r="EX23" s="84">
        <v>45402</v>
      </c>
      <c r="EY23" s="84">
        <v>1472113</v>
      </c>
      <c r="EZ23" s="84">
        <v>0</v>
      </c>
    </row>
    <row r="24" spans="1:156">
      <c r="A24" t="s">
        <v>1152</v>
      </c>
      <c r="B24">
        <v>62972</v>
      </c>
      <c r="C24" t="s">
        <v>1138</v>
      </c>
      <c r="D24" s="84">
        <v>5540888</v>
      </c>
      <c r="E24" s="84">
        <v>-8737</v>
      </c>
      <c r="F24" s="84"/>
      <c r="G24" s="84">
        <v>-988299</v>
      </c>
      <c r="H24" s="84"/>
      <c r="I24" s="84"/>
      <c r="J24" s="84">
        <v>-190057</v>
      </c>
      <c r="K24" s="84">
        <v>-7891497</v>
      </c>
      <c r="L24" s="84">
        <v>-174314</v>
      </c>
      <c r="M24" s="84"/>
      <c r="N24" s="84"/>
      <c r="O24" s="84"/>
      <c r="P24" s="84">
        <v>5542226</v>
      </c>
      <c r="Q24" s="84"/>
      <c r="R24" s="84"/>
      <c r="S24" s="84"/>
      <c r="T24" s="84">
        <v>2368390</v>
      </c>
      <c r="U24" s="84"/>
      <c r="V24" s="84">
        <v>40250</v>
      </c>
      <c r="W24" s="84"/>
      <c r="X24" s="84">
        <v>-7891497</v>
      </c>
      <c r="Y24" s="84">
        <v>3015051</v>
      </c>
      <c r="Z24" s="84">
        <v>115865</v>
      </c>
      <c r="AA24" s="84">
        <v>1098412</v>
      </c>
      <c r="AB24" s="84">
        <v>6392426</v>
      </c>
      <c r="AC24" s="84"/>
      <c r="AD24" s="84"/>
      <c r="AE24" s="84"/>
      <c r="AF24" s="84"/>
      <c r="AG24" s="84">
        <v>-2272497</v>
      </c>
      <c r="AH24" s="84"/>
      <c r="AI24" s="84"/>
      <c r="AJ24" s="84"/>
      <c r="AK24" s="84">
        <v>-2272497</v>
      </c>
      <c r="AL24" s="84">
        <v>-232297</v>
      </c>
      <c r="AM24" s="84">
        <v>3261</v>
      </c>
      <c r="AN24" s="84">
        <v>-232080</v>
      </c>
      <c r="AO24" s="84"/>
      <c r="AP24" s="84"/>
      <c r="AQ24" s="84">
        <v>-217</v>
      </c>
      <c r="AR24" s="84"/>
      <c r="AS24" s="84"/>
      <c r="AT24" s="84">
        <v>-301791</v>
      </c>
      <c r="AU24" s="84">
        <v>-40250</v>
      </c>
      <c r="AV24" s="84"/>
      <c r="AW24" s="84">
        <v>-18496</v>
      </c>
      <c r="AX24" s="84"/>
      <c r="AY24" s="84"/>
      <c r="AZ24" s="84">
        <v>-1338</v>
      </c>
      <c r="BA24" s="84"/>
      <c r="BB24" s="84">
        <v>63882</v>
      </c>
      <c r="BC24" s="84">
        <v>72619</v>
      </c>
      <c r="BD24" s="84"/>
      <c r="BE24" s="84"/>
      <c r="BF24" s="84">
        <v>32369</v>
      </c>
      <c r="BG24" s="84">
        <v>125000</v>
      </c>
      <c r="BH24" s="84"/>
      <c r="BI24" s="84"/>
      <c r="BJ24" s="84">
        <v>113362169</v>
      </c>
      <c r="BK24" s="84"/>
      <c r="BL24" s="84">
        <v>1120166</v>
      </c>
      <c r="BM24" s="84">
        <v>3476748</v>
      </c>
      <c r="BN24" s="84"/>
      <c r="BO24" s="84"/>
      <c r="BP24" s="84">
        <v>46216</v>
      </c>
      <c r="BQ24" s="84"/>
      <c r="BR24" s="84"/>
      <c r="BS24" s="84"/>
      <c r="BT24" s="84"/>
      <c r="BU24" s="84">
        <v>934</v>
      </c>
      <c r="BV24" s="84"/>
      <c r="BW24" s="84">
        <v>1385782</v>
      </c>
      <c r="BX24" s="84">
        <v>58610978</v>
      </c>
      <c r="BY24" s="84">
        <v>4256251</v>
      </c>
      <c r="BZ24" s="84"/>
      <c r="CA24" s="84">
        <v>1640</v>
      </c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>
        <v>5064551</v>
      </c>
      <c r="CM24" s="84">
        <v>8085083</v>
      </c>
      <c r="CN24" s="84">
        <v>194258</v>
      </c>
      <c r="CO24" s="84">
        <v>20607062</v>
      </c>
      <c r="CP24" s="84"/>
      <c r="CQ24" s="84">
        <v>100414143</v>
      </c>
      <c r="CR24" s="84">
        <v>0</v>
      </c>
      <c r="CS24" s="84">
        <v>96157892</v>
      </c>
      <c r="CT24" s="84"/>
      <c r="CU24" s="84"/>
      <c r="CV24" s="84"/>
      <c r="CW24" s="84">
        <v>111741088</v>
      </c>
      <c r="CX24" s="84">
        <v>108020</v>
      </c>
      <c r="CY24" s="84"/>
      <c r="CZ24" s="84">
        <v>62699809</v>
      </c>
      <c r="DA24" s="84"/>
      <c r="DB24" s="84">
        <v>53022090</v>
      </c>
      <c r="DC24" s="84">
        <v>16063090</v>
      </c>
      <c r="DD24" s="84">
        <v>1060797</v>
      </c>
      <c r="DE24" s="84">
        <v>51961293</v>
      </c>
      <c r="DF24" s="84">
        <v>12758707</v>
      </c>
      <c r="DG24" s="84"/>
      <c r="DH24" s="84">
        <v>1051932</v>
      </c>
      <c r="DI24" s="84">
        <v>96157892</v>
      </c>
      <c r="DJ24" s="84">
        <v>934</v>
      </c>
      <c r="DK24" s="84"/>
      <c r="DL24" s="84"/>
      <c r="DM24" s="84"/>
      <c r="DN24" s="84">
        <v>35669321</v>
      </c>
      <c r="DO24" s="84">
        <v>1162</v>
      </c>
      <c r="DP24" s="84"/>
      <c r="DQ24" s="84"/>
      <c r="DR24" s="84">
        <v>3476748</v>
      </c>
      <c r="DS24" s="84">
        <v>1257983</v>
      </c>
      <c r="DT24" s="84">
        <v>410</v>
      </c>
      <c r="DU24" s="84">
        <v>487373</v>
      </c>
      <c r="DV24" s="84">
        <v>113362169</v>
      </c>
      <c r="DW24" s="84"/>
      <c r="DX24" s="84"/>
      <c r="DY24" s="84">
        <v>718126</v>
      </c>
      <c r="DZ24" s="84"/>
      <c r="EA24" s="84">
        <v>92314</v>
      </c>
      <c r="EB24" s="84"/>
      <c r="EC24" s="84"/>
      <c r="ED24" s="84"/>
      <c r="EE24" s="84"/>
      <c r="EF24" s="84"/>
      <c r="EG24" s="84"/>
      <c r="EH24" s="84"/>
      <c r="EI24" s="84"/>
      <c r="EJ24" s="84">
        <v>371184</v>
      </c>
      <c r="EK24" s="84">
        <v>12608</v>
      </c>
      <c r="EL24" s="84"/>
      <c r="EM24" s="84"/>
      <c r="EN24" s="84"/>
      <c r="EO24" s="84">
        <v>22018</v>
      </c>
      <c r="EP24" s="84">
        <v>0</v>
      </c>
      <c r="EQ24" s="84"/>
      <c r="ER24" s="84"/>
      <c r="ES24" s="84">
        <v>2826274</v>
      </c>
      <c r="ET24" s="84"/>
      <c r="EU24" s="84"/>
      <c r="EV24" s="84">
        <v>6079750</v>
      </c>
      <c r="EW24" s="84">
        <v>116189</v>
      </c>
      <c r="EX24" s="84">
        <v>12608</v>
      </c>
      <c r="EY24" s="84">
        <v>80691</v>
      </c>
      <c r="EZ24" s="84"/>
    </row>
    <row r="25" spans="1:156">
      <c r="A25" t="s">
        <v>1152</v>
      </c>
      <c r="B25">
        <v>62973</v>
      </c>
      <c r="C25" t="s">
        <v>1139</v>
      </c>
      <c r="D25" s="84">
        <v>21813233</v>
      </c>
      <c r="E25" s="84">
        <v>-176089</v>
      </c>
      <c r="F25" s="84">
        <v>-128925</v>
      </c>
      <c r="G25" s="84">
        <v>-2004493</v>
      </c>
      <c r="H25" s="84">
        <v>-1168384</v>
      </c>
      <c r="I25" s="84">
        <v>-154981</v>
      </c>
      <c r="J25" s="84">
        <v>-826161</v>
      </c>
      <c r="K25" s="84">
        <v>-11822405</v>
      </c>
      <c r="L25" s="84">
        <v>221219</v>
      </c>
      <c r="M25" s="84">
        <v>0</v>
      </c>
      <c r="N25" s="84">
        <v>900794</v>
      </c>
      <c r="O25" s="84">
        <v>-6488</v>
      </c>
      <c r="P25" s="84">
        <v>21815413</v>
      </c>
      <c r="Q25" s="84">
        <v>-48607</v>
      </c>
      <c r="R25" s="84">
        <v>0</v>
      </c>
      <c r="S25" s="84">
        <v>0</v>
      </c>
      <c r="T25" s="84">
        <v>9639067</v>
      </c>
      <c r="U25" s="84">
        <v>-154981</v>
      </c>
      <c r="V25" s="84">
        <v>140037</v>
      </c>
      <c r="W25" s="84">
        <v>60</v>
      </c>
      <c r="X25" s="84">
        <v>-11802404</v>
      </c>
      <c r="Y25" s="84">
        <v>1387215</v>
      </c>
      <c r="Z25" s="84">
        <v>182768</v>
      </c>
      <c r="AA25" s="84">
        <v>7692205</v>
      </c>
      <c r="AB25" s="84">
        <v>14306962</v>
      </c>
      <c r="AC25" s="84">
        <v>0</v>
      </c>
      <c r="AD25" s="84">
        <v>-13977</v>
      </c>
      <c r="AE25" s="84">
        <v>876469</v>
      </c>
      <c r="AF25" s="84">
        <v>-1005416</v>
      </c>
      <c r="AG25" s="84">
        <v>-20577905</v>
      </c>
      <c r="AH25" s="84">
        <v>4211</v>
      </c>
      <c r="AI25" s="84">
        <v>14944</v>
      </c>
      <c r="AJ25" s="84">
        <v>-471</v>
      </c>
      <c r="AK25" s="84">
        <v>-20573694</v>
      </c>
      <c r="AL25" s="84">
        <v>-735725</v>
      </c>
      <c r="AM25" s="84">
        <v>-9273</v>
      </c>
      <c r="AN25" s="84">
        <v>-637559</v>
      </c>
      <c r="AO25" s="84">
        <v>6000</v>
      </c>
      <c r="AP25" s="84">
        <v>-20001</v>
      </c>
      <c r="AQ25" s="84">
        <v>-112628</v>
      </c>
      <c r="AR25" s="84">
        <v>142495</v>
      </c>
      <c r="AS25" s="84">
        <v>-67428</v>
      </c>
      <c r="AT25" s="84">
        <v>0</v>
      </c>
      <c r="AU25" s="84">
        <v>-430023</v>
      </c>
      <c r="AV25" s="84">
        <v>207472</v>
      </c>
      <c r="AW25" s="84">
        <v>-3758859</v>
      </c>
      <c r="AX25" s="84">
        <v>14462</v>
      </c>
      <c r="AY25" s="84">
        <v>641047</v>
      </c>
      <c r="AZ25" s="84">
        <v>-2180</v>
      </c>
      <c r="BA25" s="84">
        <v>-18881</v>
      </c>
      <c r="BB25" s="84">
        <v>1225088</v>
      </c>
      <c r="BC25" s="84">
        <v>1401177</v>
      </c>
      <c r="BD25" s="84">
        <v>-3860</v>
      </c>
      <c r="BE25" s="84">
        <v>-37153</v>
      </c>
      <c r="BF25" s="84">
        <v>775074</v>
      </c>
      <c r="BG25" s="84">
        <v>1100000</v>
      </c>
      <c r="BH25" s="84">
        <v>0</v>
      </c>
      <c r="BI25" s="84">
        <v>0</v>
      </c>
      <c r="BJ25" s="84">
        <v>358217338</v>
      </c>
      <c r="BK25" s="84">
        <v>0</v>
      </c>
      <c r="BL25" s="84">
        <v>1811507</v>
      </c>
      <c r="BM25" s="84">
        <v>3801616</v>
      </c>
      <c r="BN25" s="84">
        <v>0</v>
      </c>
      <c r="BO25" s="84">
        <v>3801616</v>
      </c>
      <c r="BP25" s="84">
        <v>154349</v>
      </c>
      <c r="BQ25" s="84">
        <v>0</v>
      </c>
      <c r="BR25" s="84">
        <v>0</v>
      </c>
      <c r="BS25" s="84">
        <v>0</v>
      </c>
      <c r="BT25" s="84">
        <v>0</v>
      </c>
      <c r="BU25" s="84">
        <v>0</v>
      </c>
      <c r="BV25" s="84">
        <v>8680908</v>
      </c>
      <c r="BW25" s="84">
        <v>17947075</v>
      </c>
      <c r="BX25" s="84">
        <v>181313614</v>
      </c>
      <c r="BY25" s="84">
        <v>5145381</v>
      </c>
      <c r="BZ25" s="84"/>
      <c r="CA25" s="84">
        <v>1225091</v>
      </c>
      <c r="CB25" s="84">
        <v>0</v>
      </c>
      <c r="CC25" s="84">
        <v>320346</v>
      </c>
      <c r="CD25" s="84">
        <v>0</v>
      </c>
      <c r="CE25" s="84">
        <v>0</v>
      </c>
      <c r="CF25" s="84">
        <v>0</v>
      </c>
      <c r="CG25" s="84">
        <v>-2435</v>
      </c>
      <c r="CH25" s="84">
        <v>0</v>
      </c>
      <c r="CI25" s="84">
        <v>-2435</v>
      </c>
      <c r="CJ25" s="84">
        <v>0</v>
      </c>
      <c r="CK25" s="84">
        <v>0</v>
      </c>
      <c r="CL25" s="84">
        <v>18030301</v>
      </c>
      <c r="CM25" s="84">
        <v>37743598</v>
      </c>
      <c r="CN25" s="84">
        <v>174523</v>
      </c>
      <c r="CO25" s="84">
        <v>134324551</v>
      </c>
      <c r="CP25" s="84">
        <v>67176</v>
      </c>
      <c r="CQ25" s="84">
        <v>295154985</v>
      </c>
      <c r="CR25" s="84">
        <v>1663415</v>
      </c>
      <c r="CS25" s="84">
        <v>141869221</v>
      </c>
      <c r="CT25" s="84">
        <v>138585874</v>
      </c>
      <c r="CU25" s="84">
        <v>167597</v>
      </c>
      <c r="CV25" s="84">
        <v>144417914</v>
      </c>
      <c r="CW25" s="84">
        <v>205377272</v>
      </c>
      <c r="CX25" s="84">
        <v>208475</v>
      </c>
      <c r="CY25" s="84">
        <v>7611374</v>
      </c>
      <c r="CZ25" s="84">
        <v>218799</v>
      </c>
      <c r="DA25" s="84">
        <v>18047775</v>
      </c>
      <c r="DB25" s="84">
        <v>23855183</v>
      </c>
      <c r="DC25" s="84">
        <v>15515335</v>
      </c>
      <c r="DD25" s="84">
        <v>1146396</v>
      </c>
      <c r="DE25" s="84">
        <v>22633117</v>
      </c>
      <c r="DF25" s="84">
        <v>6196584</v>
      </c>
      <c r="DG25" s="84">
        <v>0</v>
      </c>
      <c r="DH25" s="84">
        <v>1657158</v>
      </c>
      <c r="DI25" s="84">
        <v>280639392</v>
      </c>
      <c r="DJ25" s="84">
        <v>0</v>
      </c>
      <c r="DK25" s="84"/>
      <c r="DL25" s="84">
        <v>0</v>
      </c>
      <c r="DM25" s="84">
        <v>138770171</v>
      </c>
      <c r="DN25" s="84">
        <v>122793271</v>
      </c>
      <c r="DO25" s="84">
        <v>0</v>
      </c>
      <c r="DP25" s="84">
        <v>0</v>
      </c>
      <c r="DQ25" s="84">
        <v>0</v>
      </c>
      <c r="DR25" s="84">
        <v>0</v>
      </c>
      <c r="DS25" s="84">
        <v>14123150</v>
      </c>
      <c r="DT25" s="84">
        <v>1906649</v>
      </c>
      <c r="DU25" s="84">
        <v>3092166</v>
      </c>
      <c r="DV25" s="84">
        <v>358217338</v>
      </c>
      <c r="DW25" s="84">
        <v>353128</v>
      </c>
      <c r="DX25" s="84">
        <v>0</v>
      </c>
      <c r="DY25" s="84">
        <v>0</v>
      </c>
      <c r="DZ25" s="84">
        <v>1498834</v>
      </c>
      <c r="EA25" s="84">
        <v>1129287</v>
      </c>
      <c r="EB25" s="84">
        <v>184297</v>
      </c>
      <c r="EC25" s="84">
        <v>269000</v>
      </c>
      <c r="ED25" s="84">
        <v>1498834</v>
      </c>
      <c r="EE25" s="84">
        <v>0</v>
      </c>
      <c r="EF25" s="84">
        <v>841366</v>
      </c>
      <c r="EG25" s="84">
        <v>0</v>
      </c>
      <c r="EH25" s="84">
        <v>841366</v>
      </c>
      <c r="EI25" s="84">
        <v>59806</v>
      </c>
      <c r="EJ25" s="84">
        <v>2679148</v>
      </c>
      <c r="EK25" s="84">
        <v>3350882</v>
      </c>
      <c r="EL25" s="84">
        <v>1835824</v>
      </c>
      <c r="EM25" s="84">
        <v>0</v>
      </c>
      <c r="EN25" s="84">
        <v>0</v>
      </c>
      <c r="EO25" s="84">
        <v>0</v>
      </c>
      <c r="EP25" s="84">
        <v>1663415</v>
      </c>
      <c r="EQ25" s="84">
        <v>75670</v>
      </c>
      <c r="ER25" s="84">
        <v>0</v>
      </c>
      <c r="ES25" s="84">
        <v>19218428</v>
      </c>
      <c r="ET25" s="84">
        <v>0</v>
      </c>
      <c r="EU25" s="84">
        <v>0</v>
      </c>
      <c r="EV25" s="84">
        <v>15213146</v>
      </c>
      <c r="EW25" s="84">
        <v>413018</v>
      </c>
      <c r="EX25" s="84">
        <v>616321</v>
      </c>
      <c r="EY25" s="84">
        <v>2132713</v>
      </c>
      <c r="EZ25" s="84">
        <v>0</v>
      </c>
    </row>
    <row r="26" spans="1:156">
      <c r="A26" t="s">
        <v>1152</v>
      </c>
      <c r="B26">
        <v>62983</v>
      </c>
      <c r="C26" t="s">
        <v>1140</v>
      </c>
      <c r="D26" s="84">
        <v>18795591</v>
      </c>
      <c r="E26" s="84">
        <v>-167262</v>
      </c>
      <c r="F26" s="84">
        <v>-5467</v>
      </c>
      <c r="G26" s="84">
        <v>-1310207</v>
      </c>
      <c r="H26" s="84">
        <v>-143443</v>
      </c>
      <c r="I26" s="84">
        <v>16385</v>
      </c>
      <c r="J26" s="84">
        <v>-367863</v>
      </c>
      <c r="K26" s="84">
        <v>-13070679</v>
      </c>
      <c r="L26" s="84">
        <v>-678938</v>
      </c>
      <c r="M26" s="84">
        <v>0</v>
      </c>
      <c r="N26" s="84">
        <v>98417</v>
      </c>
      <c r="O26" s="84">
        <v>0</v>
      </c>
      <c r="P26" s="84">
        <v>18874141</v>
      </c>
      <c r="Q26" s="84">
        <v>0</v>
      </c>
      <c r="R26" s="84">
        <v>0</v>
      </c>
      <c r="S26" s="84">
        <v>0</v>
      </c>
      <c r="T26" s="84">
        <v>6668320</v>
      </c>
      <c r="U26" s="84">
        <v>16385</v>
      </c>
      <c r="V26" s="84">
        <v>-56985</v>
      </c>
      <c r="W26" s="84">
        <v>0</v>
      </c>
      <c r="X26" s="84">
        <v>-13069953</v>
      </c>
      <c r="Y26" s="84">
        <v>569236</v>
      </c>
      <c r="Z26" s="84">
        <v>496415</v>
      </c>
      <c r="AA26" s="84">
        <v>4622995</v>
      </c>
      <c r="AB26" s="84">
        <v>10274711</v>
      </c>
      <c r="AC26" s="84">
        <v>-71</v>
      </c>
      <c r="AD26" s="84">
        <v>1154</v>
      </c>
      <c r="AE26" s="84">
        <v>99500</v>
      </c>
      <c r="AF26" s="84">
        <v>-108272</v>
      </c>
      <c r="AG26" s="84">
        <v>-12581136</v>
      </c>
      <c r="AH26" s="84">
        <v>35233</v>
      </c>
      <c r="AI26" s="84">
        <v>0</v>
      </c>
      <c r="AJ26" s="84">
        <v>0</v>
      </c>
      <c r="AK26" s="84">
        <v>-12545903</v>
      </c>
      <c r="AL26" s="84">
        <v>-607854</v>
      </c>
      <c r="AM26" s="84">
        <v>12152</v>
      </c>
      <c r="AN26" s="84">
        <v>-568859</v>
      </c>
      <c r="AO26" s="84">
        <v>-4966</v>
      </c>
      <c r="AP26" s="84">
        <v>-726</v>
      </c>
      <c r="AQ26" s="84">
        <v>-81655</v>
      </c>
      <c r="AR26" s="84">
        <v>40137</v>
      </c>
      <c r="AS26" s="84">
        <v>-17313</v>
      </c>
      <c r="AT26" s="84">
        <v>-136955</v>
      </c>
      <c r="AU26" s="84">
        <v>8491</v>
      </c>
      <c r="AV26" s="84">
        <v>47739</v>
      </c>
      <c r="AW26" s="84">
        <v>-1726544</v>
      </c>
      <c r="AX26" s="84">
        <v>42660</v>
      </c>
      <c r="AY26" s="84">
        <v>6644</v>
      </c>
      <c r="AZ26" s="84">
        <v>-78550</v>
      </c>
      <c r="BA26" s="84">
        <v>-17313</v>
      </c>
      <c r="BB26" s="84">
        <v>527039</v>
      </c>
      <c r="BC26" s="84">
        <v>694301</v>
      </c>
      <c r="BD26" s="84">
        <v>0</v>
      </c>
      <c r="BE26" s="84">
        <v>198</v>
      </c>
      <c r="BF26" s="84">
        <v>728257</v>
      </c>
      <c r="BG26" s="84">
        <v>600000</v>
      </c>
      <c r="BH26" s="84">
        <v>0</v>
      </c>
      <c r="BI26" s="84">
        <v>80937</v>
      </c>
      <c r="BJ26" s="84">
        <v>224078564</v>
      </c>
      <c r="BK26" s="84">
        <v>0</v>
      </c>
      <c r="BL26" s="84">
        <v>3937399</v>
      </c>
      <c r="BM26" s="84">
        <v>3369454</v>
      </c>
      <c r="BN26" s="84">
        <v>0</v>
      </c>
      <c r="BO26" s="84">
        <v>3232500</v>
      </c>
      <c r="BP26" s="84">
        <v>0</v>
      </c>
      <c r="BQ26" s="84">
        <v>0</v>
      </c>
      <c r="BR26" s="84">
        <v>0</v>
      </c>
      <c r="BS26" s="84">
        <v>0</v>
      </c>
      <c r="BT26" s="84">
        <v>0</v>
      </c>
      <c r="BU26" s="84">
        <v>524</v>
      </c>
      <c r="BV26" s="84">
        <v>1251420</v>
      </c>
      <c r="BW26" s="84">
        <v>4614970</v>
      </c>
      <c r="BX26" s="84">
        <v>128022486</v>
      </c>
      <c r="BY26" s="84">
        <v>3484935</v>
      </c>
      <c r="BZ26" s="84"/>
      <c r="CA26" s="84">
        <v>0</v>
      </c>
      <c r="CB26" s="84">
        <v>20815</v>
      </c>
      <c r="CC26" s="84">
        <v>51779</v>
      </c>
      <c r="CD26" s="84">
        <v>0</v>
      </c>
      <c r="CE26" s="84">
        <v>0</v>
      </c>
      <c r="CF26" s="84">
        <v>0</v>
      </c>
      <c r="CG26" s="84">
        <v>4215</v>
      </c>
      <c r="CH26" s="84"/>
      <c r="CI26" s="84">
        <v>4215</v>
      </c>
      <c r="CJ26" s="84">
        <v>0</v>
      </c>
      <c r="CK26" s="84">
        <v>2607</v>
      </c>
      <c r="CL26" s="84">
        <v>13918416</v>
      </c>
      <c r="CM26" s="84">
        <v>41790108</v>
      </c>
      <c r="CN26" s="84">
        <v>180045</v>
      </c>
      <c r="CO26" s="84">
        <v>84627398</v>
      </c>
      <c r="CP26" s="84">
        <v>5029</v>
      </c>
      <c r="CQ26" s="84">
        <v>172933032</v>
      </c>
      <c r="CR26" s="84">
        <v>536685</v>
      </c>
      <c r="CS26" s="84">
        <v>93375431</v>
      </c>
      <c r="CT26" s="84">
        <v>74753190</v>
      </c>
      <c r="CU26" s="84">
        <v>3783</v>
      </c>
      <c r="CV26" s="84">
        <v>77437397</v>
      </c>
      <c r="CW26" s="84">
        <v>139012680</v>
      </c>
      <c r="CX26" s="84">
        <v>413237</v>
      </c>
      <c r="CY26" s="84">
        <v>0</v>
      </c>
      <c r="CZ26" s="84">
        <v>345754</v>
      </c>
      <c r="DA26" s="84">
        <v>28093016</v>
      </c>
      <c r="DB26" s="84">
        <v>10576957</v>
      </c>
      <c r="DC26" s="84">
        <v>6224368</v>
      </c>
      <c r="DD26" s="84">
        <v>2801529</v>
      </c>
      <c r="DE26" s="84">
        <v>7271277</v>
      </c>
      <c r="DF26" s="84">
        <v>8168954</v>
      </c>
      <c r="DG26" s="84">
        <v>0</v>
      </c>
      <c r="DH26" s="84">
        <v>3937399</v>
      </c>
      <c r="DI26" s="84">
        <v>168157955</v>
      </c>
      <c r="DJ26" s="84">
        <v>524</v>
      </c>
      <c r="DK26" s="84"/>
      <c r="DL26" s="84">
        <v>1445714</v>
      </c>
      <c r="DM26" s="84">
        <v>74782524</v>
      </c>
      <c r="DN26" s="84">
        <v>69228038</v>
      </c>
      <c r="DO26" s="84">
        <v>0</v>
      </c>
      <c r="DP26" s="84">
        <v>0</v>
      </c>
      <c r="DQ26" s="84">
        <v>0</v>
      </c>
      <c r="DR26" s="84">
        <v>136954</v>
      </c>
      <c r="DS26" s="84">
        <v>3468469</v>
      </c>
      <c r="DT26" s="84">
        <v>834315</v>
      </c>
      <c r="DU26" s="84">
        <v>775501</v>
      </c>
      <c r="DV26" s="84">
        <v>224078564</v>
      </c>
      <c r="DW26" s="84">
        <v>17284</v>
      </c>
      <c r="DX26" s="84">
        <v>0</v>
      </c>
      <c r="DY26" s="84">
        <v>0</v>
      </c>
      <c r="DZ26" s="84">
        <v>546501</v>
      </c>
      <c r="EA26" s="84">
        <v>233325</v>
      </c>
      <c r="EB26" s="84">
        <v>29334</v>
      </c>
      <c r="EC26" s="84">
        <v>16409</v>
      </c>
      <c r="ED26" s="84">
        <v>546501</v>
      </c>
      <c r="EE26" s="84">
        <v>0</v>
      </c>
      <c r="EF26" s="84">
        <v>556748</v>
      </c>
      <c r="EG26" s="84">
        <v>0</v>
      </c>
      <c r="EH26" s="84">
        <v>556748</v>
      </c>
      <c r="EI26" s="84">
        <v>446255</v>
      </c>
      <c r="EJ26" s="84">
        <v>473448</v>
      </c>
      <c r="EK26" s="84">
        <v>2911280</v>
      </c>
      <c r="EL26" s="84">
        <v>128436</v>
      </c>
      <c r="EM26" s="84">
        <v>0</v>
      </c>
      <c r="EN26" s="84">
        <v>0</v>
      </c>
      <c r="EO26" s="84">
        <v>0</v>
      </c>
      <c r="EP26" s="84">
        <v>536685</v>
      </c>
      <c r="EQ26" s="84">
        <v>504151</v>
      </c>
      <c r="ER26" s="84">
        <v>0</v>
      </c>
      <c r="ES26" s="84">
        <v>26089795</v>
      </c>
      <c r="ET26" s="84">
        <v>0</v>
      </c>
      <c r="EU26" s="84">
        <v>0</v>
      </c>
      <c r="EV26" s="84">
        <v>24477064</v>
      </c>
      <c r="EW26" s="84">
        <v>302053</v>
      </c>
      <c r="EX26" s="84">
        <v>1775626</v>
      </c>
      <c r="EY26" s="84">
        <v>0</v>
      </c>
      <c r="EZ26" s="84">
        <v>0</v>
      </c>
    </row>
    <row r="27" spans="1:156">
      <c r="A27" t="s">
        <v>1152</v>
      </c>
      <c r="B27">
        <v>62990</v>
      </c>
      <c r="C27" t="s">
        <v>1141</v>
      </c>
      <c r="D27" s="84">
        <v>73518</v>
      </c>
      <c r="E27" s="84">
        <v>-11534</v>
      </c>
      <c r="F27" s="84">
        <v>0</v>
      </c>
      <c r="G27" s="84">
        <v>-10452</v>
      </c>
      <c r="H27" s="84">
        <v>0</v>
      </c>
      <c r="I27" s="84">
        <v>0</v>
      </c>
      <c r="J27" s="84">
        <v>-2150</v>
      </c>
      <c r="K27" s="84">
        <v>-61198</v>
      </c>
      <c r="L27" s="84">
        <v>0</v>
      </c>
      <c r="M27" s="84">
        <v>0</v>
      </c>
      <c r="N27" s="84">
        <v>0</v>
      </c>
      <c r="O27" s="84">
        <v>0</v>
      </c>
      <c r="P27" s="84">
        <v>73769</v>
      </c>
      <c r="Q27" s="84">
        <v>0</v>
      </c>
      <c r="R27" s="84">
        <v>0</v>
      </c>
      <c r="S27" s="84">
        <v>0</v>
      </c>
      <c r="T27" s="84">
        <v>62621</v>
      </c>
      <c r="U27" s="84">
        <v>0</v>
      </c>
      <c r="V27" s="84">
        <v>37322</v>
      </c>
      <c r="W27" s="84">
        <v>0</v>
      </c>
      <c r="X27" s="84">
        <v>-61198</v>
      </c>
      <c r="Y27" s="84">
        <v>1608</v>
      </c>
      <c r="Z27" s="84">
        <v>0</v>
      </c>
      <c r="AA27" s="84">
        <v>51226</v>
      </c>
      <c r="AB27" s="84">
        <v>110732</v>
      </c>
      <c r="AC27" s="84">
        <v>0</v>
      </c>
      <c r="AD27" s="84">
        <v>0</v>
      </c>
      <c r="AE27" s="84">
        <v>0</v>
      </c>
      <c r="AF27" s="84">
        <v>0</v>
      </c>
      <c r="AG27" s="84">
        <v>-66103</v>
      </c>
      <c r="AH27" s="84">
        <v>2784</v>
      </c>
      <c r="AI27" s="84">
        <v>0</v>
      </c>
      <c r="AJ27" s="84">
        <v>0</v>
      </c>
      <c r="AK27" s="84">
        <v>-63319</v>
      </c>
      <c r="AL27" s="84">
        <v>-3681</v>
      </c>
      <c r="AM27" s="84">
        <v>0</v>
      </c>
      <c r="AN27" s="84">
        <v>-3681</v>
      </c>
      <c r="AO27" s="84">
        <v>0</v>
      </c>
      <c r="AP27" s="84">
        <v>0</v>
      </c>
      <c r="AQ27" s="84">
        <v>0</v>
      </c>
      <c r="AR27" s="84">
        <v>0</v>
      </c>
      <c r="AS27" s="84">
        <v>0</v>
      </c>
      <c r="AT27" s="84">
        <v>0</v>
      </c>
      <c r="AU27" s="84">
        <v>-37322</v>
      </c>
      <c r="AV27" s="84">
        <v>0</v>
      </c>
      <c r="AW27" s="84">
        <v>-2573</v>
      </c>
      <c r="AX27" s="84">
        <v>0</v>
      </c>
      <c r="AY27" s="84">
        <v>0</v>
      </c>
      <c r="AZ27" s="84">
        <v>-251</v>
      </c>
      <c r="BA27" s="84">
        <v>0</v>
      </c>
      <c r="BB27" s="84">
        <v>34066</v>
      </c>
      <c r="BC27" s="84">
        <v>45600</v>
      </c>
      <c r="BD27" s="84">
        <v>0</v>
      </c>
      <c r="BE27" s="84">
        <v>0</v>
      </c>
      <c r="BF27" s="84">
        <v>8278</v>
      </c>
      <c r="BG27" s="84">
        <v>63000</v>
      </c>
      <c r="BH27" s="84">
        <v>0</v>
      </c>
      <c r="BI27" s="84">
        <v>16708</v>
      </c>
      <c r="BJ27" s="84">
        <v>2018817</v>
      </c>
      <c r="BK27" s="84">
        <v>0</v>
      </c>
      <c r="BL27" s="84">
        <v>6789</v>
      </c>
      <c r="BM27" s="84">
        <v>65000</v>
      </c>
      <c r="BN27" s="84">
        <v>0</v>
      </c>
      <c r="BO27" s="84">
        <v>65000</v>
      </c>
      <c r="BP27" s="84">
        <v>0</v>
      </c>
      <c r="BQ27" s="84">
        <v>0</v>
      </c>
      <c r="BR27" s="84">
        <v>0</v>
      </c>
      <c r="BS27" s="84">
        <v>0</v>
      </c>
      <c r="BT27" s="84">
        <v>0</v>
      </c>
      <c r="BU27" s="84">
        <v>0</v>
      </c>
      <c r="BV27" s="84">
        <v>0</v>
      </c>
      <c r="BW27" s="84">
        <v>712711</v>
      </c>
      <c r="BX27" s="84">
        <v>1992254</v>
      </c>
      <c r="BY27" s="84">
        <v>0</v>
      </c>
      <c r="BZ27" s="84">
        <v>0</v>
      </c>
      <c r="CA27" s="84">
        <v>0</v>
      </c>
      <c r="CB27" s="84">
        <v>0</v>
      </c>
      <c r="CC27" s="84">
        <v>0</v>
      </c>
      <c r="CD27" s="84">
        <v>0</v>
      </c>
      <c r="CE27" s="84">
        <v>0</v>
      </c>
      <c r="CF27" s="84">
        <v>0</v>
      </c>
      <c r="CG27" s="84">
        <v>359</v>
      </c>
      <c r="CH27" s="84">
        <v>0</v>
      </c>
      <c r="CI27" s="84">
        <v>359</v>
      </c>
      <c r="CJ27" s="84">
        <v>0</v>
      </c>
      <c r="CK27" s="84">
        <v>0</v>
      </c>
      <c r="CL27" s="84">
        <v>0</v>
      </c>
      <c r="CM27" s="84">
        <v>21287</v>
      </c>
      <c r="CN27" s="84">
        <v>0</v>
      </c>
      <c r="CO27" s="84">
        <v>1115023</v>
      </c>
      <c r="CP27" s="84">
        <v>0</v>
      </c>
      <c r="CQ27" s="84">
        <v>1204141</v>
      </c>
      <c r="CR27" s="84">
        <v>0</v>
      </c>
      <c r="CS27" s="84">
        <v>1204141</v>
      </c>
      <c r="CT27" s="84">
        <v>0</v>
      </c>
      <c r="CU27" s="84">
        <v>0</v>
      </c>
      <c r="CV27" s="84">
        <v>0</v>
      </c>
      <c r="CW27" s="84">
        <v>1992654</v>
      </c>
      <c r="CX27" s="84">
        <v>0</v>
      </c>
      <c r="CY27" s="84">
        <v>77490</v>
      </c>
      <c r="CZ27" s="84">
        <v>32795</v>
      </c>
      <c r="DA27" s="84">
        <v>2180</v>
      </c>
      <c r="DB27" s="84">
        <v>400</v>
      </c>
      <c r="DC27" s="84">
        <v>0</v>
      </c>
      <c r="DD27" s="84">
        <v>0</v>
      </c>
      <c r="DE27" s="84">
        <v>400</v>
      </c>
      <c r="DF27" s="84">
        <v>52971</v>
      </c>
      <c r="DG27" s="84">
        <v>0</v>
      </c>
      <c r="DH27" s="84">
        <v>4700</v>
      </c>
      <c r="DI27" s="84">
        <v>1204141</v>
      </c>
      <c r="DJ27" s="84">
        <v>0</v>
      </c>
      <c r="DK27" s="84">
        <v>0</v>
      </c>
      <c r="DL27" s="84">
        <v>0</v>
      </c>
      <c r="DM27" s="84">
        <v>0</v>
      </c>
      <c r="DN27" s="84">
        <v>1912570</v>
      </c>
      <c r="DO27" s="84">
        <v>225000</v>
      </c>
      <c r="DP27" s="84">
        <v>0</v>
      </c>
      <c r="DQ27" s="84"/>
      <c r="DR27" s="84">
        <v>0</v>
      </c>
      <c r="DS27" s="84">
        <v>424711</v>
      </c>
      <c r="DT27" s="84">
        <v>15678</v>
      </c>
      <c r="DU27" s="84">
        <v>14363</v>
      </c>
      <c r="DV27" s="84">
        <v>2018817</v>
      </c>
      <c r="DW27" s="84">
        <v>0</v>
      </c>
      <c r="DX27" s="84">
        <v>0</v>
      </c>
      <c r="DY27" s="84">
        <v>0</v>
      </c>
      <c r="DZ27" s="84">
        <v>0</v>
      </c>
      <c r="EA27" s="84">
        <v>3352</v>
      </c>
      <c r="EB27" s="84">
        <v>0</v>
      </c>
      <c r="EC27" s="84">
        <v>0</v>
      </c>
      <c r="ED27" s="84">
        <v>0</v>
      </c>
      <c r="EE27" s="84"/>
      <c r="EF27" s="84">
        <v>3660</v>
      </c>
      <c r="EG27" s="84"/>
      <c r="EH27" s="84">
        <v>3660</v>
      </c>
      <c r="EI27" s="84"/>
      <c r="EJ27" s="84">
        <v>11027</v>
      </c>
      <c r="EK27" s="84">
        <v>5011</v>
      </c>
      <c r="EL27" s="84"/>
      <c r="EM27" s="84">
        <v>0</v>
      </c>
      <c r="EN27" s="84">
        <v>0</v>
      </c>
      <c r="EO27" s="84">
        <v>2089</v>
      </c>
      <c r="EP27" s="84">
        <v>0</v>
      </c>
      <c r="EQ27" s="84">
        <v>0</v>
      </c>
      <c r="ER27" s="84">
        <v>0</v>
      </c>
      <c r="ES27" s="84">
        <v>4579</v>
      </c>
      <c r="ET27" s="84">
        <v>0</v>
      </c>
      <c r="EU27" s="84">
        <v>0</v>
      </c>
      <c r="EV27" s="84">
        <v>14</v>
      </c>
      <c r="EW27" s="84">
        <v>3336</v>
      </c>
      <c r="EX27" s="84">
        <v>992</v>
      </c>
      <c r="EY27" s="84">
        <v>0</v>
      </c>
      <c r="EZ27" s="84">
        <v>0</v>
      </c>
    </row>
    <row r="28" spans="1:156">
      <c r="A28" t="s">
        <v>1152</v>
      </c>
      <c r="B28">
        <v>62992</v>
      </c>
      <c r="C28" t="s">
        <v>1142</v>
      </c>
      <c r="D28" s="84">
        <v>8046180</v>
      </c>
      <c r="E28" s="84">
        <v>138505</v>
      </c>
      <c r="F28" s="84"/>
      <c r="G28" s="84">
        <v>-1672439</v>
      </c>
      <c r="H28" s="84">
        <v>-513213</v>
      </c>
      <c r="I28" s="84">
        <v>39726</v>
      </c>
      <c r="J28" s="84">
        <v>-283430</v>
      </c>
      <c r="K28" s="84">
        <v>-13069905</v>
      </c>
      <c r="L28" s="84"/>
      <c r="M28" s="84">
        <v>0</v>
      </c>
      <c r="N28" s="84">
        <v>680713</v>
      </c>
      <c r="O28" s="84"/>
      <c r="P28" s="84">
        <v>8046180</v>
      </c>
      <c r="Q28" s="84">
        <v>-18268</v>
      </c>
      <c r="R28" s="84"/>
      <c r="S28" s="84"/>
      <c r="T28" s="84">
        <v>5144253</v>
      </c>
      <c r="U28" s="84">
        <v>39726</v>
      </c>
      <c r="V28" s="84">
        <v>225696</v>
      </c>
      <c r="W28" s="84"/>
      <c r="X28" s="84">
        <v>-13069905</v>
      </c>
      <c r="Y28" s="84">
        <v>1955276</v>
      </c>
      <c r="Z28" s="84">
        <v>32449</v>
      </c>
      <c r="AA28" s="84">
        <v>5241699</v>
      </c>
      <c r="AB28" s="84">
        <v>12089370</v>
      </c>
      <c r="AC28" s="84">
        <v>0</v>
      </c>
      <c r="AD28" s="84">
        <v>2011</v>
      </c>
      <c r="AE28" s="84">
        <v>682724</v>
      </c>
      <c r="AF28" s="84">
        <v>-695724</v>
      </c>
      <c r="AG28" s="84">
        <v>-4657190</v>
      </c>
      <c r="AH28" s="84">
        <v>0</v>
      </c>
      <c r="AI28" s="84"/>
      <c r="AJ28" s="84"/>
      <c r="AK28" s="84">
        <v>-4657190</v>
      </c>
      <c r="AL28" s="84">
        <v>-123642</v>
      </c>
      <c r="AM28" s="84">
        <v>0</v>
      </c>
      <c r="AN28" s="84">
        <v>-123642</v>
      </c>
      <c r="AO28" s="84">
        <v>-431</v>
      </c>
      <c r="AP28" s="84">
        <v>0</v>
      </c>
      <c r="AQ28" s="84"/>
      <c r="AR28" s="84">
        <v>-182080</v>
      </c>
      <c r="AS28" s="84">
        <v>-18268</v>
      </c>
      <c r="AT28" s="84">
        <v>-52264</v>
      </c>
      <c r="AU28" s="84">
        <v>-577280</v>
      </c>
      <c r="AV28" s="84">
        <v>213384</v>
      </c>
      <c r="AW28" s="84">
        <v>-877</v>
      </c>
      <c r="AX28" s="84"/>
      <c r="AY28" s="84">
        <v>0</v>
      </c>
      <c r="AZ28" s="84">
        <v>0</v>
      </c>
      <c r="BA28" s="84">
        <v>0</v>
      </c>
      <c r="BB28" s="84">
        <v>386757</v>
      </c>
      <c r="BC28" s="84">
        <v>248252</v>
      </c>
      <c r="BD28" s="84">
        <v>0</v>
      </c>
      <c r="BE28" s="84">
        <v>-142390</v>
      </c>
      <c r="BF28" s="84">
        <v>-17170</v>
      </c>
      <c r="BG28" s="84">
        <v>110000</v>
      </c>
      <c r="BH28" s="84"/>
      <c r="BI28" s="84">
        <v>2017489</v>
      </c>
      <c r="BJ28" s="84">
        <v>170139758</v>
      </c>
      <c r="BK28" s="84"/>
      <c r="BL28" s="84">
        <v>2705778</v>
      </c>
      <c r="BM28" s="84">
        <v>4110513</v>
      </c>
      <c r="BN28" s="84">
        <v>0</v>
      </c>
      <c r="BO28" s="84">
        <v>352676</v>
      </c>
      <c r="BP28" s="84">
        <v>14690</v>
      </c>
      <c r="BQ28" s="84"/>
      <c r="BR28" s="84">
        <v>1229</v>
      </c>
      <c r="BS28" s="84"/>
      <c r="BT28" s="84">
        <v>69100</v>
      </c>
      <c r="BU28" s="84">
        <v>349</v>
      </c>
      <c r="BV28" s="84">
        <v>6358863</v>
      </c>
      <c r="BW28" s="84">
        <v>5182135</v>
      </c>
      <c r="BX28" s="84">
        <v>18744803</v>
      </c>
      <c r="BY28" s="84"/>
      <c r="BZ28" s="84"/>
      <c r="CA28" s="84"/>
      <c r="CB28" s="84"/>
      <c r="CC28" s="84">
        <v>7233</v>
      </c>
      <c r="CD28" s="84"/>
      <c r="CE28" s="84"/>
      <c r="CF28" s="84">
        <v>0</v>
      </c>
      <c r="CG28" s="84">
        <v>0</v>
      </c>
      <c r="CH28" s="84"/>
      <c r="CI28" s="84">
        <v>0</v>
      </c>
      <c r="CJ28" s="84"/>
      <c r="CK28" s="84"/>
      <c r="CL28" s="84">
        <v>0</v>
      </c>
      <c r="CM28" s="84">
        <v>4099378</v>
      </c>
      <c r="CN28" s="84"/>
      <c r="CO28" s="84">
        <v>5662458</v>
      </c>
      <c r="CP28" s="84">
        <v>570499</v>
      </c>
      <c r="CQ28" s="84">
        <v>156747732</v>
      </c>
      <c r="CR28" s="84">
        <v>0</v>
      </c>
      <c r="CS28" s="84">
        <v>7528056</v>
      </c>
      <c r="CT28" s="84">
        <v>142155875</v>
      </c>
      <c r="CU28" s="84">
        <v>0</v>
      </c>
      <c r="CV28" s="84">
        <v>141743078</v>
      </c>
      <c r="CW28" s="84">
        <v>23319004</v>
      </c>
      <c r="CX28" s="84">
        <v>0</v>
      </c>
      <c r="CY28" s="84">
        <v>915330</v>
      </c>
      <c r="CZ28" s="84">
        <v>14821</v>
      </c>
      <c r="DA28" s="84">
        <v>902252</v>
      </c>
      <c r="DB28" s="84">
        <v>4574201</v>
      </c>
      <c r="DC28" s="84">
        <v>5127894</v>
      </c>
      <c r="DD28" s="84">
        <v>22701</v>
      </c>
      <c r="DE28" s="84">
        <v>4195074</v>
      </c>
      <c r="DF28" s="84">
        <v>1805265</v>
      </c>
      <c r="DG28" s="84"/>
      <c r="DH28" s="84">
        <v>423578</v>
      </c>
      <c r="DI28" s="84">
        <v>149719931</v>
      </c>
      <c r="DJ28" s="84">
        <v>69449</v>
      </c>
      <c r="DK28" s="84"/>
      <c r="DL28" s="84"/>
      <c r="DM28" s="84">
        <v>142191875</v>
      </c>
      <c r="DN28" s="84">
        <v>10818801</v>
      </c>
      <c r="DO28" s="84"/>
      <c r="DP28" s="84"/>
      <c r="DQ28" s="84">
        <v>1229</v>
      </c>
      <c r="DR28" s="84">
        <v>3757837</v>
      </c>
      <c r="DS28" s="84">
        <v>5070906</v>
      </c>
      <c r="DT28" s="84"/>
      <c r="DU28" s="84">
        <v>469002</v>
      </c>
      <c r="DV28" s="84">
        <v>170139758</v>
      </c>
      <c r="DW28" s="84">
        <v>56639</v>
      </c>
      <c r="DX28" s="84"/>
      <c r="DY28" s="84">
        <v>0</v>
      </c>
      <c r="DZ28" s="84">
        <v>0</v>
      </c>
      <c r="EA28" s="84">
        <v>45512</v>
      </c>
      <c r="EB28" s="84">
        <v>36000</v>
      </c>
      <c r="EC28" s="84">
        <v>41800</v>
      </c>
      <c r="ED28" s="84"/>
      <c r="EE28" s="84"/>
      <c r="EF28" s="84">
        <v>584618</v>
      </c>
      <c r="EG28" s="84"/>
      <c r="EH28" s="84">
        <v>584618</v>
      </c>
      <c r="EI28" s="84"/>
      <c r="EJ28" s="84">
        <v>382801</v>
      </c>
      <c r="EK28" s="84">
        <v>1833447</v>
      </c>
      <c r="EL28" s="84">
        <v>0</v>
      </c>
      <c r="EM28" s="84">
        <v>163182</v>
      </c>
      <c r="EN28" s="84"/>
      <c r="EO28" s="84">
        <v>2267510</v>
      </c>
      <c r="EP28" s="84">
        <v>0</v>
      </c>
      <c r="EQ28" s="84">
        <v>193244</v>
      </c>
      <c r="ER28" s="84"/>
      <c r="ES28" s="84">
        <v>2074656</v>
      </c>
      <c r="ET28" s="84"/>
      <c r="EU28" s="84"/>
      <c r="EV28" s="84">
        <v>956068</v>
      </c>
      <c r="EW28" s="84">
        <v>86201</v>
      </c>
      <c r="EX28" s="84">
        <v>1248829</v>
      </c>
      <c r="EY28" s="84">
        <v>24458</v>
      </c>
      <c r="EZ28" s="84"/>
    </row>
    <row r="29" spans="1:156">
      <c r="A29" t="s">
        <v>1152</v>
      </c>
      <c r="B29">
        <v>62997</v>
      </c>
      <c r="C29" t="s">
        <v>1143</v>
      </c>
      <c r="D29" s="84">
        <v>13594918</v>
      </c>
      <c r="E29" s="84">
        <v>143413</v>
      </c>
      <c r="F29" s="84"/>
      <c r="G29" s="84">
        <v>-2283136</v>
      </c>
      <c r="H29" s="84"/>
      <c r="I29" s="84"/>
      <c r="J29" s="84">
        <v>-449813</v>
      </c>
      <c r="K29" s="84">
        <v>-19461117</v>
      </c>
      <c r="L29" s="84"/>
      <c r="M29" s="84">
        <v>-35429</v>
      </c>
      <c r="N29" s="84"/>
      <c r="O29" s="84"/>
      <c r="P29" s="84">
        <v>13594918</v>
      </c>
      <c r="Q29" s="84"/>
      <c r="R29" s="84"/>
      <c r="S29" s="84"/>
      <c r="T29" s="84">
        <v>7649793</v>
      </c>
      <c r="U29" s="84"/>
      <c r="V29" s="84">
        <v>282905</v>
      </c>
      <c r="W29" s="84"/>
      <c r="X29" s="84">
        <v>-19461117</v>
      </c>
      <c r="Y29" s="84">
        <v>2269492</v>
      </c>
      <c r="Z29" s="84">
        <v>730573</v>
      </c>
      <c r="AA29" s="84">
        <v>6479151</v>
      </c>
      <c r="AB29" s="84">
        <v>16646988</v>
      </c>
      <c r="AC29" s="84"/>
      <c r="AD29" s="84"/>
      <c r="AE29" s="84"/>
      <c r="AF29" s="84"/>
      <c r="AG29" s="84">
        <v>-7844887</v>
      </c>
      <c r="AH29" s="84"/>
      <c r="AI29" s="84"/>
      <c r="AJ29" s="84"/>
      <c r="AK29" s="84">
        <v>-7844887</v>
      </c>
      <c r="AL29" s="84">
        <v>-229158</v>
      </c>
      <c r="AM29" s="84"/>
      <c r="AN29" s="84">
        <v>-229158</v>
      </c>
      <c r="AO29" s="84"/>
      <c r="AP29" s="84"/>
      <c r="AQ29" s="84"/>
      <c r="AR29" s="84"/>
      <c r="AS29" s="84"/>
      <c r="AT29" s="84"/>
      <c r="AU29" s="84">
        <v>-426318</v>
      </c>
      <c r="AV29" s="84"/>
      <c r="AW29" s="84">
        <v>-32208</v>
      </c>
      <c r="AX29" s="84"/>
      <c r="AY29" s="84">
        <v>34532</v>
      </c>
      <c r="AZ29" s="84"/>
      <c r="BA29" s="84"/>
      <c r="BB29" s="84">
        <v>422711</v>
      </c>
      <c r="BC29" s="84">
        <v>279298</v>
      </c>
      <c r="BD29" s="84"/>
      <c r="BE29" s="84"/>
      <c r="BF29" s="84">
        <v>-2710</v>
      </c>
      <c r="BG29" s="84">
        <v>7649</v>
      </c>
      <c r="BH29" s="84"/>
      <c r="BI29" s="84">
        <v>2298457</v>
      </c>
      <c r="BJ29" s="84">
        <v>233173665</v>
      </c>
      <c r="BK29" s="84"/>
      <c r="BL29" s="84">
        <v>3629100</v>
      </c>
      <c r="BM29" s="84"/>
      <c r="BN29" s="84"/>
      <c r="BO29" s="84"/>
      <c r="BP29" s="84"/>
      <c r="BQ29" s="84"/>
      <c r="BR29" s="84"/>
      <c r="BS29" s="84"/>
      <c r="BT29" s="84">
        <v>0</v>
      </c>
      <c r="BU29" s="84">
        <v>1546</v>
      </c>
      <c r="BV29" s="84"/>
      <c r="BW29" s="84">
        <v>4156209</v>
      </c>
      <c r="BX29" s="84">
        <v>11115961</v>
      </c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>
        <v>8823494</v>
      </c>
      <c r="CM29" s="84">
        <v>16577193</v>
      </c>
      <c r="CN29" s="84">
        <v>1948238</v>
      </c>
      <c r="CO29" s="84">
        <v>4698976</v>
      </c>
      <c r="CP29" s="84"/>
      <c r="CQ29" s="84">
        <v>212440263</v>
      </c>
      <c r="CR29" s="84"/>
      <c r="CS29" s="84">
        <v>8126171</v>
      </c>
      <c r="CT29" s="84">
        <v>204314092</v>
      </c>
      <c r="CU29" s="84">
        <v>75964</v>
      </c>
      <c r="CV29" s="84">
        <v>212981834</v>
      </c>
      <c r="CW29" s="84">
        <v>12415570</v>
      </c>
      <c r="CX29" s="84">
        <v>0</v>
      </c>
      <c r="CY29" s="84"/>
      <c r="CZ29" s="84"/>
      <c r="DA29" s="84">
        <v>189667</v>
      </c>
      <c r="DB29" s="84">
        <v>1299609</v>
      </c>
      <c r="DC29" s="84">
        <v>1698203</v>
      </c>
      <c r="DD29" s="84">
        <v>288400</v>
      </c>
      <c r="DE29" s="84">
        <v>893914</v>
      </c>
      <c r="DF29" s="84">
        <v>3427195</v>
      </c>
      <c r="DG29" s="84"/>
      <c r="DH29" s="84">
        <v>3607810</v>
      </c>
      <c r="DI29" s="84">
        <v>212440263</v>
      </c>
      <c r="DJ29" s="84">
        <v>1546</v>
      </c>
      <c r="DK29" s="84"/>
      <c r="DL29" s="84"/>
      <c r="DM29" s="84">
        <v>204314092</v>
      </c>
      <c r="DN29" s="84">
        <v>7898365</v>
      </c>
      <c r="DO29" s="84"/>
      <c r="DP29" s="84"/>
      <c r="DQ29" s="84"/>
      <c r="DR29" s="84"/>
      <c r="DS29" s="84">
        <v>4148560</v>
      </c>
      <c r="DT29" s="84"/>
      <c r="DU29" s="84">
        <v>287613</v>
      </c>
      <c r="DV29" s="84">
        <v>233173665</v>
      </c>
      <c r="DW29" s="84"/>
      <c r="DX29" s="84"/>
      <c r="DY29" s="84"/>
      <c r="DZ29" s="84"/>
      <c r="EA29" s="84"/>
      <c r="EB29" s="84"/>
      <c r="EC29" s="84"/>
      <c r="ED29" s="84"/>
      <c r="EE29" s="84"/>
      <c r="EF29" s="84">
        <v>946158</v>
      </c>
      <c r="EG29" s="84"/>
      <c r="EH29" s="84">
        <v>946158</v>
      </c>
      <c r="EI29" s="84"/>
      <c r="EJ29" s="84"/>
      <c r="EK29" s="84">
        <v>3782038</v>
      </c>
      <c r="EL29" s="84">
        <v>9803</v>
      </c>
      <c r="EM29" s="84">
        <v>0</v>
      </c>
      <c r="EN29" s="84"/>
      <c r="EO29" s="84">
        <v>21290</v>
      </c>
      <c r="EP29" s="84"/>
      <c r="EQ29" s="84">
        <v>117295</v>
      </c>
      <c r="ER29" s="84"/>
      <c r="ES29" s="84">
        <v>3507004</v>
      </c>
      <c r="ET29" s="84"/>
      <c r="EU29" s="84"/>
      <c r="EV29" s="84">
        <v>496883</v>
      </c>
      <c r="EW29" s="84">
        <v>287613</v>
      </c>
      <c r="EX29" s="84">
        <v>2826077</v>
      </c>
      <c r="EY29" s="84">
        <v>832843</v>
      </c>
      <c r="EZ29" s="84"/>
    </row>
    <row r="30" spans="1:156">
      <c r="A30" t="s">
        <v>1152</v>
      </c>
      <c r="B30">
        <v>63000</v>
      </c>
      <c r="C30" t="s">
        <v>1144</v>
      </c>
      <c r="D30" s="84">
        <v>5290888</v>
      </c>
      <c r="E30" s="84">
        <v>-873</v>
      </c>
      <c r="F30" s="84">
        <v>0</v>
      </c>
      <c r="G30" s="84">
        <v>-837222</v>
      </c>
      <c r="H30" s="84">
        <v>0</v>
      </c>
      <c r="I30" s="84">
        <v>0</v>
      </c>
      <c r="J30" s="84">
        <v>-102418</v>
      </c>
      <c r="K30" s="84">
        <v>-8341605</v>
      </c>
      <c r="L30" s="84">
        <v>0</v>
      </c>
      <c r="M30" s="84">
        <v>0</v>
      </c>
      <c r="N30" s="84">
        <v>0</v>
      </c>
      <c r="O30" s="84">
        <v>0</v>
      </c>
      <c r="P30" s="84">
        <v>5290888</v>
      </c>
      <c r="Q30" s="84">
        <v>0</v>
      </c>
      <c r="R30" s="84">
        <v>0</v>
      </c>
      <c r="S30" s="84">
        <v>0</v>
      </c>
      <c r="T30" s="84">
        <v>1050127</v>
      </c>
      <c r="U30" s="84">
        <v>0</v>
      </c>
      <c r="V30" s="84">
        <v>26021</v>
      </c>
      <c r="W30" s="84">
        <v>0</v>
      </c>
      <c r="X30" s="84">
        <v>-8341605</v>
      </c>
      <c r="Y30" s="84">
        <v>1917605</v>
      </c>
      <c r="Z30" s="84">
        <v>-743</v>
      </c>
      <c r="AA30" s="84">
        <v>2882263</v>
      </c>
      <c r="AB30" s="84">
        <v>5544369</v>
      </c>
      <c r="AC30" s="84">
        <v>0</v>
      </c>
      <c r="AD30" s="84">
        <v>0</v>
      </c>
      <c r="AE30" s="84">
        <v>0</v>
      </c>
      <c r="AF30" s="84">
        <v>0</v>
      </c>
      <c r="AG30" s="84">
        <v>-1109883</v>
      </c>
      <c r="AH30" s="84">
        <v>0</v>
      </c>
      <c r="AI30" s="84">
        <v>0</v>
      </c>
      <c r="AJ30" s="84">
        <v>0</v>
      </c>
      <c r="AK30" s="84">
        <v>-1109883</v>
      </c>
      <c r="AL30" s="84">
        <v>-55385</v>
      </c>
      <c r="AM30" s="84">
        <v>0</v>
      </c>
      <c r="AN30" s="84">
        <v>-55385</v>
      </c>
      <c r="AO30" s="84">
        <v>0</v>
      </c>
      <c r="AP30" s="84">
        <v>0</v>
      </c>
      <c r="AQ30" s="84">
        <v>0</v>
      </c>
      <c r="AR30" s="84">
        <v>0</v>
      </c>
      <c r="AS30" s="84">
        <v>0</v>
      </c>
      <c r="AT30" s="84">
        <v>-490289</v>
      </c>
      <c r="AU30" s="84">
        <v>-26021</v>
      </c>
      <c r="AV30" s="84">
        <v>0</v>
      </c>
      <c r="AW30" s="84">
        <v>-202465</v>
      </c>
      <c r="AX30" s="84">
        <v>0</v>
      </c>
      <c r="AY30" s="84">
        <v>0</v>
      </c>
      <c r="AZ30" s="84">
        <v>0</v>
      </c>
      <c r="BA30" s="84">
        <v>0</v>
      </c>
      <c r="BB30" s="84">
        <v>0</v>
      </c>
      <c r="BC30" s="84">
        <v>873</v>
      </c>
      <c r="BD30" s="84">
        <v>0</v>
      </c>
      <c r="BE30" s="84">
        <v>0</v>
      </c>
      <c r="BF30" s="84">
        <v>-25148</v>
      </c>
      <c r="BG30" s="84">
        <v>49070</v>
      </c>
      <c r="BH30" s="84">
        <v>0</v>
      </c>
      <c r="BI30" s="84">
        <v>765893</v>
      </c>
      <c r="BJ30" s="84">
        <v>97131020</v>
      </c>
      <c r="BK30" s="84">
        <v>0</v>
      </c>
      <c r="BL30" s="84">
        <v>446082</v>
      </c>
      <c r="BM30" s="84">
        <v>5358267</v>
      </c>
      <c r="BN30" s="84">
        <v>0</v>
      </c>
      <c r="BO30" s="84">
        <v>0</v>
      </c>
      <c r="BP30" s="84">
        <v>0</v>
      </c>
      <c r="BQ30" s="84">
        <v>0</v>
      </c>
      <c r="BR30" s="84">
        <v>0</v>
      </c>
      <c r="BS30" s="84">
        <v>0</v>
      </c>
      <c r="BT30" s="84">
        <v>0</v>
      </c>
      <c r="BU30" s="84">
        <v>339</v>
      </c>
      <c r="BV30" s="84">
        <v>0</v>
      </c>
      <c r="BW30" s="84">
        <v>447534</v>
      </c>
      <c r="BX30" s="84">
        <v>46526659</v>
      </c>
      <c r="BY30" s="84">
        <v>0</v>
      </c>
      <c r="BZ30" s="84">
        <v>0</v>
      </c>
      <c r="CA30" s="84">
        <v>0</v>
      </c>
      <c r="CB30" s="84">
        <v>0</v>
      </c>
      <c r="CC30" s="84">
        <v>0</v>
      </c>
      <c r="CD30" s="84">
        <v>0</v>
      </c>
      <c r="CE30" s="84">
        <v>0</v>
      </c>
      <c r="CF30" s="84">
        <v>0</v>
      </c>
      <c r="CG30" s="84">
        <v>0</v>
      </c>
      <c r="CH30" s="84">
        <v>0</v>
      </c>
      <c r="CI30" s="84">
        <v>0</v>
      </c>
      <c r="CJ30" s="84">
        <v>0</v>
      </c>
      <c r="CK30" s="84">
        <v>0</v>
      </c>
      <c r="CL30" s="84">
        <v>4638685</v>
      </c>
      <c r="CM30" s="84">
        <v>6580063</v>
      </c>
      <c r="CN30" s="84">
        <v>0</v>
      </c>
      <c r="CO30" s="84">
        <v>2672618</v>
      </c>
      <c r="CP30" s="84">
        <v>0</v>
      </c>
      <c r="CQ30" s="84">
        <v>84682517</v>
      </c>
      <c r="CR30" s="84">
        <v>6</v>
      </c>
      <c r="CS30" s="84">
        <v>84682517</v>
      </c>
      <c r="CT30" s="84">
        <v>0</v>
      </c>
      <c r="CU30" s="84">
        <v>0</v>
      </c>
      <c r="CV30" s="84">
        <v>0</v>
      </c>
      <c r="CW30" s="84">
        <v>95720627</v>
      </c>
      <c r="CX30" s="84">
        <v>0</v>
      </c>
      <c r="CY30" s="84">
        <v>437348</v>
      </c>
      <c r="CZ30" s="84">
        <v>67853562</v>
      </c>
      <c r="DA30" s="84">
        <v>377268</v>
      </c>
      <c r="DB30" s="84">
        <v>49193968</v>
      </c>
      <c r="DC30" s="84">
        <v>18491777</v>
      </c>
      <c r="DD30" s="84">
        <v>111553</v>
      </c>
      <c r="DE30" s="84">
        <v>49082415</v>
      </c>
      <c r="DF30" s="84">
        <v>13227519</v>
      </c>
      <c r="DG30" s="84">
        <v>0</v>
      </c>
      <c r="DH30" s="84">
        <v>446082</v>
      </c>
      <c r="DI30" s="84">
        <v>84682517</v>
      </c>
      <c r="DJ30" s="84">
        <v>339</v>
      </c>
      <c r="DK30" s="84">
        <v>0</v>
      </c>
      <c r="DL30" s="84">
        <v>0</v>
      </c>
      <c r="DM30" s="84">
        <v>0</v>
      </c>
      <c r="DN30" s="84">
        <v>26048789</v>
      </c>
      <c r="DO30" s="84">
        <v>0</v>
      </c>
      <c r="DP30" s="84">
        <v>0</v>
      </c>
      <c r="DQ30" s="84">
        <v>0</v>
      </c>
      <c r="DR30" s="84">
        <v>5358267</v>
      </c>
      <c r="DS30" s="84">
        <v>398464</v>
      </c>
      <c r="DT30" s="84">
        <v>62633</v>
      </c>
      <c r="DU30" s="84">
        <v>189530</v>
      </c>
      <c r="DV30" s="84">
        <v>97131020</v>
      </c>
      <c r="DW30" s="84">
        <v>0</v>
      </c>
      <c r="DX30" s="84">
        <v>0</v>
      </c>
      <c r="DY30" s="84">
        <v>0</v>
      </c>
      <c r="DZ30" s="84">
        <v>0</v>
      </c>
      <c r="EA30" s="84">
        <v>928818</v>
      </c>
      <c r="EB30" s="84">
        <v>0</v>
      </c>
      <c r="EC30" s="84">
        <v>0</v>
      </c>
      <c r="ED30" s="84">
        <v>0</v>
      </c>
      <c r="EE30" s="84">
        <v>0</v>
      </c>
      <c r="EF30" s="84">
        <v>45534</v>
      </c>
      <c r="EG30" s="84">
        <v>0</v>
      </c>
      <c r="EH30" s="84">
        <v>45534</v>
      </c>
      <c r="EI30" s="84">
        <v>0</v>
      </c>
      <c r="EJ30" s="84">
        <v>122740</v>
      </c>
      <c r="EK30" s="84">
        <v>774442</v>
      </c>
      <c r="EL30" s="84">
        <v>618283</v>
      </c>
      <c r="EM30" s="84">
        <v>0</v>
      </c>
      <c r="EN30" s="84">
        <v>0</v>
      </c>
      <c r="EO30" s="84">
        <v>0</v>
      </c>
      <c r="EP30" s="84">
        <v>6</v>
      </c>
      <c r="EQ30" s="84">
        <v>0</v>
      </c>
      <c r="ER30" s="84">
        <v>0</v>
      </c>
      <c r="ES30" s="84">
        <v>1175485</v>
      </c>
      <c r="ET30" s="84">
        <v>0</v>
      </c>
      <c r="EU30" s="84">
        <v>0</v>
      </c>
      <c r="EV30" s="84">
        <v>1171477</v>
      </c>
      <c r="EW30" s="84">
        <v>66790</v>
      </c>
      <c r="EX30" s="84">
        <v>110625</v>
      </c>
      <c r="EY30" s="84">
        <v>0</v>
      </c>
      <c r="EZ30" s="84">
        <v>0</v>
      </c>
    </row>
    <row r="31" spans="1:156">
      <c r="A31" t="s">
        <v>1152</v>
      </c>
      <c r="B31">
        <v>63010</v>
      </c>
      <c r="C31" t="s">
        <v>1145</v>
      </c>
      <c r="D31" s="84">
        <v>6907598</v>
      </c>
      <c r="E31" s="84">
        <v>124833</v>
      </c>
      <c r="F31" s="84">
        <v>-33215</v>
      </c>
      <c r="G31" s="84">
        <v>-814534</v>
      </c>
      <c r="H31" s="84">
        <v>-346199</v>
      </c>
      <c r="I31" s="84">
        <v>-406726</v>
      </c>
      <c r="J31" s="84">
        <v>-143682</v>
      </c>
      <c r="K31" s="84">
        <v>-3981753</v>
      </c>
      <c r="L31" s="84">
        <v>87155</v>
      </c>
      <c r="M31" s="84">
        <v>0</v>
      </c>
      <c r="N31" s="84">
        <v>507310</v>
      </c>
      <c r="O31" s="84">
        <v>0</v>
      </c>
      <c r="P31" s="84">
        <v>6908621</v>
      </c>
      <c r="Q31" s="84">
        <v>-70836</v>
      </c>
      <c r="R31" s="84">
        <v>0</v>
      </c>
      <c r="S31" s="84">
        <v>0</v>
      </c>
      <c r="T31" s="84">
        <v>571416</v>
      </c>
      <c r="U31" s="84">
        <v>-406726</v>
      </c>
      <c r="V31" s="84">
        <v>258495</v>
      </c>
      <c r="W31" s="84">
        <v>1944</v>
      </c>
      <c r="X31" s="84">
        <v>-3966811</v>
      </c>
      <c r="Y31" s="84">
        <v>2367101</v>
      </c>
      <c r="Z31" s="84">
        <v>170768</v>
      </c>
      <c r="AA31" s="84">
        <v>2461933</v>
      </c>
      <c r="AB31" s="84">
        <v>5425062</v>
      </c>
      <c r="AC31" s="84"/>
      <c r="AD31" s="84">
        <v>-41764</v>
      </c>
      <c r="AE31" s="84">
        <v>429339</v>
      </c>
      <c r="AF31" s="84">
        <v>-617169</v>
      </c>
      <c r="AG31" s="84">
        <v>-6709168</v>
      </c>
      <c r="AH31" s="84">
        <v>19391</v>
      </c>
      <c r="AI31" s="84">
        <v>28908</v>
      </c>
      <c r="AJ31" s="84">
        <v>14026</v>
      </c>
      <c r="AK31" s="84">
        <v>-6689777</v>
      </c>
      <c r="AL31" s="84">
        <v>-246530</v>
      </c>
      <c r="AM31" s="84">
        <v>2220</v>
      </c>
      <c r="AN31" s="84">
        <v>-262518</v>
      </c>
      <c r="AO31" s="84">
        <v>-75741</v>
      </c>
      <c r="AP31" s="84">
        <v>-14942</v>
      </c>
      <c r="AQ31" s="84">
        <v>-66152</v>
      </c>
      <c r="AR31" s="84">
        <v>-238163</v>
      </c>
      <c r="AS31" s="84">
        <v>-107895</v>
      </c>
      <c r="AT31" s="84">
        <v>-618414</v>
      </c>
      <c r="AU31" s="84">
        <v>-301366</v>
      </c>
      <c r="AV31" s="84">
        <v>-1577</v>
      </c>
      <c r="AW31" s="84">
        <v>-4694</v>
      </c>
      <c r="AX31" s="84">
        <v>82140</v>
      </c>
      <c r="AY31" s="84">
        <v>0</v>
      </c>
      <c r="AZ31" s="84">
        <v>-1023</v>
      </c>
      <c r="BA31" s="84">
        <v>-39003</v>
      </c>
      <c r="BB31" s="84">
        <v>-255957</v>
      </c>
      <c r="BC31" s="84">
        <v>-380790</v>
      </c>
      <c r="BD31" s="84">
        <v>-36207</v>
      </c>
      <c r="BE31" s="84">
        <v>-76209</v>
      </c>
      <c r="BF31" s="84">
        <v>-232559</v>
      </c>
      <c r="BG31" s="84">
        <v>1000</v>
      </c>
      <c r="BH31" s="84"/>
      <c r="BI31" s="84">
        <v>0</v>
      </c>
      <c r="BJ31" s="84">
        <v>110574996</v>
      </c>
      <c r="BK31" s="84">
        <v>0</v>
      </c>
      <c r="BL31" s="84">
        <v>562275</v>
      </c>
      <c r="BM31" s="84">
        <v>618414</v>
      </c>
      <c r="BN31" s="84"/>
      <c r="BO31" s="84">
        <v>618414</v>
      </c>
      <c r="BP31" s="84">
        <v>67855</v>
      </c>
      <c r="BQ31" s="84"/>
      <c r="BR31" s="84">
        <v>0</v>
      </c>
      <c r="BS31" s="84"/>
      <c r="BT31" s="84"/>
      <c r="BU31" s="84">
        <v>1494</v>
      </c>
      <c r="BV31" s="84">
        <v>2889384</v>
      </c>
      <c r="BW31" s="84">
        <v>3087930</v>
      </c>
      <c r="BX31" s="84">
        <v>56686471</v>
      </c>
      <c r="BY31" s="84">
        <v>1632071</v>
      </c>
      <c r="BZ31" s="84"/>
      <c r="CA31" s="84">
        <v>2000</v>
      </c>
      <c r="CB31" s="84"/>
      <c r="CC31" s="84">
        <v>83394</v>
      </c>
      <c r="CD31" s="84"/>
      <c r="CE31" s="84"/>
      <c r="CF31" s="84">
        <v>194192</v>
      </c>
      <c r="CG31" s="84"/>
      <c r="CH31" s="84"/>
      <c r="CI31" s="84">
        <v>194192</v>
      </c>
      <c r="CJ31" s="84"/>
      <c r="CK31" s="84">
        <v>83295</v>
      </c>
      <c r="CL31" s="84">
        <v>1243826</v>
      </c>
      <c r="CM31" s="84">
        <v>6722572</v>
      </c>
      <c r="CN31" s="84">
        <v>213594</v>
      </c>
      <c r="CO31" s="84">
        <v>53928446</v>
      </c>
      <c r="CP31" s="84">
        <v>111377</v>
      </c>
      <c r="CQ31" s="84">
        <v>99885937</v>
      </c>
      <c r="CR31" s="84">
        <v>3587</v>
      </c>
      <c r="CS31" s="84">
        <v>53928446</v>
      </c>
      <c r="CT31" s="84">
        <v>40499896</v>
      </c>
      <c r="CU31" s="84"/>
      <c r="CV31" s="84">
        <v>41386825</v>
      </c>
      <c r="CW31" s="84">
        <v>66737797</v>
      </c>
      <c r="CX31" s="84">
        <v>161020</v>
      </c>
      <c r="CY31" s="84"/>
      <c r="CZ31" s="84"/>
      <c r="DA31" s="84">
        <v>7559906</v>
      </c>
      <c r="DB31" s="84">
        <v>9890306</v>
      </c>
      <c r="DC31" s="84">
        <v>1443339</v>
      </c>
      <c r="DD31" s="84">
        <v>1077481</v>
      </c>
      <c r="DE31" s="84">
        <v>8812825</v>
      </c>
      <c r="DF31" s="84"/>
      <c r="DG31" s="84"/>
      <c r="DH31" s="84">
        <v>485210</v>
      </c>
      <c r="DI31" s="84">
        <v>94428342</v>
      </c>
      <c r="DJ31" s="84">
        <v>1494</v>
      </c>
      <c r="DK31" s="84"/>
      <c r="DL31" s="84"/>
      <c r="DM31" s="84">
        <v>40499896</v>
      </c>
      <c r="DN31" s="84">
        <v>38437809</v>
      </c>
      <c r="DO31" s="84"/>
      <c r="DP31" s="84"/>
      <c r="DQ31" s="84"/>
      <c r="DR31" s="84"/>
      <c r="DS31" s="84">
        <v>2811081</v>
      </c>
      <c r="DT31" s="84">
        <v>256556</v>
      </c>
      <c r="DU31" s="84">
        <v>609945</v>
      </c>
      <c r="DV31" s="84">
        <v>110574996</v>
      </c>
      <c r="DW31" s="84">
        <v>641797</v>
      </c>
      <c r="DX31" s="84"/>
      <c r="DY31" s="84">
        <v>4358688</v>
      </c>
      <c r="DZ31" s="84">
        <v>273849</v>
      </c>
      <c r="EA31" s="84"/>
      <c r="EB31" s="84"/>
      <c r="EC31" s="84">
        <v>182966</v>
      </c>
      <c r="ED31" s="84">
        <v>273849</v>
      </c>
      <c r="EE31" s="84"/>
      <c r="EF31" s="84">
        <v>303078</v>
      </c>
      <c r="EG31" s="84"/>
      <c r="EH31" s="84">
        <v>303078</v>
      </c>
      <c r="EI31" s="84">
        <v>146508</v>
      </c>
      <c r="EJ31" s="84">
        <v>551583</v>
      </c>
      <c r="EK31" s="84">
        <v>1276660</v>
      </c>
      <c r="EL31" s="84">
        <v>599193</v>
      </c>
      <c r="EM31" s="84"/>
      <c r="EN31" s="84"/>
      <c r="EO31" s="84">
        <v>9210</v>
      </c>
      <c r="EP31" s="84">
        <v>0</v>
      </c>
      <c r="EQ31" s="84"/>
      <c r="ER31" s="84"/>
      <c r="ES31" s="84">
        <v>5098463</v>
      </c>
      <c r="ET31" s="84"/>
      <c r="EU31" s="84">
        <v>3587</v>
      </c>
      <c r="EV31" s="84">
        <v>4886444</v>
      </c>
      <c r="EW31" s="84">
        <v>58362</v>
      </c>
      <c r="EX31" s="84">
        <v>33689</v>
      </c>
      <c r="EY31" s="84">
        <v>285</v>
      </c>
      <c r="EZ31" s="84"/>
    </row>
    <row r="32" spans="1:156">
      <c r="A32" t="s">
        <v>1152</v>
      </c>
      <c r="B32">
        <v>63014</v>
      </c>
      <c r="C32" t="s">
        <v>1146</v>
      </c>
      <c r="D32" s="84">
        <v>5918427</v>
      </c>
      <c r="E32" s="84">
        <v>-17787</v>
      </c>
      <c r="F32" s="84">
        <v>-14</v>
      </c>
      <c r="G32" s="84">
        <v>-280969</v>
      </c>
      <c r="H32" s="84">
        <v>-165798</v>
      </c>
      <c r="I32" s="84">
        <v>35163</v>
      </c>
      <c r="J32" s="84">
        <v>-51901</v>
      </c>
      <c r="K32" s="84">
        <v>-3117717</v>
      </c>
      <c r="L32" s="84">
        <v>158699</v>
      </c>
      <c r="M32" s="84">
        <v>0</v>
      </c>
      <c r="N32" s="84">
        <v>307671</v>
      </c>
      <c r="O32" s="84">
        <v>0</v>
      </c>
      <c r="P32" s="84">
        <v>5919188</v>
      </c>
      <c r="Q32" s="84">
        <v>-39210</v>
      </c>
      <c r="R32" s="84">
        <v>0</v>
      </c>
      <c r="S32" s="84">
        <v>0</v>
      </c>
      <c r="T32" s="84">
        <v>1691676</v>
      </c>
      <c r="U32" s="84">
        <v>35164</v>
      </c>
      <c r="V32" s="84">
        <v>1131</v>
      </c>
      <c r="W32" s="84">
        <v>0</v>
      </c>
      <c r="X32" s="84">
        <v>-2988039</v>
      </c>
      <c r="Y32" s="84">
        <v>0</v>
      </c>
      <c r="Z32" s="84">
        <v>0</v>
      </c>
      <c r="AA32" s="84">
        <v>379293</v>
      </c>
      <c r="AB32" s="84">
        <v>2002197</v>
      </c>
      <c r="AC32" s="84">
        <v>4568</v>
      </c>
      <c r="AD32" s="84">
        <v>57163</v>
      </c>
      <c r="AE32" s="84">
        <v>364937</v>
      </c>
      <c r="AF32" s="84">
        <v>-280719</v>
      </c>
      <c r="AG32" s="84">
        <v>-4727212</v>
      </c>
      <c r="AH32" s="84">
        <v>160516</v>
      </c>
      <c r="AI32" s="84">
        <v>0</v>
      </c>
      <c r="AJ32" s="84">
        <v>-10095</v>
      </c>
      <c r="AK32" s="84">
        <v>-4566696</v>
      </c>
      <c r="AL32" s="84">
        <v>-459831</v>
      </c>
      <c r="AM32" s="84">
        <v>0</v>
      </c>
      <c r="AN32" s="84">
        <v>-275233</v>
      </c>
      <c r="AO32" s="84">
        <v>-107</v>
      </c>
      <c r="AP32" s="84">
        <v>-129678</v>
      </c>
      <c r="AQ32" s="84">
        <v>-184598</v>
      </c>
      <c r="AR32" s="84">
        <v>-104719</v>
      </c>
      <c r="AS32" s="84">
        <v>-53413</v>
      </c>
      <c r="AT32" s="84">
        <v>0</v>
      </c>
      <c r="AU32" s="84">
        <v>-5489</v>
      </c>
      <c r="AV32" s="84">
        <v>4372</v>
      </c>
      <c r="AW32" s="84">
        <v>-16871</v>
      </c>
      <c r="AX32" s="84">
        <v>0</v>
      </c>
      <c r="AY32" s="84">
        <v>247166</v>
      </c>
      <c r="AZ32" s="84">
        <v>-761</v>
      </c>
      <c r="BA32" s="84">
        <v>-14203</v>
      </c>
      <c r="BB32" s="84">
        <v>-85705</v>
      </c>
      <c r="BC32" s="84">
        <v>-67918</v>
      </c>
      <c r="BD32" s="84">
        <v>-4465</v>
      </c>
      <c r="BE32" s="84">
        <v>0</v>
      </c>
      <c r="BF32" s="84">
        <v>-351379</v>
      </c>
      <c r="BG32" s="84">
        <v>7474</v>
      </c>
      <c r="BH32" s="84">
        <v>0</v>
      </c>
      <c r="BI32" s="84">
        <v>0</v>
      </c>
      <c r="BJ32" s="84">
        <v>33727936</v>
      </c>
      <c r="BK32" s="84">
        <v>0</v>
      </c>
      <c r="BL32" s="84">
        <v>69415</v>
      </c>
      <c r="BM32" s="84">
        <v>70000</v>
      </c>
      <c r="BN32" s="84">
        <v>0</v>
      </c>
      <c r="BO32" s="84">
        <v>70000</v>
      </c>
      <c r="BP32" s="84">
        <v>0</v>
      </c>
      <c r="BQ32" s="84">
        <v>0</v>
      </c>
      <c r="BR32" s="84">
        <v>0</v>
      </c>
      <c r="BS32" s="84">
        <v>0</v>
      </c>
      <c r="BT32" s="84">
        <v>0</v>
      </c>
      <c r="BU32" s="84">
        <v>0</v>
      </c>
      <c r="BV32" s="84">
        <v>0</v>
      </c>
      <c r="BW32" s="84">
        <v>744894</v>
      </c>
      <c r="BX32" s="84">
        <v>3490586</v>
      </c>
      <c r="BY32" s="84">
        <v>975274</v>
      </c>
      <c r="BZ32" s="84">
        <v>3976</v>
      </c>
      <c r="CA32" s="84">
        <v>0</v>
      </c>
      <c r="CB32" s="84">
        <v>0</v>
      </c>
      <c r="CC32" s="84">
        <v>60544</v>
      </c>
      <c r="CD32" s="84">
        <v>0</v>
      </c>
      <c r="CE32" s="84">
        <v>0</v>
      </c>
      <c r="CF32" s="84">
        <v>53228</v>
      </c>
      <c r="CG32" s="84">
        <v>311628</v>
      </c>
      <c r="CH32" s="84">
        <v>0</v>
      </c>
      <c r="CI32" s="84">
        <v>364856</v>
      </c>
      <c r="CJ32" s="84">
        <v>0</v>
      </c>
      <c r="CK32" s="84">
        <v>111</v>
      </c>
      <c r="CL32" s="84">
        <v>0</v>
      </c>
      <c r="CM32" s="84">
        <v>517845</v>
      </c>
      <c r="CN32" s="84">
        <v>11011</v>
      </c>
      <c r="CO32" s="84">
        <v>3021337</v>
      </c>
      <c r="CP32" s="84">
        <v>0</v>
      </c>
      <c r="CQ32" s="84">
        <v>32386396</v>
      </c>
      <c r="CR32" s="84">
        <v>0</v>
      </c>
      <c r="CS32" s="84">
        <v>3052732</v>
      </c>
      <c r="CT32" s="84">
        <v>28067787</v>
      </c>
      <c r="CU32" s="84">
        <v>126493</v>
      </c>
      <c r="CV32" s="84">
        <v>29346325</v>
      </c>
      <c r="CW32" s="84">
        <v>3490586</v>
      </c>
      <c r="CX32" s="84">
        <v>0</v>
      </c>
      <c r="CY32" s="84">
        <v>452102</v>
      </c>
      <c r="CZ32" s="84">
        <v>0</v>
      </c>
      <c r="DA32" s="84">
        <v>11619</v>
      </c>
      <c r="DB32" s="84">
        <v>0</v>
      </c>
      <c r="DC32" s="84">
        <v>486</v>
      </c>
      <c r="DD32" s="84">
        <v>0</v>
      </c>
      <c r="DE32" s="84">
        <v>0</v>
      </c>
      <c r="DF32" s="84">
        <v>0</v>
      </c>
      <c r="DG32" s="84">
        <v>0</v>
      </c>
      <c r="DH32" s="84">
        <v>0</v>
      </c>
      <c r="DI32" s="84">
        <v>31389447</v>
      </c>
      <c r="DJ32" s="84">
        <v>0</v>
      </c>
      <c r="DK32" s="84">
        <v>0</v>
      </c>
      <c r="DL32" s="84">
        <v>0</v>
      </c>
      <c r="DM32" s="84">
        <v>28336715</v>
      </c>
      <c r="DN32" s="84">
        <v>3022862</v>
      </c>
      <c r="DO32" s="84">
        <v>0</v>
      </c>
      <c r="DP32" s="84">
        <v>0</v>
      </c>
      <c r="DQ32" s="84">
        <v>0</v>
      </c>
      <c r="DR32" s="84">
        <v>0</v>
      </c>
      <c r="DS32" s="84">
        <v>737420</v>
      </c>
      <c r="DT32" s="84">
        <v>8800</v>
      </c>
      <c r="DU32" s="84">
        <v>263464</v>
      </c>
      <c r="DV32" s="84">
        <v>33727936</v>
      </c>
      <c r="DW32" s="84">
        <v>16322</v>
      </c>
      <c r="DX32" s="84">
        <v>0</v>
      </c>
      <c r="DY32" s="84">
        <v>0</v>
      </c>
      <c r="DZ32" s="84">
        <v>0</v>
      </c>
      <c r="EA32" s="84">
        <v>31395</v>
      </c>
      <c r="EB32" s="84">
        <v>268927</v>
      </c>
      <c r="EC32" s="84">
        <v>1377</v>
      </c>
      <c r="ED32" s="84">
        <v>0</v>
      </c>
      <c r="EE32" s="84">
        <v>0</v>
      </c>
      <c r="EF32" s="84">
        <v>1371</v>
      </c>
      <c r="EG32" s="84">
        <v>0</v>
      </c>
      <c r="EH32" s="84">
        <v>1371</v>
      </c>
      <c r="EI32" s="84">
        <v>4566</v>
      </c>
      <c r="EJ32" s="84">
        <v>81791</v>
      </c>
      <c r="EK32" s="84">
        <v>431653</v>
      </c>
      <c r="EL32" s="84">
        <v>328</v>
      </c>
      <c r="EM32" s="84">
        <v>0</v>
      </c>
      <c r="EN32" s="84">
        <v>0</v>
      </c>
      <c r="EO32" s="84">
        <v>69415</v>
      </c>
      <c r="EP32" s="84">
        <v>0</v>
      </c>
      <c r="EQ32" s="84">
        <v>0</v>
      </c>
      <c r="ER32" s="84">
        <v>0</v>
      </c>
      <c r="ES32" s="84">
        <v>446178</v>
      </c>
      <c r="ET32" s="84">
        <v>0</v>
      </c>
      <c r="EU32" s="84">
        <v>0</v>
      </c>
      <c r="EV32" s="84">
        <v>3518</v>
      </c>
      <c r="EW32" s="84">
        <v>181674</v>
      </c>
      <c r="EX32" s="84">
        <v>60532</v>
      </c>
      <c r="EY32" s="84">
        <v>0</v>
      </c>
      <c r="EZ32" s="84">
        <v>0</v>
      </c>
    </row>
    <row r="33" spans="1:156">
      <c r="A33" t="s">
        <v>1152</v>
      </c>
      <c r="B33">
        <v>63016</v>
      </c>
      <c r="C33" t="s">
        <v>1147</v>
      </c>
      <c r="D33" s="84">
        <v>7702002</v>
      </c>
      <c r="E33" s="84">
        <v>-60251</v>
      </c>
      <c r="F33" s="84">
        <v>0</v>
      </c>
      <c r="G33" s="84">
        <v>-502642</v>
      </c>
      <c r="H33" s="84">
        <v>-433734</v>
      </c>
      <c r="I33" s="84">
        <v>37897</v>
      </c>
      <c r="J33" s="84">
        <v>-269900</v>
      </c>
      <c r="K33" s="84">
        <v>-5395193</v>
      </c>
      <c r="L33" s="84">
        <v>-138338</v>
      </c>
      <c r="M33" s="84">
        <v>0</v>
      </c>
      <c r="N33" s="84">
        <v>572820</v>
      </c>
      <c r="O33" s="84">
        <v>0</v>
      </c>
      <c r="P33" s="84">
        <v>7702497</v>
      </c>
      <c r="Q33" s="84">
        <v>-24227</v>
      </c>
      <c r="R33" s="84">
        <v>741</v>
      </c>
      <c r="S33" s="84">
        <v>0</v>
      </c>
      <c r="T33" s="84">
        <v>2102767</v>
      </c>
      <c r="U33" s="84">
        <v>37897</v>
      </c>
      <c r="V33" s="84">
        <v>97874</v>
      </c>
      <c r="W33" s="84">
        <v>872</v>
      </c>
      <c r="X33" s="84">
        <v>-5388689</v>
      </c>
      <c r="Y33" s="84">
        <v>113921</v>
      </c>
      <c r="Z33" s="84">
        <v>16436</v>
      </c>
      <c r="AA33" s="84">
        <v>1490534</v>
      </c>
      <c r="AB33" s="84">
        <v>3403586</v>
      </c>
      <c r="AC33" s="84">
        <v>754</v>
      </c>
      <c r="AD33" s="84">
        <v>1889</v>
      </c>
      <c r="AE33" s="84">
        <v>573139</v>
      </c>
      <c r="AF33" s="84">
        <v>-506357</v>
      </c>
      <c r="AG33" s="84">
        <v>-4520368</v>
      </c>
      <c r="AH33" s="84">
        <v>3989</v>
      </c>
      <c r="AI33" s="84">
        <v>24265</v>
      </c>
      <c r="AJ33" s="84">
        <v>-33934</v>
      </c>
      <c r="AK33" s="84">
        <v>-4516379</v>
      </c>
      <c r="AL33" s="84">
        <v>-399594</v>
      </c>
      <c r="AM33" s="84">
        <v>0</v>
      </c>
      <c r="AN33" s="84">
        <v>-281224</v>
      </c>
      <c r="AO33" s="84">
        <v>-4043</v>
      </c>
      <c r="AP33" s="84">
        <v>-6504</v>
      </c>
      <c r="AQ33" s="84">
        <v>-126486</v>
      </c>
      <c r="AR33" s="84">
        <v>-58911</v>
      </c>
      <c r="AS33" s="84">
        <v>-40729</v>
      </c>
      <c r="AT33" s="84">
        <v>0</v>
      </c>
      <c r="AU33" s="84">
        <v>-145706</v>
      </c>
      <c r="AV33" s="84">
        <v>21007</v>
      </c>
      <c r="AW33" s="84">
        <v>-50172</v>
      </c>
      <c r="AX33" s="84">
        <v>7375</v>
      </c>
      <c r="AY33" s="84">
        <v>130869</v>
      </c>
      <c r="AZ33" s="84">
        <v>-495</v>
      </c>
      <c r="BA33" s="84">
        <v>-17374</v>
      </c>
      <c r="BB33" s="84">
        <v>214125</v>
      </c>
      <c r="BC33" s="84">
        <v>274376</v>
      </c>
      <c r="BD33" s="84">
        <v>-2324</v>
      </c>
      <c r="BE33" s="84">
        <v>-9163</v>
      </c>
      <c r="BF33" s="84">
        <v>7736</v>
      </c>
      <c r="BG33" s="84">
        <v>12100</v>
      </c>
      <c r="BH33" s="84">
        <v>0</v>
      </c>
      <c r="BI33" s="84">
        <v>1000</v>
      </c>
      <c r="BJ33" s="84">
        <v>59876271</v>
      </c>
      <c r="BK33" s="84">
        <v>7689</v>
      </c>
      <c r="BL33" s="84">
        <v>411844</v>
      </c>
      <c r="BM33" s="84">
        <v>480000</v>
      </c>
      <c r="BN33" s="84">
        <v>0</v>
      </c>
      <c r="BO33" s="84">
        <v>480000</v>
      </c>
      <c r="BP33" s="84">
        <v>0</v>
      </c>
      <c r="BQ33" s="84">
        <v>0</v>
      </c>
      <c r="BR33" s="84">
        <v>0</v>
      </c>
      <c r="BS33" s="84">
        <v>0</v>
      </c>
      <c r="BT33" s="84">
        <v>0</v>
      </c>
      <c r="BU33" s="84">
        <v>3442</v>
      </c>
      <c r="BV33" s="84">
        <v>2443240</v>
      </c>
      <c r="BW33" s="84">
        <v>3388728</v>
      </c>
      <c r="BX33" s="84">
        <v>28345973</v>
      </c>
      <c r="BY33" s="84">
        <v>235203</v>
      </c>
      <c r="BZ33" s="84">
        <v>0</v>
      </c>
      <c r="CA33" s="84">
        <v>0</v>
      </c>
      <c r="CB33" s="84">
        <v>0</v>
      </c>
      <c r="CC33" s="84">
        <v>262370</v>
      </c>
      <c r="CD33" s="84">
        <v>0</v>
      </c>
      <c r="CE33" s="84">
        <v>76941</v>
      </c>
      <c r="CF33" s="84">
        <v>100099</v>
      </c>
      <c r="CG33" s="84">
        <v>20171</v>
      </c>
      <c r="CH33" s="84">
        <v>0</v>
      </c>
      <c r="CI33" s="84">
        <v>120270</v>
      </c>
      <c r="CJ33" s="84">
        <v>0</v>
      </c>
      <c r="CK33" s="84">
        <v>1231</v>
      </c>
      <c r="CL33" s="84">
        <v>13055</v>
      </c>
      <c r="CM33" s="84">
        <v>1134855</v>
      </c>
      <c r="CN33" s="84">
        <v>49072</v>
      </c>
      <c r="CO33" s="84">
        <v>20421716</v>
      </c>
      <c r="CP33" s="84">
        <v>20057</v>
      </c>
      <c r="CQ33" s="84">
        <v>54711799</v>
      </c>
      <c r="CR33" s="84">
        <v>45850</v>
      </c>
      <c r="CS33" s="84">
        <v>23968199</v>
      </c>
      <c r="CT33" s="84">
        <v>27975358</v>
      </c>
      <c r="CU33" s="84">
        <v>13289</v>
      </c>
      <c r="CV33" s="84">
        <v>23901189</v>
      </c>
      <c r="CW33" s="84">
        <v>31663828</v>
      </c>
      <c r="CX33" s="84">
        <v>0</v>
      </c>
      <c r="CY33" s="84">
        <v>2100075</v>
      </c>
      <c r="CZ33" s="84">
        <v>1168290</v>
      </c>
      <c r="DA33" s="84">
        <v>0</v>
      </c>
      <c r="DB33" s="84">
        <v>3317855</v>
      </c>
      <c r="DC33" s="84">
        <v>4791958</v>
      </c>
      <c r="DD33" s="84">
        <v>514374</v>
      </c>
      <c r="DE33" s="84">
        <v>2803481</v>
      </c>
      <c r="DF33" s="84">
        <v>2270050</v>
      </c>
      <c r="DG33" s="84">
        <v>0</v>
      </c>
      <c r="DH33" s="84">
        <v>404155</v>
      </c>
      <c r="DI33" s="84">
        <v>51943557</v>
      </c>
      <c r="DJ33" s="84">
        <v>3442</v>
      </c>
      <c r="DK33" s="84">
        <v>0</v>
      </c>
      <c r="DL33" s="84">
        <v>0</v>
      </c>
      <c r="DM33" s="84">
        <v>27975358</v>
      </c>
      <c r="DN33" s="84">
        <v>21349137</v>
      </c>
      <c r="DO33" s="84">
        <v>0</v>
      </c>
      <c r="DP33" s="84">
        <v>0</v>
      </c>
      <c r="DQ33" s="84">
        <v>0</v>
      </c>
      <c r="DR33" s="84">
        <v>0</v>
      </c>
      <c r="DS33" s="84">
        <v>3376628</v>
      </c>
      <c r="DT33" s="84">
        <v>38098</v>
      </c>
      <c r="DU33" s="84">
        <v>232072</v>
      </c>
      <c r="DV33" s="84">
        <v>59876271</v>
      </c>
      <c r="DW33" s="84">
        <v>40953</v>
      </c>
      <c r="DX33" s="84">
        <v>2449</v>
      </c>
      <c r="DY33" s="84">
        <v>0</v>
      </c>
      <c r="DZ33" s="84">
        <v>0</v>
      </c>
      <c r="EA33" s="84">
        <v>108142</v>
      </c>
      <c r="EB33" s="84">
        <v>0</v>
      </c>
      <c r="EC33" s="84">
        <v>28789</v>
      </c>
      <c r="ED33" s="84">
        <v>0</v>
      </c>
      <c r="EE33" s="84">
        <v>0</v>
      </c>
      <c r="EF33" s="84">
        <v>80301</v>
      </c>
      <c r="EG33" s="84">
        <v>0</v>
      </c>
      <c r="EH33" s="84">
        <v>80301</v>
      </c>
      <c r="EI33" s="84">
        <v>891</v>
      </c>
      <c r="EJ33" s="84">
        <v>191157</v>
      </c>
      <c r="EK33" s="84">
        <v>3650607</v>
      </c>
      <c r="EL33" s="84">
        <v>3405044</v>
      </c>
      <c r="EM33" s="84">
        <v>0</v>
      </c>
      <c r="EN33" s="84">
        <v>0</v>
      </c>
      <c r="EO33" s="84">
        <v>0</v>
      </c>
      <c r="EP33" s="84">
        <v>43401</v>
      </c>
      <c r="EQ33" s="84">
        <v>0</v>
      </c>
      <c r="ER33" s="84">
        <v>0</v>
      </c>
      <c r="ES33" s="84">
        <v>808127</v>
      </c>
      <c r="ET33" s="84">
        <v>0</v>
      </c>
      <c r="EU33" s="84">
        <v>0</v>
      </c>
      <c r="EV33" s="84">
        <v>104803</v>
      </c>
      <c r="EW33" s="84">
        <v>40915</v>
      </c>
      <c r="EX33" s="84">
        <v>44101</v>
      </c>
      <c r="EY33" s="84">
        <v>0</v>
      </c>
      <c r="EZ33" s="84">
        <v>0</v>
      </c>
    </row>
    <row r="34" spans="1:156">
      <c r="A34" t="s">
        <v>1152</v>
      </c>
      <c r="B34">
        <v>63017</v>
      </c>
      <c r="C34" t="s">
        <v>1148</v>
      </c>
      <c r="D34" s="84">
        <v>368827</v>
      </c>
      <c r="E34" s="84">
        <v>427</v>
      </c>
      <c r="F34" s="84"/>
      <c r="G34" s="84"/>
      <c r="H34" s="84"/>
      <c r="I34" s="84"/>
      <c r="J34" s="84">
        <v>-678</v>
      </c>
      <c r="K34" s="84">
        <v>48747</v>
      </c>
      <c r="L34" s="84"/>
      <c r="M34" s="84"/>
      <c r="N34" s="84"/>
      <c r="O34" s="84"/>
      <c r="P34" s="84">
        <v>370060</v>
      </c>
      <c r="Q34" s="84"/>
      <c r="R34" s="84"/>
      <c r="S34" s="84"/>
      <c r="T34" s="84">
        <v>-5317</v>
      </c>
      <c r="U34" s="84"/>
      <c r="V34" s="84">
        <v>-1404</v>
      </c>
      <c r="W34" s="84"/>
      <c r="X34" s="84">
        <v>48747</v>
      </c>
      <c r="Y34" s="84"/>
      <c r="Z34" s="84"/>
      <c r="AA34" s="84">
        <v>6038</v>
      </c>
      <c r="AB34" s="84">
        <v>-285</v>
      </c>
      <c r="AC34" s="84"/>
      <c r="AD34" s="84"/>
      <c r="AE34" s="84"/>
      <c r="AF34" s="84"/>
      <c r="AG34" s="84">
        <v>-406583</v>
      </c>
      <c r="AH34" s="84"/>
      <c r="AI34" s="84"/>
      <c r="AJ34" s="84"/>
      <c r="AK34" s="84">
        <v>-406583</v>
      </c>
      <c r="AL34" s="84">
        <v>-12648</v>
      </c>
      <c r="AM34" s="84"/>
      <c r="AN34" s="84">
        <v>-5745</v>
      </c>
      <c r="AO34" s="84"/>
      <c r="AP34" s="84"/>
      <c r="AQ34" s="84">
        <v>-6903</v>
      </c>
      <c r="AR34" s="84"/>
      <c r="AS34" s="84"/>
      <c r="AT34" s="84"/>
      <c r="AU34" s="84">
        <v>1404</v>
      </c>
      <c r="AV34" s="84"/>
      <c r="AW34" s="84">
        <v>-328</v>
      </c>
      <c r="AX34" s="84"/>
      <c r="AY34" s="84"/>
      <c r="AZ34" s="84">
        <v>-1233</v>
      </c>
      <c r="BA34" s="84"/>
      <c r="BB34" s="84">
        <v>-1515</v>
      </c>
      <c r="BC34" s="84">
        <v>-1942</v>
      </c>
      <c r="BD34" s="84"/>
      <c r="BE34" s="84"/>
      <c r="BF34" s="84">
        <v>-538</v>
      </c>
      <c r="BG34" s="84">
        <v>15000</v>
      </c>
      <c r="BH34" s="84"/>
      <c r="BI34" s="84"/>
      <c r="BJ34" s="84">
        <v>548494</v>
      </c>
      <c r="BK34" s="84"/>
      <c r="BL34" s="84">
        <v>75138</v>
      </c>
      <c r="BM34" s="84"/>
      <c r="BN34" s="84"/>
      <c r="BO34" s="84"/>
      <c r="BP34" s="84">
        <v>431</v>
      </c>
      <c r="BQ34" s="84"/>
      <c r="BR34" s="84"/>
      <c r="BS34" s="84"/>
      <c r="BT34" s="84"/>
      <c r="BU34" s="84"/>
      <c r="BV34" s="84"/>
      <c r="BW34" s="84">
        <v>134228</v>
      </c>
      <c r="BX34" s="84">
        <v>466751</v>
      </c>
      <c r="BY34" s="84"/>
      <c r="BZ34" s="84"/>
      <c r="CA34" s="84">
        <v>9228</v>
      </c>
      <c r="CB34" s="84"/>
      <c r="CC34" s="84">
        <v>724</v>
      </c>
      <c r="CD34" s="84"/>
      <c r="CE34" s="84"/>
      <c r="CF34" s="84"/>
      <c r="CG34" s="84"/>
      <c r="CH34" s="84"/>
      <c r="CI34" s="84"/>
      <c r="CJ34" s="84"/>
      <c r="CK34" s="84"/>
      <c r="CL34" s="84"/>
      <c r="CM34" s="84">
        <v>3531</v>
      </c>
      <c r="CN34" s="84">
        <v>2807</v>
      </c>
      <c r="CO34" s="84"/>
      <c r="CP34" s="84"/>
      <c r="CQ34" s="84">
        <v>410672</v>
      </c>
      <c r="CR34" s="84"/>
      <c r="CS34" s="84">
        <v>410672</v>
      </c>
      <c r="CT34" s="84"/>
      <c r="CU34" s="84"/>
      <c r="CV34" s="84"/>
      <c r="CW34" s="84">
        <v>466751</v>
      </c>
      <c r="CX34" s="84"/>
      <c r="CY34" s="84"/>
      <c r="CZ34" s="84"/>
      <c r="DA34" s="84"/>
      <c r="DB34" s="84"/>
      <c r="DC34" s="84"/>
      <c r="DD34" s="84"/>
      <c r="DE34" s="84"/>
      <c r="DF34" s="84">
        <v>410672</v>
      </c>
      <c r="DG34" s="84"/>
      <c r="DH34" s="84">
        <v>74707</v>
      </c>
      <c r="DI34" s="84">
        <v>410672</v>
      </c>
      <c r="DJ34" s="84"/>
      <c r="DK34" s="84"/>
      <c r="DL34" s="84"/>
      <c r="DM34" s="84"/>
      <c r="DN34" s="84">
        <v>466751</v>
      </c>
      <c r="DO34" s="84"/>
      <c r="DP34" s="84"/>
      <c r="DQ34" s="84"/>
      <c r="DR34" s="84"/>
      <c r="DS34" s="84">
        <v>110000</v>
      </c>
      <c r="DT34" s="84">
        <v>63</v>
      </c>
      <c r="DU34" s="84">
        <v>5797</v>
      </c>
      <c r="DV34" s="84">
        <v>548494</v>
      </c>
      <c r="DW34" s="84"/>
      <c r="DX34" s="84"/>
      <c r="DY34" s="84"/>
      <c r="DZ34" s="84"/>
      <c r="EA34" s="84"/>
      <c r="EB34" s="84"/>
      <c r="EC34" s="84"/>
      <c r="ED34" s="84"/>
      <c r="EE34" s="84"/>
      <c r="EF34" s="84">
        <v>808</v>
      </c>
      <c r="EG34" s="84"/>
      <c r="EH34" s="84">
        <v>808</v>
      </c>
      <c r="EI34" s="84"/>
      <c r="EJ34" s="84">
        <v>5315</v>
      </c>
      <c r="EK34" s="84">
        <v>808</v>
      </c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>
        <v>482</v>
      </c>
      <c r="EX34" s="84"/>
      <c r="EY34" s="84"/>
      <c r="EZ34" s="84"/>
    </row>
    <row r="35" spans="1:156">
      <c r="A35" t="s">
        <v>1152</v>
      </c>
      <c r="B35">
        <v>63022</v>
      </c>
      <c r="C35" t="s">
        <v>1149</v>
      </c>
      <c r="D35" s="84">
        <v>547743</v>
      </c>
      <c r="E35" s="84">
        <v>-540</v>
      </c>
      <c r="F35" s="84">
        <v>0</v>
      </c>
      <c r="G35" s="84">
        <v>-18992</v>
      </c>
      <c r="H35" s="84">
        <v>-20527</v>
      </c>
      <c r="I35" s="84">
        <v>0</v>
      </c>
      <c r="J35" s="84">
        <v>-756</v>
      </c>
      <c r="K35" s="84">
        <v>-427257</v>
      </c>
      <c r="L35" s="84">
        <v>-2338</v>
      </c>
      <c r="M35" s="84">
        <v>0</v>
      </c>
      <c r="N35" s="84">
        <v>44845</v>
      </c>
      <c r="O35" s="84">
        <v>-24</v>
      </c>
      <c r="P35" s="84">
        <v>549161</v>
      </c>
      <c r="Q35" s="84">
        <v>-897</v>
      </c>
      <c r="R35" s="84">
        <v>0</v>
      </c>
      <c r="S35" s="84">
        <v>0</v>
      </c>
      <c r="T35" s="84">
        <v>108466</v>
      </c>
      <c r="U35" s="84">
        <v>0</v>
      </c>
      <c r="V35" s="84">
        <v>-711</v>
      </c>
      <c r="W35" s="84">
        <v>0</v>
      </c>
      <c r="X35" s="84">
        <v>-427245</v>
      </c>
      <c r="Y35" s="84">
        <v>0</v>
      </c>
      <c r="Z35" s="84">
        <v>0</v>
      </c>
      <c r="AA35" s="84">
        <v>9435</v>
      </c>
      <c r="AB35" s="84">
        <v>116845</v>
      </c>
      <c r="AC35" s="84">
        <v>8725</v>
      </c>
      <c r="AD35" s="84">
        <v>-8697</v>
      </c>
      <c r="AE35" s="84">
        <v>4035</v>
      </c>
      <c r="AF35" s="84">
        <v>0</v>
      </c>
      <c r="AG35" s="84">
        <v>-180309</v>
      </c>
      <c r="AH35" s="84">
        <v>0</v>
      </c>
      <c r="AI35" s="84">
        <v>20527</v>
      </c>
      <c r="AJ35" s="84">
        <v>6282</v>
      </c>
      <c r="AK35" s="84">
        <v>-180309</v>
      </c>
      <c r="AL35" s="84">
        <v>-37418</v>
      </c>
      <c r="AM35" s="84">
        <v>0</v>
      </c>
      <c r="AN35" s="84">
        <v>-15490</v>
      </c>
      <c r="AO35" s="84">
        <v>0</v>
      </c>
      <c r="AP35" s="84">
        <v>-12</v>
      </c>
      <c r="AQ35" s="84">
        <v>-21928</v>
      </c>
      <c r="AR35" s="84">
        <v>-6282</v>
      </c>
      <c r="AS35" s="84">
        <v>-4031</v>
      </c>
      <c r="AT35" s="84">
        <v>0</v>
      </c>
      <c r="AU35" s="84">
        <v>711</v>
      </c>
      <c r="AV35" s="84">
        <v>-4</v>
      </c>
      <c r="AW35" s="84">
        <v>-300</v>
      </c>
      <c r="AX35" s="84">
        <v>0</v>
      </c>
      <c r="AY35" s="84">
        <v>4180</v>
      </c>
      <c r="AZ35" s="84">
        <v>-1418</v>
      </c>
      <c r="BA35" s="84">
        <v>-3134</v>
      </c>
      <c r="BB35" s="84">
        <v>1914</v>
      </c>
      <c r="BC35" s="84">
        <v>2454</v>
      </c>
      <c r="BD35" s="84">
        <v>-40814</v>
      </c>
      <c r="BE35" s="84">
        <v>0</v>
      </c>
      <c r="BF35" s="84">
        <v>-1015</v>
      </c>
      <c r="BG35" s="84">
        <v>2250</v>
      </c>
      <c r="BH35" s="84">
        <v>0</v>
      </c>
      <c r="BI35" s="84">
        <v>0</v>
      </c>
      <c r="BJ35" s="84">
        <v>2305265</v>
      </c>
      <c r="BK35" s="84">
        <v>8683</v>
      </c>
      <c r="BL35" s="84">
        <v>83068</v>
      </c>
      <c r="BM35" s="84">
        <v>0</v>
      </c>
      <c r="BN35" s="84">
        <v>0</v>
      </c>
      <c r="BO35" s="84">
        <v>0</v>
      </c>
      <c r="BP35" s="84">
        <v>0</v>
      </c>
      <c r="BQ35" s="84">
        <v>0</v>
      </c>
      <c r="BR35" s="84">
        <v>0</v>
      </c>
      <c r="BS35" s="84">
        <v>0</v>
      </c>
      <c r="BT35" s="84">
        <v>0</v>
      </c>
      <c r="BU35" s="84">
        <v>0</v>
      </c>
      <c r="BV35" s="84">
        <v>101037</v>
      </c>
      <c r="BW35" s="84">
        <v>123497</v>
      </c>
      <c r="BX35" s="84">
        <v>229677</v>
      </c>
      <c r="BY35" s="84">
        <v>8427</v>
      </c>
      <c r="BZ35" s="84">
        <v>8644</v>
      </c>
      <c r="CA35" s="84">
        <v>0</v>
      </c>
      <c r="CB35" s="84">
        <v>0</v>
      </c>
      <c r="CC35" s="84">
        <v>48</v>
      </c>
      <c r="CD35" s="84">
        <v>0</v>
      </c>
      <c r="CE35" s="84">
        <v>0</v>
      </c>
      <c r="CF35" s="84">
        <v>101037</v>
      </c>
      <c r="CG35" s="84">
        <v>88</v>
      </c>
      <c r="CH35" s="84">
        <v>0</v>
      </c>
      <c r="CI35" s="84">
        <v>101125</v>
      </c>
      <c r="CJ35" s="84">
        <v>0</v>
      </c>
      <c r="CK35" s="84">
        <v>0</v>
      </c>
      <c r="CL35" s="84">
        <v>9</v>
      </c>
      <c r="CM35" s="84">
        <v>53046</v>
      </c>
      <c r="CN35" s="84">
        <v>25370</v>
      </c>
      <c r="CO35" s="84">
        <v>95055</v>
      </c>
      <c r="CP35" s="84">
        <v>0</v>
      </c>
      <c r="CQ35" s="84">
        <v>2128722</v>
      </c>
      <c r="CR35" s="84">
        <v>0</v>
      </c>
      <c r="CS35" s="84">
        <v>95055</v>
      </c>
      <c r="CT35" s="84">
        <v>1915559</v>
      </c>
      <c r="CU35" s="84">
        <v>0</v>
      </c>
      <c r="CV35" s="84">
        <v>1889663</v>
      </c>
      <c r="CW35" s="84">
        <v>229677</v>
      </c>
      <c r="CX35" s="84">
        <v>0</v>
      </c>
      <c r="CY35" s="84">
        <v>0</v>
      </c>
      <c r="CZ35" s="84">
        <v>0</v>
      </c>
      <c r="DA35" s="84">
        <v>0</v>
      </c>
      <c r="DB35" s="84">
        <v>0</v>
      </c>
      <c r="DC35" s="84">
        <v>0</v>
      </c>
      <c r="DD35" s="84">
        <v>0</v>
      </c>
      <c r="DE35" s="84">
        <v>0</v>
      </c>
      <c r="DF35" s="84">
        <v>0</v>
      </c>
      <c r="DG35" s="84">
        <v>0</v>
      </c>
      <c r="DH35" s="84">
        <v>74385</v>
      </c>
      <c r="DI35" s="84">
        <v>2010614</v>
      </c>
      <c r="DJ35" s="84">
        <v>0</v>
      </c>
      <c r="DK35" s="84">
        <v>0</v>
      </c>
      <c r="DL35" s="84">
        <v>0</v>
      </c>
      <c r="DM35" s="84">
        <v>1915559</v>
      </c>
      <c r="DN35" s="84">
        <v>229677</v>
      </c>
      <c r="DO35" s="84">
        <v>0</v>
      </c>
      <c r="DP35" s="84">
        <v>0</v>
      </c>
      <c r="DQ35" s="84">
        <v>0</v>
      </c>
      <c r="DR35" s="84">
        <v>0</v>
      </c>
      <c r="DS35" s="84">
        <v>121247</v>
      </c>
      <c r="DT35" s="84">
        <v>0</v>
      </c>
      <c r="DU35" s="84">
        <v>694</v>
      </c>
      <c r="DV35" s="84">
        <v>2305265</v>
      </c>
      <c r="DW35" s="84">
        <v>0</v>
      </c>
      <c r="DX35" s="84">
        <v>0</v>
      </c>
      <c r="DY35" s="84">
        <v>0</v>
      </c>
      <c r="DZ35" s="84">
        <v>0</v>
      </c>
      <c r="EA35" s="84">
        <v>0</v>
      </c>
      <c r="EB35" s="84">
        <v>0</v>
      </c>
      <c r="EC35" s="84">
        <v>0</v>
      </c>
      <c r="ED35" s="84">
        <v>0</v>
      </c>
      <c r="EE35" s="84">
        <v>0</v>
      </c>
      <c r="EF35" s="84">
        <v>0</v>
      </c>
      <c r="EG35" s="84">
        <v>0</v>
      </c>
      <c r="EH35" s="84">
        <v>0</v>
      </c>
      <c r="EI35" s="84">
        <v>0</v>
      </c>
      <c r="EJ35" s="84">
        <v>333</v>
      </c>
      <c r="EK35" s="84">
        <v>102163</v>
      </c>
      <c r="EL35" s="84">
        <v>751</v>
      </c>
      <c r="EM35" s="84">
        <v>0</v>
      </c>
      <c r="EN35" s="84">
        <v>0</v>
      </c>
      <c r="EO35" s="84">
        <v>0</v>
      </c>
      <c r="EP35" s="84">
        <v>0</v>
      </c>
      <c r="EQ35" s="84">
        <v>0</v>
      </c>
      <c r="ER35" s="84">
        <v>0</v>
      </c>
      <c r="ES35" s="84">
        <v>27619</v>
      </c>
      <c r="ET35" s="84">
        <v>0</v>
      </c>
      <c r="EU35" s="84">
        <v>0</v>
      </c>
      <c r="EV35" s="84">
        <v>0</v>
      </c>
      <c r="EW35" s="84">
        <v>361</v>
      </c>
      <c r="EX35" s="84">
        <v>287</v>
      </c>
      <c r="EY35" s="84">
        <v>0</v>
      </c>
      <c r="EZ35" s="84">
        <v>0</v>
      </c>
    </row>
    <row r="36" spans="1:156">
      <c r="A36" t="s">
        <v>1152</v>
      </c>
      <c r="B36">
        <v>63028</v>
      </c>
      <c r="C36" t="s">
        <v>1150</v>
      </c>
      <c r="D36" s="84">
        <v>27963</v>
      </c>
      <c r="E36" s="84">
        <v>206</v>
      </c>
      <c r="F36" s="84"/>
      <c r="G36" s="84">
        <v>-8147</v>
      </c>
      <c r="H36" s="84"/>
      <c r="I36" s="84"/>
      <c r="J36" s="84">
        <v>-5705</v>
      </c>
      <c r="K36" s="84">
        <v>186385</v>
      </c>
      <c r="L36" s="84">
        <v>0</v>
      </c>
      <c r="M36" s="84">
        <v>-6040</v>
      </c>
      <c r="N36" s="84"/>
      <c r="O36" s="84"/>
      <c r="P36" s="84">
        <v>28406</v>
      </c>
      <c r="Q36" s="84"/>
      <c r="R36" s="84">
        <v>0</v>
      </c>
      <c r="S36" s="84">
        <v>0</v>
      </c>
      <c r="T36" s="84">
        <v>-35030</v>
      </c>
      <c r="U36" s="84">
        <v>0</v>
      </c>
      <c r="V36" s="84">
        <v>-7136</v>
      </c>
      <c r="W36" s="84"/>
      <c r="X36" s="84">
        <v>190938</v>
      </c>
      <c r="Y36" s="84">
        <v>0</v>
      </c>
      <c r="Z36" s="84">
        <v>0</v>
      </c>
      <c r="AA36" s="84">
        <v>44847</v>
      </c>
      <c r="AB36" s="84">
        <v>3757</v>
      </c>
      <c r="AC36" s="84"/>
      <c r="AD36" s="84"/>
      <c r="AE36" s="84"/>
      <c r="AF36" s="84"/>
      <c r="AG36" s="84">
        <v>-231148</v>
      </c>
      <c r="AH36" s="84">
        <v>14182</v>
      </c>
      <c r="AI36" s="84"/>
      <c r="AJ36" s="84"/>
      <c r="AK36" s="84">
        <v>-216966</v>
      </c>
      <c r="AL36" s="84">
        <v>-21894</v>
      </c>
      <c r="AM36" s="84">
        <v>0</v>
      </c>
      <c r="AN36" s="84">
        <v>-21894</v>
      </c>
      <c r="AO36" s="84"/>
      <c r="AP36" s="84">
        <v>-4553</v>
      </c>
      <c r="AQ36" s="84">
        <v>0</v>
      </c>
      <c r="AR36" s="84"/>
      <c r="AS36" s="84"/>
      <c r="AT36" s="84">
        <v>0</v>
      </c>
      <c r="AU36" s="84">
        <v>7136</v>
      </c>
      <c r="AV36" s="84"/>
      <c r="AW36" s="84">
        <v>-354</v>
      </c>
      <c r="AX36" s="84">
        <v>0</v>
      </c>
      <c r="AY36" s="84">
        <v>0</v>
      </c>
      <c r="AZ36" s="84">
        <v>-443</v>
      </c>
      <c r="BA36" s="84"/>
      <c r="BB36" s="84">
        <v>-34737</v>
      </c>
      <c r="BC36" s="84">
        <v>-34942</v>
      </c>
      <c r="BD36" s="84"/>
      <c r="BE36" s="84"/>
      <c r="BF36" s="84">
        <v>-21766</v>
      </c>
      <c r="BG36" s="84">
        <v>90007</v>
      </c>
      <c r="BH36" s="84">
        <v>0</v>
      </c>
      <c r="BI36" s="84">
        <v>5484</v>
      </c>
      <c r="BJ36" s="84">
        <v>2703644</v>
      </c>
      <c r="BK36" s="84">
        <v>0</v>
      </c>
      <c r="BL36" s="84">
        <v>37545</v>
      </c>
      <c r="BM36" s="84">
        <v>0</v>
      </c>
      <c r="BN36" s="84">
        <v>0</v>
      </c>
      <c r="BO36" s="84">
        <v>0</v>
      </c>
      <c r="BP36" s="84">
        <v>37545</v>
      </c>
      <c r="BQ36" s="84">
        <v>0</v>
      </c>
      <c r="BR36" s="84">
        <v>0</v>
      </c>
      <c r="BS36" s="84">
        <v>0</v>
      </c>
      <c r="BT36" s="84">
        <v>0</v>
      </c>
      <c r="BU36" s="84">
        <v>0</v>
      </c>
      <c r="BV36" s="84">
        <v>0</v>
      </c>
      <c r="BW36" s="84">
        <v>319268</v>
      </c>
      <c r="BX36" s="84">
        <v>2622943</v>
      </c>
      <c r="BY36" s="84">
        <v>0</v>
      </c>
      <c r="BZ36" s="84">
        <v>0</v>
      </c>
      <c r="CA36" s="84">
        <v>0</v>
      </c>
      <c r="CB36" s="84">
        <v>0</v>
      </c>
      <c r="CC36" s="84">
        <v>542</v>
      </c>
      <c r="CD36" s="84">
        <v>0</v>
      </c>
      <c r="CE36" s="84">
        <v>0</v>
      </c>
      <c r="CF36" s="84">
        <v>0</v>
      </c>
      <c r="CG36" s="84">
        <v>11629</v>
      </c>
      <c r="CH36" s="84">
        <v>0</v>
      </c>
      <c r="CI36" s="84">
        <v>11629</v>
      </c>
      <c r="CJ36" s="84">
        <v>0</v>
      </c>
      <c r="CK36" s="84">
        <v>0</v>
      </c>
      <c r="CL36" s="84">
        <v>0</v>
      </c>
      <c r="CM36" s="84">
        <v>34556</v>
      </c>
      <c r="CN36" s="84">
        <v>0</v>
      </c>
      <c r="CO36" s="84">
        <v>2312526</v>
      </c>
      <c r="CP36" s="84">
        <v>0</v>
      </c>
      <c r="CQ36" s="84">
        <v>2348753</v>
      </c>
      <c r="CR36" s="84">
        <v>787</v>
      </c>
      <c r="CS36" s="84">
        <v>2348753</v>
      </c>
      <c r="CT36" s="84">
        <v>0</v>
      </c>
      <c r="CU36" s="84">
        <v>3578</v>
      </c>
      <c r="CV36" s="84">
        <v>0</v>
      </c>
      <c r="CW36" s="84">
        <v>2622943</v>
      </c>
      <c r="CX36" s="84">
        <v>0</v>
      </c>
      <c r="CY36" s="84">
        <v>68177</v>
      </c>
      <c r="CZ36" s="84">
        <v>0</v>
      </c>
      <c r="DA36" s="84">
        <v>0</v>
      </c>
      <c r="DB36" s="84">
        <v>0</v>
      </c>
      <c r="DC36" s="84">
        <v>0</v>
      </c>
      <c r="DD36" s="84">
        <v>0</v>
      </c>
      <c r="DE36" s="84">
        <v>0</v>
      </c>
      <c r="DF36" s="84">
        <v>118</v>
      </c>
      <c r="DG36" s="84">
        <v>0</v>
      </c>
      <c r="DH36" s="84">
        <v>0</v>
      </c>
      <c r="DI36" s="84">
        <v>2348753</v>
      </c>
      <c r="DJ36" s="84">
        <v>0</v>
      </c>
      <c r="DK36" s="84">
        <v>0</v>
      </c>
      <c r="DL36" s="84">
        <v>0</v>
      </c>
      <c r="DM36" s="84">
        <v>0</v>
      </c>
      <c r="DN36" s="84">
        <v>2519687</v>
      </c>
      <c r="DO36" s="84">
        <v>0</v>
      </c>
      <c r="DP36" s="84">
        <v>0</v>
      </c>
      <c r="DQ36" s="84">
        <v>0</v>
      </c>
      <c r="DR36" s="84">
        <v>0</v>
      </c>
      <c r="DS36" s="84">
        <v>229261</v>
      </c>
      <c r="DT36" s="84">
        <v>280</v>
      </c>
      <c r="DU36" s="84">
        <v>19224</v>
      </c>
      <c r="DV36" s="84">
        <v>2703644</v>
      </c>
      <c r="DW36" s="84">
        <v>0</v>
      </c>
      <c r="DX36" s="84">
        <v>0</v>
      </c>
      <c r="DY36" s="84">
        <v>0</v>
      </c>
      <c r="DZ36" s="84">
        <v>0</v>
      </c>
      <c r="EA36" s="84">
        <v>36110</v>
      </c>
      <c r="EB36" s="84">
        <v>0</v>
      </c>
      <c r="EC36" s="84">
        <v>0</v>
      </c>
      <c r="ED36" s="84">
        <v>0</v>
      </c>
      <c r="EE36" s="84">
        <v>0</v>
      </c>
      <c r="EF36" s="84">
        <v>4</v>
      </c>
      <c r="EG36" s="84"/>
      <c r="EH36" s="84">
        <v>4</v>
      </c>
      <c r="EI36" s="84">
        <v>8714</v>
      </c>
      <c r="EJ36" s="84">
        <v>12444</v>
      </c>
      <c r="EK36" s="84">
        <v>20353</v>
      </c>
      <c r="EL36" s="84">
        <v>0</v>
      </c>
      <c r="EM36" s="84">
        <v>0</v>
      </c>
      <c r="EN36" s="84">
        <v>0</v>
      </c>
      <c r="EO36" s="84">
        <v>0</v>
      </c>
      <c r="EP36" s="84">
        <v>787</v>
      </c>
      <c r="EQ36" s="84">
        <v>0</v>
      </c>
      <c r="ER36" s="84">
        <v>0</v>
      </c>
      <c r="ES36" s="84">
        <v>28530</v>
      </c>
      <c r="ET36" s="84">
        <v>0</v>
      </c>
      <c r="EU36" s="84">
        <v>0</v>
      </c>
      <c r="EV36" s="84">
        <v>35080</v>
      </c>
      <c r="EW36" s="84">
        <v>6780</v>
      </c>
      <c r="EX36" s="84">
        <v>6</v>
      </c>
      <c r="EY36" s="84">
        <v>0</v>
      </c>
      <c r="EZ36" s="84">
        <v>0</v>
      </c>
    </row>
    <row r="37" spans="1:156">
      <c r="A37" t="s">
        <v>1152</v>
      </c>
      <c r="B37">
        <v>63031</v>
      </c>
      <c r="C37" t="s">
        <v>1151</v>
      </c>
      <c r="D37" s="84">
        <v>61357</v>
      </c>
      <c r="E37" s="84">
        <v>6559</v>
      </c>
      <c r="F37" s="84"/>
      <c r="G37" s="84"/>
      <c r="H37" s="84"/>
      <c r="I37" s="84"/>
      <c r="J37" s="84">
        <v>-172</v>
      </c>
      <c r="K37" s="84">
        <v>11432</v>
      </c>
      <c r="L37" s="84">
        <v>-84</v>
      </c>
      <c r="M37" s="84"/>
      <c r="N37" s="84"/>
      <c r="O37" s="84"/>
      <c r="P37" s="84">
        <v>61357</v>
      </c>
      <c r="Q37" s="84"/>
      <c r="R37" s="84"/>
      <c r="S37" s="84"/>
      <c r="T37" s="84">
        <v>-20674</v>
      </c>
      <c r="U37" s="84"/>
      <c r="V37" s="84"/>
      <c r="W37" s="84"/>
      <c r="X37" s="84">
        <v>11432</v>
      </c>
      <c r="Y37" s="84"/>
      <c r="Z37" s="84"/>
      <c r="AA37" s="84">
        <v>13265</v>
      </c>
      <c r="AB37" s="84">
        <v>-7786</v>
      </c>
      <c r="AC37" s="84"/>
      <c r="AD37" s="84"/>
      <c r="AE37" s="84"/>
      <c r="AF37" s="84"/>
      <c r="AG37" s="84">
        <v>-84975</v>
      </c>
      <c r="AH37" s="84"/>
      <c r="AI37" s="84"/>
      <c r="AJ37" s="84"/>
      <c r="AK37" s="84">
        <v>-84975</v>
      </c>
      <c r="AL37" s="84">
        <v>-9785</v>
      </c>
      <c r="AM37" s="84"/>
      <c r="AN37" s="84">
        <v>-9785</v>
      </c>
      <c r="AO37" s="84"/>
      <c r="AP37" s="84"/>
      <c r="AQ37" s="84"/>
      <c r="AR37" s="84"/>
      <c r="AS37" s="84"/>
      <c r="AT37" s="84"/>
      <c r="AU37" s="84"/>
      <c r="AV37" s="84"/>
      <c r="AW37" s="84">
        <v>-205</v>
      </c>
      <c r="AX37" s="84"/>
      <c r="AY37" s="84"/>
      <c r="AZ37" s="84"/>
      <c r="BA37" s="84"/>
      <c r="BB37" s="84">
        <v>-23282</v>
      </c>
      <c r="BC37" s="84">
        <v>-29841</v>
      </c>
      <c r="BD37" s="84"/>
      <c r="BE37" s="84"/>
      <c r="BF37" s="84">
        <v>-29841</v>
      </c>
      <c r="BG37" s="84">
        <v>125000</v>
      </c>
      <c r="BH37" s="84"/>
      <c r="BI37" s="84"/>
      <c r="BJ37" s="84">
        <v>1080786</v>
      </c>
      <c r="BK37" s="84"/>
      <c r="BL37" s="84">
        <v>18197</v>
      </c>
      <c r="BM37" s="84"/>
      <c r="BN37" s="84"/>
      <c r="BO37" s="84"/>
      <c r="BP37" s="84">
        <v>16565</v>
      </c>
      <c r="BQ37" s="84"/>
      <c r="BR37" s="84"/>
      <c r="BS37" s="84"/>
      <c r="BT37" s="84"/>
      <c r="BU37" s="84"/>
      <c r="BV37" s="84"/>
      <c r="BW37" s="84">
        <v>123051</v>
      </c>
      <c r="BX37" s="84">
        <v>1044944</v>
      </c>
      <c r="BY37" s="84"/>
      <c r="BZ37" s="84"/>
      <c r="CA37" s="84"/>
      <c r="CB37" s="84"/>
      <c r="CC37" s="84">
        <v>2</v>
      </c>
      <c r="CD37" s="84"/>
      <c r="CE37" s="84"/>
      <c r="CF37" s="84"/>
      <c r="CG37" s="84"/>
      <c r="CH37" s="84"/>
      <c r="CI37" s="84"/>
      <c r="CJ37" s="84"/>
      <c r="CK37" s="84"/>
      <c r="CL37" s="84"/>
      <c r="CM37" s="84">
        <v>59885</v>
      </c>
      <c r="CN37" s="84">
        <v>20074</v>
      </c>
      <c r="CO37" s="84"/>
      <c r="CP37" s="84"/>
      <c r="CQ37" s="84">
        <v>897850</v>
      </c>
      <c r="CR37" s="84"/>
      <c r="CS37" s="84"/>
      <c r="CT37" s="84">
        <v>897850</v>
      </c>
      <c r="CU37" s="84"/>
      <c r="CV37" s="84"/>
      <c r="CW37" s="84">
        <v>1044944</v>
      </c>
      <c r="CX37" s="84"/>
      <c r="CY37" s="84"/>
      <c r="CZ37" s="84"/>
      <c r="DA37" s="84">
        <v>70309</v>
      </c>
      <c r="DB37" s="84"/>
      <c r="DC37" s="84"/>
      <c r="DD37" s="84"/>
      <c r="DE37" s="84"/>
      <c r="DF37" s="84"/>
      <c r="DG37" s="84"/>
      <c r="DH37" s="84">
        <v>1632</v>
      </c>
      <c r="DI37" s="84">
        <v>897850</v>
      </c>
      <c r="DJ37" s="84"/>
      <c r="DK37" s="84"/>
      <c r="DL37" s="84"/>
      <c r="DM37" s="84">
        <v>897850</v>
      </c>
      <c r="DN37" s="84">
        <v>951442</v>
      </c>
      <c r="DO37" s="84"/>
      <c r="DP37" s="84"/>
      <c r="DQ37" s="84"/>
      <c r="DR37" s="84"/>
      <c r="DS37" s="84">
        <v>-1949</v>
      </c>
      <c r="DT37" s="84"/>
      <c r="DU37" s="84">
        <v>2631</v>
      </c>
      <c r="DV37" s="84">
        <v>1080786</v>
      </c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>
        <v>2631</v>
      </c>
      <c r="EK37" s="84">
        <v>15014</v>
      </c>
      <c r="EL37" s="84"/>
      <c r="EM37" s="84"/>
      <c r="EN37" s="84">
        <v>535</v>
      </c>
      <c r="EO37" s="84"/>
      <c r="EP37" s="84"/>
      <c r="EQ37" s="84"/>
      <c r="ER37" s="84"/>
      <c r="ES37" s="84">
        <v>39274</v>
      </c>
      <c r="ET37" s="84"/>
      <c r="EU37" s="84"/>
      <c r="EV37" s="84">
        <v>23193</v>
      </c>
      <c r="EW37" s="84"/>
      <c r="EX37" s="84">
        <v>15014</v>
      </c>
      <c r="EY37" s="84"/>
      <c r="EZ37" s="84"/>
    </row>
    <row r="38" spans="1:156">
      <c r="A38" t="s">
        <v>1153</v>
      </c>
      <c r="B38">
        <v>62518</v>
      </c>
      <c r="C38" t="s">
        <v>1134</v>
      </c>
      <c r="D38" s="84">
        <v>3689278</v>
      </c>
      <c r="E38" s="84">
        <v>295148</v>
      </c>
      <c r="F38" s="84">
        <v>-54571</v>
      </c>
      <c r="G38" s="84">
        <v>-53039</v>
      </c>
      <c r="H38" s="84">
        <v>-399652</v>
      </c>
      <c r="I38" s="84">
        <v>-1233519</v>
      </c>
      <c r="J38" s="84">
        <v>-321073</v>
      </c>
      <c r="K38" s="84">
        <v>4719833</v>
      </c>
      <c r="L38" s="84">
        <v>-282484</v>
      </c>
      <c r="M38" s="84"/>
      <c r="N38" s="84">
        <v>238190</v>
      </c>
      <c r="O38" s="84">
        <v>0</v>
      </c>
      <c r="P38" s="84">
        <v>3702230</v>
      </c>
      <c r="Q38" s="84">
        <v>-15583</v>
      </c>
      <c r="R38" s="84"/>
      <c r="S38" s="84"/>
      <c r="T38" s="84">
        <v>-5062330</v>
      </c>
      <c r="U38" s="84">
        <v>-1233519</v>
      </c>
      <c r="V38" s="84">
        <v>-3702</v>
      </c>
      <c r="W38" s="84"/>
      <c r="X38" s="84">
        <v>4720637</v>
      </c>
      <c r="Y38" s="84">
        <v>221694</v>
      </c>
      <c r="Z38" s="84">
        <v>0</v>
      </c>
      <c r="AA38" s="84">
        <v>3354646</v>
      </c>
      <c r="AB38" s="84">
        <v>-2459202</v>
      </c>
      <c r="AC38" s="84">
        <v>-35825</v>
      </c>
      <c r="AD38" s="84">
        <v>-214982</v>
      </c>
      <c r="AE38" s="84">
        <v>-87208</v>
      </c>
      <c r="AF38" s="84">
        <v>-1093486</v>
      </c>
      <c r="AG38" s="84">
        <v>-5228741</v>
      </c>
      <c r="AH38" s="84">
        <v>9445</v>
      </c>
      <c r="AI38" s="84">
        <v>69217</v>
      </c>
      <c r="AJ38" s="84">
        <v>-12077</v>
      </c>
      <c r="AK38" s="84">
        <v>-5219296</v>
      </c>
      <c r="AL38" s="84">
        <v>-342882</v>
      </c>
      <c r="AM38" s="84">
        <v>26736</v>
      </c>
      <c r="AN38" s="84">
        <v>-139702</v>
      </c>
      <c r="AO38" s="84">
        <v>160</v>
      </c>
      <c r="AP38" s="84">
        <v>-804</v>
      </c>
      <c r="AQ38" s="84">
        <v>-203180</v>
      </c>
      <c r="AR38" s="84">
        <v>-751134</v>
      </c>
      <c r="AS38" s="84">
        <v>-43307</v>
      </c>
      <c r="AT38" s="84"/>
      <c r="AU38" s="84">
        <v>-62696</v>
      </c>
      <c r="AV38" s="84">
        <v>45053</v>
      </c>
      <c r="AW38" s="84">
        <v>-678875</v>
      </c>
      <c r="AX38" s="84"/>
      <c r="AY38" s="84"/>
      <c r="AZ38" s="84">
        <v>-12952</v>
      </c>
      <c r="BA38" s="84">
        <v>-27724</v>
      </c>
      <c r="BB38" s="84">
        <v>-952561</v>
      </c>
      <c r="BC38" s="84">
        <v>-1247709</v>
      </c>
      <c r="BD38" s="84">
        <v>-74591</v>
      </c>
      <c r="BE38" s="84"/>
      <c r="BF38" s="84">
        <v>-10488</v>
      </c>
      <c r="BG38" s="84">
        <v>11000</v>
      </c>
      <c r="BH38" s="84"/>
      <c r="BI38" s="84"/>
      <c r="BJ38" s="84">
        <v>140985019</v>
      </c>
      <c r="BK38" s="84">
        <v>336259</v>
      </c>
      <c r="BL38" s="84">
        <v>2327157</v>
      </c>
      <c r="BM38" s="84"/>
      <c r="BN38" s="84"/>
      <c r="BO38" s="84"/>
      <c r="BP38" s="84">
        <v>337155</v>
      </c>
      <c r="BQ38" s="84"/>
      <c r="BR38" s="84"/>
      <c r="BS38" s="84"/>
      <c r="BT38" s="84"/>
      <c r="BU38" s="84"/>
      <c r="BV38" s="84">
        <v>3680067</v>
      </c>
      <c r="BW38" s="84">
        <v>1909715</v>
      </c>
      <c r="BX38" s="84">
        <v>67222930</v>
      </c>
      <c r="BY38" s="84">
        <v>1419240</v>
      </c>
      <c r="BZ38" s="84"/>
      <c r="CA38" s="84"/>
      <c r="CB38" s="84"/>
      <c r="CC38" s="84"/>
      <c r="CD38" s="84"/>
      <c r="CE38" s="84"/>
      <c r="CF38" s="84">
        <v>233261</v>
      </c>
      <c r="CG38" s="84">
        <v>35050</v>
      </c>
      <c r="CH38" s="84"/>
      <c r="CI38" s="84">
        <v>268311</v>
      </c>
      <c r="CJ38" s="84"/>
      <c r="CK38" s="84">
        <v>190498</v>
      </c>
      <c r="CL38" s="84"/>
      <c r="CM38" s="84">
        <v>37984956</v>
      </c>
      <c r="CN38" s="84">
        <v>326340</v>
      </c>
      <c r="CO38" s="84">
        <v>39079701</v>
      </c>
      <c r="CP38" s="84"/>
      <c r="CQ38" s="84">
        <v>100743560</v>
      </c>
      <c r="CR38" s="84">
        <v>341223</v>
      </c>
      <c r="CS38" s="84">
        <v>46447215</v>
      </c>
      <c r="CT38" s="84">
        <v>48557036</v>
      </c>
      <c r="CU38" s="84"/>
      <c r="CV38" s="84">
        <v>63869135</v>
      </c>
      <c r="CW38" s="84">
        <v>71665060</v>
      </c>
      <c r="CX38" s="84">
        <v>542797</v>
      </c>
      <c r="CY38" s="84"/>
      <c r="CZ38" s="84">
        <v>1053261</v>
      </c>
      <c r="DA38" s="84">
        <v>9101018</v>
      </c>
      <c r="DB38" s="84">
        <v>3899333</v>
      </c>
      <c r="DC38" s="84">
        <v>9563482</v>
      </c>
      <c r="DD38" s="84"/>
      <c r="DE38" s="84">
        <v>881658</v>
      </c>
      <c r="DF38" s="84">
        <v>6016298</v>
      </c>
      <c r="DG38" s="84"/>
      <c r="DH38" s="84">
        <v>1653743</v>
      </c>
      <c r="DI38" s="84">
        <v>95113251</v>
      </c>
      <c r="DJ38" s="84"/>
      <c r="DK38" s="84"/>
      <c r="DL38" s="84"/>
      <c r="DM38" s="84">
        <v>48666036</v>
      </c>
      <c r="DN38" s="84">
        <v>29012920</v>
      </c>
      <c r="DO38" s="84"/>
      <c r="DP38" s="84"/>
      <c r="DQ38" s="84"/>
      <c r="DR38" s="84"/>
      <c r="DS38" s="84">
        <v>1515461</v>
      </c>
      <c r="DT38" s="84">
        <v>5565</v>
      </c>
      <c r="DU38" s="84">
        <v>2284127</v>
      </c>
      <c r="DV38" s="84">
        <v>140985019</v>
      </c>
      <c r="DW38" s="84">
        <v>378527</v>
      </c>
      <c r="DX38" s="84"/>
      <c r="DY38" s="84"/>
      <c r="DZ38" s="84">
        <v>383254</v>
      </c>
      <c r="EA38" s="84">
        <v>297955</v>
      </c>
      <c r="EB38" s="84">
        <v>109000</v>
      </c>
      <c r="EC38" s="84">
        <v>152475</v>
      </c>
      <c r="ED38" s="84">
        <v>383254</v>
      </c>
      <c r="EE38" s="84"/>
      <c r="EF38" s="84">
        <v>352</v>
      </c>
      <c r="EG38" s="84"/>
      <c r="EH38" s="84">
        <v>352</v>
      </c>
      <c r="EI38" s="84"/>
      <c r="EJ38" s="84">
        <v>2284127</v>
      </c>
      <c r="EK38" s="84">
        <v>839540</v>
      </c>
      <c r="EL38" s="84">
        <v>537917</v>
      </c>
      <c r="EM38" s="84"/>
      <c r="EN38" s="84"/>
      <c r="EO38" s="84"/>
      <c r="EP38" s="84">
        <v>158462</v>
      </c>
      <c r="EQ38" s="84">
        <v>3017675</v>
      </c>
      <c r="ER38" s="84"/>
      <c r="ES38" s="84">
        <v>37468118</v>
      </c>
      <c r="ET38" s="84"/>
      <c r="EU38" s="84">
        <v>182761</v>
      </c>
      <c r="EV38" s="84">
        <v>19545510</v>
      </c>
      <c r="EW38" s="84"/>
      <c r="EX38" s="84">
        <v>32960</v>
      </c>
      <c r="EY38" s="84"/>
      <c r="EZ38" s="84"/>
    </row>
    <row r="39" spans="1:156">
      <c r="A39" t="s">
        <v>1153</v>
      </c>
      <c r="B39">
        <v>62548</v>
      </c>
      <c r="C39" t="s">
        <v>1135</v>
      </c>
      <c r="D39" s="84">
        <v>9250465</v>
      </c>
      <c r="E39" s="84">
        <v>23810</v>
      </c>
      <c r="F39" s="84">
        <v>0</v>
      </c>
      <c r="G39" s="84">
        <v>93394</v>
      </c>
      <c r="H39" s="84">
        <v>0</v>
      </c>
      <c r="I39" s="84">
        <v>0</v>
      </c>
      <c r="J39" s="84">
        <v>-221151</v>
      </c>
      <c r="K39" s="84">
        <v>1440951</v>
      </c>
      <c r="L39" s="84">
        <v>0</v>
      </c>
      <c r="M39" s="84">
        <v>0</v>
      </c>
      <c r="N39" s="84">
        <v>0</v>
      </c>
      <c r="O39" s="84">
        <v>0</v>
      </c>
      <c r="P39" s="84">
        <v>9250855</v>
      </c>
      <c r="Q39" s="84">
        <v>0</v>
      </c>
      <c r="R39" s="84">
        <v>0</v>
      </c>
      <c r="S39" s="84">
        <v>0</v>
      </c>
      <c r="T39" s="84">
        <v>-4693601</v>
      </c>
      <c r="U39" s="84">
        <v>0</v>
      </c>
      <c r="V39" s="84">
        <v>-1223</v>
      </c>
      <c r="W39" s="84">
        <v>0</v>
      </c>
      <c r="X39" s="84">
        <v>1440951</v>
      </c>
      <c r="Y39" s="84">
        <v>-553490</v>
      </c>
      <c r="Z39" s="84">
        <v>55715</v>
      </c>
      <c r="AA39" s="84">
        <v>3702251</v>
      </c>
      <c r="AB39" s="84">
        <v>-1748894</v>
      </c>
      <c r="AC39" s="84">
        <v>0</v>
      </c>
      <c r="AD39" s="84">
        <v>0</v>
      </c>
      <c r="AE39" s="84">
        <v>0</v>
      </c>
      <c r="AF39" s="84">
        <v>0</v>
      </c>
      <c r="AG39" s="84">
        <v>-9106545</v>
      </c>
      <c r="AH39" s="84">
        <v>0</v>
      </c>
      <c r="AI39" s="84">
        <v>0</v>
      </c>
      <c r="AJ39" s="84">
        <v>0</v>
      </c>
      <c r="AK39" s="84">
        <v>-9106545</v>
      </c>
      <c r="AL39" s="84">
        <v>-172318</v>
      </c>
      <c r="AM39" s="84">
        <v>0</v>
      </c>
      <c r="AN39" s="84">
        <v>-172318</v>
      </c>
      <c r="AO39" s="84">
        <v>0</v>
      </c>
      <c r="AP39" s="84">
        <v>0</v>
      </c>
      <c r="AQ39" s="84">
        <v>0</v>
      </c>
      <c r="AR39" s="84">
        <v>0</v>
      </c>
      <c r="AS39" s="84">
        <v>0</v>
      </c>
      <c r="AT39" s="84">
        <v>154066</v>
      </c>
      <c r="AU39" s="84">
        <v>1223</v>
      </c>
      <c r="AV39" s="84">
        <v>0</v>
      </c>
      <c r="AW39" s="84">
        <v>-38618</v>
      </c>
      <c r="AX39" s="84">
        <v>0</v>
      </c>
      <c r="AY39" s="84">
        <v>0</v>
      </c>
      <c r="AZ39" s="84">
        <v>-389</v>
      </c>
      <c r="BA39" s="84">
        <v>0</v>
      </c>
      <c r="BB39" s="84">
        <v>-65071</v>
      </c>
      <c r="BC39" s="84">
        <v>-88881</v>
      </c>
      <c r="BD39" s="84">
        <v>0</v>
      </c>
      <c r="BE39" s="84">
        <v>0</v>
      </c>
      <c r="BF39" s="84">
        <v>-87658</v>
      </c>
      <c r="BG39" s="84">
        <v>800</v>
      </c>
      <c r="BH39" s="84">
        <v>0</v>
      </c>
      <c r="BI39" s="84">
        <v>0</v>
      </c>
      <c r="BJ39" s="84">
        <v>262282533</v>
      </c>
      <c r="BK39" s="84">
        <v>1289285</v>
      </c>
      <c r="BL39" s="84">
        <v>3374688</v>
      </c>
      <c r="BM39" s="84">
        <v>4311238</v>
      </c>
      <c r="BN39" s="84">
        <v>0</v>
      </c>
      <c r="BO39" s="84">
        <v>0</v>
      </c>
      <c r="BP39" s="84">
        <v>13125</v>
      </c>
      <c r="BQ39" s="84">
        <v>0</v>
      </c>
      <c r="BR39" s="84">
        <v>93281</v>
      </c>
      <c r="BS39" s="84">
        <v>93281</v>
      </c>
      <c r="BT39" s="84">
        <v>0</v>
      </c>
      <c r="BU39" s="84">
        <v>0</v>
      </c>
      <c r="BV39" s="84">
        <v>0</v>
      </c>
      <c r="BW39" s="84">
        <v>3571375</v>
      </c>
      <c r="BX39" s="84">
        <v>138751306</v>
      </c>
      <c r="BY39" s="84">
        <v>0</v>
      </c>
      <c r="BZ39" s="84">
        <v>0</v>
      </c>
      <c r="CA39" s="84"/>
      <c r="CB39" s="84">
        <v>0</v>
      </c>
      <c r="CC39" s="84">
        <v>61984</v>
      </c>
      <c r="CD39" s="84">
        <v>0</v>
      </c>
      <c r="CE39" s="84">
        <v>0</v>
      </c>
      <c r="CF39" s="84">
        <v>0</v>
      </c>
      <c r="CG39" s="84">
        <v>0</v>
      </c>
      <c r="CH39" s="84">
        <v>0</v>
      </c>
      <c r="CI39" s="84">
        <v>0</v>
      </c>
      <c r="CJ39" s="84">
        <v>0</v>
      </c>
      <c r="CK39" s="84">
        <v>0</v>
      </c>
      <c r="CL39" s="84">
        <v>24388304</v>
      </c>
      <c r="CM39" s="84">
        <v>59730889</v>
      </c>
      <c r="CN39" s="84">
        <v>711461</v>
      </c>
      <c r="CO39" s="84">
        <v>6577968</v>
      </c>
      <c r="CP39" s="84">
        <v>0</v>
      </c>
      <c r="CQ39" s="84">
        <v>194506944</v>
      </c>
      <c r="CR39" s="84">
        <v>0</v>
      </c>
      <c r="CS39" s="84">
        <v>109784799</v>
      </c>
      <c r="CT39" s="84">
        <v>84722146</v>
      </c>
      <c r="CU39" s="84">
        <v>0</v>
      </c>
      <c r="CV39" s="84">
        <v>87883012</v>
      </c>
      <c r="CW39" s="84">
        <v>163967482</v>
      </c>
      <c r="CX39" s="84">
        <v>0</v>
      </c>
      <c r="CY39" s="84">
        <v>4652894</v>
      </c>
      <c r="CZ39" s="84">
        <v>88704307</v>
      </c>
      <c r="DA39" s="84">
        <v>293026</v>
      </c>
      <c r="DB39" s="84">
        <v>25216176</v>
      </c>
      <c r="DC39" s="84">
        <v>3699538</v>
      </c>
      <c r="DD39" s="84">
        <v>226794</v>
      </c>
      <c r="DE39" s="84">
        <v>23684444</v>
      </c>
      <c r="DF39" s="84">
        <v>14138586</v>
      </c>
      <c r="DG39" s="84">
        <v>0</v>
      </c>
      <c r="DH39" s="84">
        <v>2072278</v>
      </c>
      <c r="DI39" s="84">
        <v>194506945</v>
      </c>
      <c r="DJ39" s="84">
        <v>0</v>
      </c>
      <c r="DK39" s="84"/>
      <c r="DL39" s="84">
        <v>0</v>
      </c>
      <c r="DM39" s="84">
        <v>84722146</v>
      </c>
      <c r="DN39" s="84">
        <v>92434263</v>
      </c>
      <c r="DO39" s="84">
        <v>0</v>
      </c>
      <c r="DP39" s="84">
        <v>0</v>
      </c>
      <c r="DQ39" s="84">
        <v>0</v>
      </c>
      <c r="DR39" s="84">
        <v>4311238</v>
      </c>
      <c r="DS39" s="84">
        <v>3477294</v>
      </c>
      <c r="DT39" s="84">
        <v>162086</v>
      </c>
      <c r="DU39" s="84">
        <v>4265636</v>
      </c>
      <c r="DV39" s="84">
        <v>262282533</v>
      </c>
      <c r="DW39" s="84">
        <v>0</v>
      </c>
      <c r="DX39" s="84">
        <v>0</v>
      </c>
      <c r="DY39" s="84">
        <v>323418</v>
      </c>
      <c r="DZ39" s="84">
        <v>0</v>
      </c>
      <c r="EA39" s="84">
        <v>363938</v>
      </c>
      <c r="EB39" s="84">
        <v>0</v>
      </c>
      <c r="EC39" s="84">
        <v>0</v>
      </c>
      <c r="ED39" s="84">
        <v>0</v>
      </c>
      <c r="EE39" s="84">
        <v>0</v>
      </c>
      <c r="EF39" s="84">
        <v>316907</v>
      </c>
      <c r="EG39" s="84">
        <v>0</v>
      </c>
      <c r="EH39" s="84">
        <v>316907</v>
      </c>
      <c r="EI39" s="84">
        <v>0</v>
      </c>
      <c r="EJ39" s="84">
        <v>4024294</v>
      </c>
      <c r="EK39" s="84">
        <v>2791715</v>
      </c>
      <c r="EL39" s="84">
        <v>2401734</v>
      </c>
      <c r="EM39" s="84">
        <v>92457</v>
      </c>
      <c r="EN39" s="84">
        <v>0</v>
      </c>
      <c r="EO39" s="84">
        <v>0</v>
      </c>
      <c r="EP39" s="84">
        <v>0</v>
      </c>
      <c r="EQ39" s="84">
        <v>1212481</v>
      </c>
      <c r="ER39" s="84">
        <v>0</v>
      </c>
      <c r="ES39" s="84">
        <v>34569140</v>
      </c>
      <c r="ET39" s="84">
        <v>0</v>
      </c>
      <c r="EU39" s="84">
        <v>0</v>
      </c>
      <c r="EV39" s="84">
        <v>37348167</v>
      </c>
      <c r="EW39" s="84">
        <v>241342</v>
      </c>
      <c r="EX39" s="84">
        <v>73074</v>
      </c>
      <c r="EY39" s="84">
        <v>0</v>
      </c>
      <c r="EZ39" s="84">
        <v>0</v>
      </c>
    </row>
    <row r="40" spans="1:156">
      <c r="A40" t="s">
        <v>1153</v>
      </c>
      <c r="B40">
        <v>62706</v>
      </c>
      <c r="C40" t="s">
        <v>1136</v>
      </c>
      <c r="D40" s="84">
        <v>1987667</v>
      </c>
      <c r="E40" s="84">
        <v>-29321</v>
      </c>
      <c r="F40" s="84">
        <v>0</v>
      </c>
      <c r="G40" s="84">
        <v>13781</v>
      </c>
      <c r="H40" s="84">
        <v>-68795</v>
      </c>
      <c r="I40" s="84">
        <v>19998</v>
      </c>
      <c r="J40" s="84">
        <v>-37678</v>
      </c>
      <c r="K40" s="84">
        <v>-681695</v>
      </c>
      <c r="L40" s="84">
        <v>-35336</v>
      </c>
      <c r="M40" s="84">
        <v>0</v>
      </c>
      <c r="N40" s="84">
        <v>121156</v>
      </c>
      <c r="O40" s="84">
        <v>0</v>
      </c>
      <c r="P40" s="84">
        <v>2004346</v>
      </c>
      <c r="Q40" s="84">
        <v>-11997</v>
      </c>
      <c r="R40" s="84">
        <v>2953</v>
      </c>
      <c r="S40" s="84">
        <v>0</v>
      </c>
      <c r="T40" s="84">
        <v>-399168</v>
      </c>
      <c r="U40" s="84">
        <v>19998</v>
      </c>
      <c r="V40" s="84">
        <v>-4376</v>
      </c>
      <c r="W40" s="84">
        <v>8443</v>
      </c>
      <c r="X40" s="84">
        <v>-686857</v>
      </c>
      <c r="Y40" s="84">
        <v>109531</v>
      </c>
      <c r="Z40" s="84">
        <v>0</v>
      </c>
      <c r="AA40" s="84">
        <v>270728</v>
      </c>
      <c r="AB40" s="84">
        <v>-55700</v>
      </c>
      <c r="AC40" s="84">
        <v>-291</v>
      </c>
      <c r="AD40" s="84">
        <v>-1352</v>
      </c>
      <c r="AE40" s="84">
        <v>57557</v>
      </c>
      <c r="AF40" s="84">
        <v>-22787</v>
      </c>
      <c r="AG40" s="84">
        <v>-1030427</v>
      </c>
      <c r="AH40" s="84">
        <v>5112</v>
      </c>
      <c r="AI40" s="84">
        <v>12178</v>
      </c>
      <c r="AJ40" s="84">
        <v>43530</v>
      </c>
      <c r="AK40" s="84">
        <v>-1025315</v>
      </c>
      <c r="AL40" s="84">
        <v>-96264</v>
      </c>
      <c r="AM40" s="84">
        <v>6112</v>
      </c>
      <c r="AN40" s="84">
        <v>-49984</v>
      </c>
      <c r="AO40" s="84">
        <v>-265</v>
      </c>
      <c r="AP40" s="84">
        <v>5162</v>
      </c>
      <c r="AQ40" s="84">
        <v>-51228</v>
      </c>
      <c r="AR40" s="84">
        <v>-9435</v>
      </c>
      <c r="AS40" s="84">
        <v>-14421</v>
      </c>
      <c r="AT40" s="84">
        <v>0</v>
      </c>
      <c r="AU40" s="84">
        <v>1639</v>
      </c>
      <c r="AV40" s="84">
        <v>-351</v>
      </c>
      <c r="AW40" s="84">
        <v>-5225</v>
      </c>
      <c r="AX40" s="84">
        <v>1995</v>
      </c>
      <c r="AY40" s="84">
        <v>0</v>
      </c>
      <c r="AZ40" s="84">
        <v>-16679</v>
      </c>
      <c r="BA40" s="84">
        <v>-10867</v>
      </c>
      <c r="BB40" s="84">
        <v>95078</v>
      </c>
      <c r="BC40" s="84">
        <v>124399</v>
      </c>
      <c r="BD40" s="84">
        <v>-61956</v>
      </c>
      <c r="BE40" s="84">
        <v>0</v>
      </c>
      <c r="BF40" s="84">
        <v>108777</v>
      </c>
      <c r="BG40" s="84">
        <v>391800</v>
      </c>
      <c r="BH40" s="84">
        <v>0</v>
      </c>
      <c r="BI40" s="84">
        <v>0</v>
      </c>
      <c r="BJ40" s="84">
        <v>16448476</v>
      </c>
      <c r="BK40" s="84">
        <v>12167</v>
      </c>
      <c r="BL40" s="84">
        <v>221385</v>
      </c>
      <c r="BM40" s="84">
        <v>150000</v>
      </c>
      <c r="BN40" s="84">
        <v>4395</v>
      </c>
      <c r="BO40" s="84">
        <v>150000</v>
      </c>
      <c r="BP40" s="84">
        <v>1473</v>
      </c>
      <c r="BQ40" s="84">
        <v>0</v>
      </c>
      <c r="BR40" s="84">
        <v>0</v>
      </c>
      <c r="BS40" s="84">
        <v>0</v>
      </c>
      <c r="BT40" s="84">
        <v>0</v>
      </c>
      <c r="BU40" s="84">
        <v>0</v>
      </c>
      <c r="BV40" s="84">
        <v>507372</v>
      </c>
      <c r="BW40" s="84">
        <v>699561</v>
      </c>
      <c r="BX40" s="84">
        <v>14471308</v>
      </c>
      <c r="BY40" s="84">
        <v>427998</v>
      </c>
      <c r="BZ40" s="84">
        <v>10739</v>
      </c>
      <c r="CA40" s="84">
        <v>100000</v>
      </c>
      <c r="CB40" s="84">
        <v>0</v>
      </c>
      <c r="CC40" s="84">
        <v>20579</v>
      </c>
      <c r="CD40" s="84">
        <v>0</v>
      </c>
      <c r="CE40" s="84">
        <v>0</v>
      </c>
      <c r="CF40" s="84">
        <v>101057</v>
      </c>
      <c r="CG40" s="84">
        <v>18570</v>
      </c>
      <c r="CH40" s="84">
        <v>0</v>
      </c>
      <c r="CI40" s="84">
        <v>119627</v>
      </c>
      <c r="CJ40" s="84">
        <v>0</v>
      </c>
      <c r="CK40" s="84">
        <v>45662</v>
      </c>
      <c r="CL40" s="84">
        <v>199627</v>
      </c>
      <c r="CM40" s="84">
        <v>505516</v>
      </c>
      <c r="CN40" s="84">
        <v>6093</v>
      </c>
      <c r="CO40" s="84">
        <v>11775497</v>
      </c>
      <c r="CP40" s="84">
        <v>0</v>
      </c>
      <c r="CQ40" s="84">
        <v>15044492</v>
      </c>
      <c r="CR40" s="84">
        <v>25318</v>
      </c>
      <c r="CS40" s="84">
        <v>14051248</v>
      </c>
      <c r="CT40" s="84"/>
      <c r="CU40" s="84">
        <v>0</v>
      </c>
      <c r="CV40" s="84">
        <v>0</v>
      </c>
      <c r="CW40" s="84">
        <v>15935443</v>
      </c>
      <c r="CX40" s="84">
        <v>176422</v>
      </c>
      <c r="CY40" s="84">
        <v>0</v>
      </c>
      <c r="CZ40" s="84">
        <v>1055856</v>
      </c>
      <c r="DA40" s="84">
        <v>852436</v>
      </c>
      <c r="DB40" s="84">
        <v>1287713</v>
      </c>
      <c r="DC40" s="84">
        <v>746170</v>
      </c>
      <c r="DD40" s="84">
        <v>0</v>
      </c>
      <c r="DE40" s="84">
        <v>1287713</v>
      </c>
      <c r="DF40" s="84">
        <v>1219895</v>
      </c>
      <c r="DG40" s="84">
        <v>0</v>
      </c>
      <c r="DH40" s="84">
        <v>104189</v>
      </c>
      <c r="DI40" s="84">
        <v>14051248</v>
      </c>
      <c r="DJ40" s="84">
        <v>0</v>
      </c>
      <c r="DK40" s="84">
        <v>0</v>
      </c>
      <c r="DL40" s="84">
        <v>0</v>
      </c>
      <c r="DM40" s="84">
        <v>0</v>
      </c>
      <c r="DN40" s="84">
        <v>12556779</v>
      </c>
      <c r="DO40" s="84">
        <v>0</v>
      </c>
      <c r="DP40" s="84">
        <v>0</v>
      </c>
      <c r="DQ40" s="84">
        <v>0</v>
      </c>
      <c r="DR40" s="84">
        <v>0</v>
      </c>
      <c r="DS40" s="84">
        <v>106878</v>
      </c>
      <c r="DT40" s="84">
        <v>23589</v>
      </c>
      <c r="DU40" s="84">
        <v>106070</v>
      </c>
      <c r="DV40" s="84">
        <v>16448476</v>
      </c>
      <c r="DW40" s="84">
        <v>38493</v>
      </c>
      <c r="DX40" s="84"/>
      <c r="DY40" s="84">
        <v>0</v>
      </c>
      <c r="DZ40" s="84">
        <v>100883</v>
      </c>
      <c r="EA40" s="84"/>
      <c r="EB40" s="84"/>
      <c r="EC40" s="84">
        <v>8643</v>
      </c>
      <c r="ED40" s="84">
        <v>100883</v>
      </c>
      <c r="EE40" s="84">
        <v>0</v>
      </c>
      <c r="EF40" s="84">
        <v>44442</v>
      </c>
      <c r="EG40" s="84">
        <v>0</v>
      </c>
      <c r="EH40" s="84">
        <v>44442</v>
      </c>
      <c r="EI40" s="84">
        <v>0</v>
      </c>
      <c r="EJ40" s="84">
        <v>89187</v>
      </c>
      <c r="EK40" s="84">
        <v>185578</v>
      </c>
      <c r="EL40" s="84">
        <v>0</v>
      </c>
      <c r="EM40" s="84">
        <v>0</v>
      </c>
      <c r="EN40" s="84">
        <v>0</v>
      </c>
      <c r="EO40" s="84">
        <v>103556</v>
      </c>
      <c r="EP40" s="84">
        <v>25318</v>
      </c>
      <c r="EQ40" s="84">
        <v>0</v>
      </c>
      <c r="ER40" s="84">
        <v>0</v>
      </c>
      <c r="ES40" s="84">
        <v>233555</v>
      </c>
      <c r="ET40" s="84">
        <v>0</v>
      </c>
      <c r="EU40" s="84">
        <v>0</v>
      </c>
      <c r="EV40" s="84">
        <v>305949</v>
      </c>
      <c r="EW40" s="84">
        <v>16883</v>
      </c>
      <c r="EX40" s="84">
        <v>21509</v>
      </c>
      <c r="EY40" s="84">
        <v>5578</v>
      </c>
      <c r="EZ40" s="84">
        <v>0</v>
      </c>
    </row>
    <row r="41" spans="1:156">
      <c r="A41" t="s">
        <v>1153</v>
      </c>
      <c r="B41">
        <v>62965</v>
      </c>
      <c r="C41" t="s">
        <v>1137</v>
      </c>
      <c r="D41" s="84">
        <v>35367951</v>
      </c>
      <c r="E41" s="84">
        <v>57351</v>
      </c>
      <c r="F41" s="84">
        <v>0</v>
      </c>
      <c r="G41" s="84">
        <v>1122573</v>
      </c>
      <c r="H41" s="84">
        <v>-1393675</v>
      </c>
      <c r="I41" s="84">
        <v>-830183</v>
      </c>
      <c r="J41" s="84">
        <v>-631909</v>
      </c>
      <c r="K41" s="84">
        <v>-5857402</v>
      </c>
      <c r="L41" s="84">
        <v>-1646891</v>
      </c>
      <c r="M41" s="84">
        <v>-999449</v>
      </c>
      <c r="N41" s="84">
        <v>1869518</v>
      </c>
      <c r="O41" s="84">
        <v>0</v>
      </c>
      <c r="P41" s="84">
        <v>35503021</v>
      </c>
      <c r="Q41" s="84">
        <v>-65713</v>
      </c>
      <c r="R41" s="84">
        <v>0</v>
      </c>
      <c r="S41" s="84">
        <v>0</v>
      </c>
      <c r="T41" s="84">
        <v>-10581533</v>
      </c>
      <c r="U41" s="84">
        <v>-830183</v>
      </c>
      <c r="V41" s="84">
        <v>-5198</v>
      </c>
      <c r="W41" s="84">
        <v>0</v>
      </c>
      <c r="X41" s="84">
        <v>-5857402</v>
      </c>
      <c r="Y41" s="84">
        <v>1401729</v>
      </c>
      <c r="Z41" s="84">
        <v>906303</v>
      </c>
      <c r="AA41" s="84">
        <v>2796847</v>
      </c>
      <c r="AB41" s="84">
        <v>-6125990</v>
      </c>
      <c r="AC41" s="84">
        <v>549628</v>
      </c>
      <c r="AD41" s="84">
        <v>-367644</v>
      </c>
      <c r="AE41" s="84">
        <v>2051502</v>
      </c>
      <c r="AF41" s="84">
        <v>-2734571</v>
      </c>
      <c r="AG41" s="84">
        <v>-21322178</v>
      </c>
      <c r="AH41" s="84">
        <v>207524</v>
      </c>
      <c r="AI41" s="84">
        <v>0</v>
      </c>
      <c r="AJ41" s="84">
        <v>0</v>
      </c>
      <c r="AK41" s="84">
        <v>-21114654</v>
      </c>
      <c r="AL41" s="84">
        <v>-845578</v>
      </c>
      <c r="AM41" s="84">
        <v>0</v>
      </c>
      <c r="AN41" s="84">
        <v>-488866</v>
      </c>
      <c r="AO41" s="84">
        <v>74092</v>
      </c>
      <c r="AP41" s="84">
        <v>0</v>
      </c>
      <c r="AQ41" s="84">
        <v>-356712</v>
      </c>
      <c r="AR41" s="84">
        <v>-1414988</v>
      </c>
      <c r="AS41" s="84">
        <v>-136695</v>
      </c>
      <c r="AT41" s="84">
        <v>0</v>
      </c>
      <c r="AU41" s="84">
        <v>-132020</v>
      </c>
      <c r="AV41" s="84">
        <v>-10388</v>
      </c>
      <c r="AW41" s="84">
        <v>-17427</v>
      </c>
      <c r="AX41" s="84">
        <v>0</v>
      </c>
      <c r="AY41" s="84">
        <v>1101571</v>
      </c>
      <c r="AZ41" s="84">
        <v>-135070</v>
      </c>
      <c r="BA41" s="84">
        <v>-70982</v>
      </c>
      <c r="BB41" s="84">
        <v>92081</v>
      </c>
      <c r="BC41" s="84">
        <v>34731</v>
      </c>
      <c r="BD41" s="84">
        <v>0</v>
      </c>
      <c r="BE41" s="84">
        <v>-31</v>
      </c>
      <c r="BF41" s="84">
        <v>767990</v>
      </c>
      <c r="BG41" s="84">
        <v>100000</v>
      </c>
      <c r="BH41" s="84">
        <v>0</v>
      </c>
      <c r="BI41" s="84">
        <v>474850</v>
      </c>
      <c r="BJ41" s="84">
        <v>512018452</v>
      </c>
      <c r="BK41" s="84">
        <v>0</v>
      </c>
      <c r="BL41" s="84">
        <v>10059208</v>
      </c>
      <c r="BM41" s="84">
        <v>32946723</v>
      </c>
      <c r="BN41" s="84">
        <v>0</v>
      </c>
      <c r="BO41" s="84">
        <v>32946723</v>
      </c>
      <c r="BP41" s="84">
        <v>152485</v>
      </c>
      <c r="BQ41" s="84">
        <v>0</v>
      </c>
      <c r="BR41" s="84">
        <v>0</v>
      </c>
      <c r="BS41" s="84">
        <v>0</v>
      </c>
      <c r="BT41" s="84">
        <v>0</v>
      </c>
      <c r="BU41" s="84">
        <v>32252</v>
      </c>
      <c r="BV41" s="84">
        <v>6874515</v>
      </c>
      <c r="BW41" s="84">
        <v>5107666</v>
      </c>
      <c r="BX41" s="84">
        <v>63120654</v>
      </c>
      <c r="BY41" s="84">
        <v>4644187</v>
      </c>
      <c r="BZ41" s="84">
        <v>0</v>
      </c>
      <c r="CA41" s="84">
        <v>0</v>
      </c>
      <c r="CB41" s="84">
        <v>0</v>
      </c>
      <c r="CC41" s="84">
        <v>40349</v>
      </c>
      <c r="CD41" s="84">
        <v>0</v>
      </c>
      <c r="CE41" s="84">
        <v>0</v>
      </c>
      <c r="CF41" s="84">
        <v>0</v>
      </c>
      <c r="CG41" s="84">
        <v>0</v>
      </c>
      <c r="CH41" s="84">
        <v>0</v>
      </c>
      <c r="CI41" s="84">
        <v>0</v>
      </c>
      <c r="CJ41" s="84">
        <v>0</v>
      </c>
      <c r="CK41" s="84">
        <v>0</v>
      </c>
      <c r="CL41" s="84">
        <v>2655570</v>
      </c>
      <c r="CM41" s="84">
        <v>24811609</v>
      </c>
      <c r="CN41" s="84">
        <v>5708944</v>
      </c>
      <c r="CO41" s="84">
        <v>184760453</v>
      </c>
      <c r="CP41" s="84">
        <v>0</v>
      </c>
      <c r="CQ41" s="84">
        <v>448638366</v>
      </c>
      <c r="CR41" s="84">
        <v>0</v>
      </c>
      <c r="CS41" s="84">
        <v>196785302</v>
      </c>
      <c r="CT41" s="84">
        <v>237604716</v>
      </c>
      <c r="CU41" s="84">
        <v>244732</v>
      </c>
      <c r="CV41" s="84">
        <v>242456879</v>
      </c>
      <c r="CW41" s="84">
        <v>249642708</v>
      </c>
      <c r="CX41" s="84">
        <v>0</v>
      </c>
      <c r="CY41" s="84">
        <v>580</v>
      </c>
      <c r="CZ41" s="84">
        <v>544060</v>
      </c>
      <c r="DA41" s="84">
        <v>0</v>
      </c>
      <c r="DB41" s="84">
        <v>186522053</v>
      </c>
      <c r="DC41" s="84">
        <v>17302591</v>
      </c>
      <c r="DD41" s="84">
        <v>553144</v>
      </c>
      <c r="DE41" s="84">
        <v>180603571</v>
      </c>
      <c r="DF41" s="84">
        <v>9499714</v>
      </c>
      <c r="DG41" s="84">
        <v>0</v>
      </c>
      <c r="DH41" s="84">
        <v>7840208</v>
      </c>
      <c r="DI41" s="84">
        <v>434390018</v>
      </c>
      <c r="DJ41" s="84">
        <v>32252</v>
      </c>
      <c r="DK41" s="84">
        <v>0</v>
      </c>
      <c r="DL41" s="84">
        <v>0</v>
      </c>
      <c r="DM41" s="84">
        <v>237604716</v>
      </c>
      <c r="DN41" s="84">
        <v>25765523</v>
      </c>
      <c r="DO41" s="84">
        <v>0</v>
      </c>
      <c r="DP41" s="84">
        <v>0</v>
      </c>
      <c r="DQ41" s="84">
        <v>0</v>
      </c>
      <c r="DR41" s="84">
        <v>0</v>
      </c>
      <c r="DS41" s="84">
        <v>3762652</v>
      </c>
      <c r="DT41" s="84">
        <v>514088</v>
      </c>
      <c r="DU41" s="84">
        <v>1120212</v>
      </c>
      <c r="DV41" s="84">
        <v>512018452</v>
      </c>
      <c r="DW41" s="84">
        <v>1704369</v>
      </c>
      <c r="DX41" s="84">
        <v>0</v>
      </c>
      <c r="DY41" s="84">
        <v>0</v>
      </c>
      <c r="DZ41" s="84">
        <v>1245015</v>
      </c>
      <c r="EA41" s="84">
        <v>1981075</v>
      </c>
      <c r="EB41" s="84">
        <v>0</v>
      </c>
      <c r="EC41" s="84">
        <v>1025276</v>
      </c>
      <c r="ED41" s="84">
        <v>1245015</v>
      </c>
      <c r="EE41" s="84">
        <v>0</v>
      </c>
      <c r="EF41" s="84">
        <v>387537</v>
      </c>
      <c r="EG41" s="84">
        <v>0</v>
      </c>
      <c r="EH41" s="84">
        <v>387537</v>
      </c>
      <c r="EI41" s="84">
        <v>71463</v>
      </c>
      <c r="EJ41" s="84">
        <v>713404</v>
      </c>
      <c r="EK41" s="84">
        <v>8462462</v>
      </c>
      <c r="EL41" s="84">
        <v>7642084</v>
      </c>
      <c r="EM41" s="84">
        <v>1086514</v>
      </c>
      <c r="EN41" s="84">
        <v>0</v>
      </c>
      <c r="EO41" s="84">
        <v>2066515</v>
      </c>
      <c r="EP41" s="84">
        <v>0</v>
      </c>
      <c r="EQ41" s="84">
        <v>4278825</v>
      </c>
      <c r="ER41" s="84">
        <v>0</v>
      </c>
      <c r="ES41" s="84">
        <v>15931896</v>
      </c>
      <c r="ET41" s="84">
        <v>0</v>
      </c>
      <c r="EU41" s="84">
        <v>0</v>
      </c>
      <c r="EV41" s="84">
        <v>17644003</v>
      </c>
      <c r="EW41" s="84">
        <v>406808</v>
      </c>
      <c r="EX41" s="84">
        <v>361378</v>
      </c>
      <c r="EY41" s="84">
        <v>2407958</v>
      </c>
      <c r="EZ41" s="84">
        <v>0</v>
      </c>
    </row>
    <row r="42" spans="1:156">
      <c r="A42" t="s">
        <v>1153</v>
      </c>
      <c r="B42">
        <v>62972</v>
      </c>
      <c r="C42" t="s">
        <v>1138</v>
      </c>
      <c r="D42" s="84">
        <v>5590692</v>
      </c>
      <c r="E42" s="84">
        <v>-17072</v>
      </c>
      <c r="F42" s="84"/>
      <c r="G42" s="84">
        <v>-5856</v>
      </c>
      <c r="H42" s="84"/>
      <c r="I42" s="84"/>
      <c r="J42" s="84">
        <v>-208288</v>
      </c>
      <c r="K42" s="84">
        <v>-3366180</v>
      </c>
      <c r="L42" s="84">
        <v>332199</v>
      </c>
      <c r="M42" s="84"/>
      <c r="N42" s="84"/>
      <c r="O42" s="84"/>
      <c r="P42" s="84">
        <v>5591995</v>
      </c>
      <c r="Q42" s="84"/>
      <c r="R42" s="84"/>
      <c r="S42" s="84"/>
      <c r="T42" s="84">
        <v>-431155</v>
      </c>
      <c r="U42" s="84"/>
      <c r="V42" s="84">
        <v>-12090</v>
      </c>
      <c r="W42" s="84"/>
      <c r="X42" s="84">
        <v>-3366180</v>
      </c>
      <c r="Y42" s="84">
        <v>-261829</v>
      </c>
      <c r="Z42" s="84">
        <v>128576</v>
      </c>
      <c r="AA42" s="84">
        <v>1035525</v>
      </c>
      <c r="AB42" s="84">
        <v>221613</v>
      </c>
      <c r="AC42" s="84"/>
      <c r="AD42" s="84"/>
      <c r="AE42" s="84"/>
      <c r="AF42" s="84"/>
      <c r="AG42" s="84">
        <v>-2409359</v>
      </c>
      <c r="AH42" s="84"/>
      <c r="AI42" s="84"/>
      <c r="AJ42" s="84"/>
      <c r="AK42" s="84">
        <v>-2409359</v>
      </c>
      <c r="AL42" s="84">
        <v>-225857</v>
      </c>
      <c r="AM42" s="84">
        <v>3954</v>
      </c>
      <c r="AN42" s="84">
        <v>-225596</v>
      </c>
      <c r="AO42" s="84"/>
      <c r="AP42" s="84"/>
      <c r="AQ42" s="84">
        <v>-261</v>
      </c>
      <c r="AR42" s="84"/>
      <c r="AS42" s="84"/>
      <c r="AT42" s="84">
        <v>-136507</v>
      </c>
      <c r="AU42" s="84">
        <v>12090</v>
      </c>
      <c r="AV42" s="84"/>
      <c r="AW42" s="84">
        <v>-45170</v>
      </c>
      <c r="AX42" s="84"/>
      <c r="AY42" s="84"/>
      <c r="AZ42" s="84">
        <v>-1303</v>
      </c>
      <c r="BA42" s="84"/>
      <c r="BB42" s="84">
        <v>-16327</v>
      </c>
      <c r="BC42" s="84">
        <v>745</v>
      </c>
      <c r="BD42" s="84"/>
      <c r="BE42" s="84"/>
      <c r="BF42" s="84">
        <v>12835</v>
      </c>
      <c r="BG42" s="84">
        <v>125000</v>
      </c>
      <c r="BH42" s="84"/>
      <c r="BI42" s="84">
        <v>467243</v>
      </c>
      <c r="BJ42" s="84">
        <v>113907551</v>
      </c>
      <c r="BK42" s="84"/>
      <c r="BL42" s="84">
        <v>943692</v>
      </c>
      <c r="BM42" s="84">
        <v>3561799</v>
      </c>
      <c r="BN42" s="84"/>
      <c r="BO42" s="84"/>
      <c r="BP42" s="84">
        <v>11000</v>
      </c>
      <c r="BQ42" s="84"/>
      <c r="BR42" s="84"/>
      <c r="BS42" s="84"/>
      <c r="BT42" s="84"/>
      <c r="BU42" s="84">
        <v>514</v>
      </c>
      <c r="BV42" s="84"/>
      <c r="BW42" s="84">
        <v>207818</v>
      </c>
      <c r="BX42" s="84">
        <v>63148560</v>
      </c>
      <c r="BY42" s="84">
        <v>3924052</v>
      </c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>
        <v>2987884</v>
      </c>
      <c r="CM42" s="84">
        <v>7645103</v>
      </c>
      <c r="CN42" s="84">
        <v>15217</v>
      </c>
      <c r="CO42" s="84">
        <v>19512717</v>
      </c>
      <c r="CP42" s="84"/>
      <c r="CQ42" s="84">
        <v>102492790</v>
      </c>
      <c r="CR42" s="84"/>
      <c r="CS42" s="84">
        <v>98568738</v>
      </c>
      <c r="CT42" s="84"/>
      <c r="CU42" s="84"/>
      <c r="CV42" s="84"/>
      <c r="CW42" s="84">
        <v>112517946</v>
      </c>
      <c r="CX42" s="84">
        <v>111143</v>
      </c>
      <c r="CY42" s="84"/>
      <c r="CZ42" s="84">
        <v>69452448</v>
      </c>
      <c r="DA42" s="84"/>
      <c r="DB42" s="84">
        <v>49258243</v>
      </c>
      <c r="DC42" s="84">
        <v>18895765</v>
      </c>
      <c r="DD42" s="84">
        <v>1173161</v>
      </c>
      <c r="DE42" s="84">
        <v>48085082</v>
      </c>
      <c r="DF42" s="84">
        <v>9515238</v>
      </c>
      <c r="DG42" s="84"/>
      <c r="DH42" s="84">
        <v>495453</v>
      </c>
      <c r="DI42" s="84">
        <v>98568738</v>
      </c>
      <c r="DJ42" s="84">
        <v>514</v>
      </c>
      <c r="DK42" s="84"/>
      <c r="DL42" s="84"/>
      <c r="DM42" s="84"/>
      <c r="DN42" s="84">
        <v>36982047</v>
      </c>
      <c r="DO42" s="84"/>
      <c r="DP42" s="84"/>
      <c r="DQ42" s="84"/>
      <c r="DR42" s="84">
        <v>3561799</v>
      </c>
      <c r="DS42" s="84">
        <v>82818</v>
      </c>
      <c r="DT42" s="84">
        <v>41</v>
      </c>
      <c r="DU42" s="84">
        <v>424468</v>
      </c>
      <c r="DV42" s="84">
        <v>113907551</v>
      </c>
      <c r="DW42" s="84"/>
      <c r="DX42" s="84"/>
      <c r="DY42" s="84">
        <v>301183</v>
      </c>
      <c r="DZ42" s="84"/>
      <c r="EA42" s="84">
        <v>88335</v>
      </c>
      <c r="EB42" s="84"/>
      <c r="EC42" s="84"/>
      <c r="ED42" s="84"/>
      <c r="EE42" s="84"/>
      <c r="EF42" s="84"/>
      <c r="EG42" s="84"/>
      <c r="EH42" s="84"/>
      <c r="EI42" s="84"/>
      <c r="EJ42" s="84">
        <v>307853</v>
      </c>
      <c r="EK42" s="84">
        <v>20931</v>
      </c>
      <c r="EL42" s="84"/>
      <c r="EM42" s="84"/>
      <c r="EN42" s="84"/>
      <c r="EO42" s="84">
        <v>437239</v>
      </c>
      <c r="EP42" s="84"/>
      <c r="EQ42" s="84"/>
      <c r="ER42" s="84"/>
      <c r="ES42" s="84">
        <v>4174759</v>
      </c>
      <c r="ET42" s="84"/>
      <c r="EU42" s="84"/>
      <c r="EV42" s="84">
        <v>6947236</v>
      </c>
      <c r="EW42" s="84">
        <v>116615</v>
      </c>
      <c r="EX42" s="84">
        <v>20931</v>
      </c>
      <c r="EY42" s="84">
        <v>22329</v>
      </c>
      <c r="EZ42" s="84"/>
    </row>
    <row r="43" spans="1:156">
      <c r="A43" t="s">
        <v>1153</v>
      </c>
      <c r="B43">
        <v>62973</v>
      </c>
      <c r="C43" t="s">
        <v>1139</v>
      </c>
      <c r="D43" s="84">
        <v>19516848</v>
      </c>
      <c r="E43" s="84">
        <v>-43810</v>
      </c>
      <c r="F43" s="84">
        <v>-122213</v>
      </c>
      <c r="G43" s="84">
        <v>956925</v>
      </c>
      <c r="H43" s="84">
        <v>-1164622</v>
      </c>
      <c r="I43" s="84">
        <v>-423507</v>
      </c>
      <c r="J43" s="84">
        <v>-788630</v>
      </c>
      <c r="K43" s="84">
        <v>9929438</v>
      </c>
      <c r="L43" s="84">
        <v>112478</v>
      </c>
      <c r="M43" s="84">
        <v>0</v>
      </c>
      <c r="N43" s="84">
        <v>984758</v>
      </c>
      <c r="O43" s="84">
        <v>0</v>
      </c>
      <c r="P43" s="84">
        <v>19522393</v>
      </c>
      <c r="Q43" s="84">
        <v>-50521</v>
      </c>
      <c r="R43" s="84">
        <v>0</v>
      </c>
      <c r="S43" s="84">
        <v>0</v>
      </c>
      <c r="T43" s="84">
        <v>-9914317</v>
      </c>
      <c r="U43" s="84">
        <v>-423507</v>
      </c>
      <c r="V43" s="84">
        <v>-16141</v>
      </c>
      <c r="W43" s="84">
        <v>-15</v>
      </c>
      <c r="X43" s="84">
        <v>9911525</v>
      </c>
      <c r="Y43" s="84">
        <v>1140561</v>
      </c>
      <c r="Z43" s="84">
        <v>88852</v>
      </c>
      <c r="AA43" s="84">
        <v>8298956</v>
      </c>
      <c r="AB43" s="84">
        <v>-5572015</v>
      </c>
      <c r="AC43" s="84">
        <v>0</v>
      </c>
      <c r="AD43" s="84">
        <v>298617</v>
      </c>
      <c r="AE43" s="84">
        <v>1272783</v>
      </c>
      <c r="AF43" s="84">
        <v>-1433483</v>
      </c>
      <c r="AG43" s="84">
        <v>-23493259</v>
      </c>
      <c r="AH43" s="84">
        <v>336</v>
      </c>
      <c r="AI43" s="84">
        <v>6723</v>
      </c>
      <c r="AJ43" s="84">
        <v>0</v>
      </c>
      <c r="AK43" s="84">
        <v>-23492923</v>
      </c>
      <c r="AL43" s="84">
        <v>-927042</v>
      </c>
      <c r="AM43" s="84">
        <v>1297</v>
      </c>
      <c r="AN43" s="84">
        <v>-818724</v>
      </c>
      <c r="AO43" s="84">
        <v>-3000</v>
      </c>
      <c r="AP43" s="84">
        <v>17913</v>
      </c>
      <c r="AQ43" s="84">
        <v>-126179</v>
      </c>
      <c r="AR43" s="84">
        <v>-272584</v>
      </c>
      <c r="AS43" s="84">
        <v>-70119</v>
      </c>
      <c r="AT43" s="84">
        <v>0</v>
      </c>
      <c r="AU43" s="84">
        <v>-62951</v>
      </c>
      <c r="AV43" s="84">
        <v>7923</v>
      </c>
      <c r="AW43" s="84">
        <v>-4398734</v>
      </c>
      <c r="AX43" s="84">
        <v>17861</v>
      </c>
      <c r="AY43" s="84">
        <v>665238</v>
      </c>
      <c r="AZ43" s="84">
        <v>-5545</v>
      </c>
      <c r="BA43" s="84">
        <v>-19583</v>
      </c>
      <c r="BB43" s="84">
        <v>642538</v>
      </c>
      <c r="BC43" s="84">
        <v>686348</v>
      </c>
      <c r="BD43" s="84">
        <v>-10592</v>
      </c>
      <c r="BE43" s="84">
        <v>-78398</v>
      </c>
      <c r="BF43" s="84">
        <v>460758</v>
      </c>
      <c r="BG43" s="84">
        <v>1101000</v>
      </c>
      <c r="BH43" s="84">
        <v>0</v>
      </c>
      <c r="BI43" s="84">
        <v>0</v>
      </c>
      <c r="BJ43" s="84">
        <v>355492991</v>
      </c>
      <c r="BK43" s="84">
        <v>0</v>
      </c>
      <c r="BL43" s="84">
        <v>1320745</v>
      </c>
      <c r="BM43" s="84">
        <v>3849941</v>
      </c>
      <c r="BN43" s="84">
        <v>0</v>
      </c>
      <c r="BO43" s="84">
        <v>3849941</v>
      </c>
      <c r="BP43" s="84">
        <v>274170</v>
      </c>
      <c r="BQ43" s="84">
        <v>0</v>
      </c>
      <c r="BR43" s="84">
        <v>0</v>
      </c>
      <c r="BS43" s="84">
        <v>0</v>
      </c>
      <c r="BT43" s="84">
        <v>0</v>
      </c>
      <c r="BU43" s="84">
        <v>0</v>
      </c>
      <c r="BV43" s="84">
        <v>9146875</v>
      </c>
      <c r="BW43" s="84">
        <v>21365556</v>
      </c>
      <c r="BX43" s="84">
        <v>176672017</v>
      </c>
      <c r="BY43" s="84">
        <v>4994902</v>
      </c>
      <c r="BZ43" s="84"/>
      <c r="CA43" s="84">
        <v>0</v>
      </c>
      <c r="CB43" s="84">
        <v>0</v>
      </c>
      <c r="CC43" s="84">
        <v>31121</v>
      </c>
      <c r="CD43" s="84">
        <v>0</v>
      </c>
      <c r="CE43" s="84">
        <v>0</v>
      </c>
      <c r="CF43" s="84">
        <v>0</v>
      </c>
      <c r="CG43" s="84">
        <v>15477</v>
      </c>
      <c r="CH43" s="84">
        <v>0</v>
      </c>
      <c r="CI43" s="84">
        <v>15477</v>
      </c>
      <c r="CJ43" s="84">
        <v>0</v>
      </c>
      <c r="CK43" s="84">
        <v>0</v>
      </c>
      <c r="CL43" s="84">
        <v>15359912</v>
      </c>
      <c r="CM43" s="84">
        <v>41404408</v>
      </c>
      <c r="CN43" s="84">
        <v>369</v>
      </c>
      <c r="CO43" s="84">
        <v>127291079</v>
      </c>
      <c r="CP43" s="84">
        <v>110751</v>
      </c>
      <c r="CQ43" s="84">
        <v>285057809</v>
      </c>
      <c r="CR43" s="84">
        <v>1407739</v>
      </c>
      <c r="CS43" s="84">
        <v>134379392</v>
      </c>
      <c r="CT43" s="84">
        <v>135940311</v>
      </c>
      <c r="CU43" s="84">
        <v>3762821</v>
      </c>
      <c r="CV43" s="84">
        <v>143123014</v>
      </c>
      <c r="CW43" s="84">
        <v>198358483</v>
      </c>
      <c r="CX43" s="84">
        <v>213611</v>
      </c>
      <c r="CY43" s="84">
        <v>1341949</v>
      </c>
      <c r="CZ43" s="84">
        <v>151727</v>
      </c>
      <c r="DA43" s="84">
        <v>17763078</v>
      </c>
      <c r="DB43" s="84">
        <v>21472855</v>
      </c>
      <c r="DC43" s="84">
        <v>13184917</v>
      </c>
      <c r="DD43" s="84">
        <v>1238495</v>
      </c>
      <c r="DE43" s="84">
        <v>20161680</v>
      </c>
      <c r="DF43" s="84">
        <v>5670883</v>
      </c>
      <c r="DG43" s="84">
        <v>0</v>
      </c>
      <c r="DH43" s="84">
        <v>1046575</v>
      </c>
      <c r="DI43" s="84">
        <v>270482325</v>
      </c>
      <c r="DJ43" s="84">
        <v>0</v>
      </c>
      <c r="DK43" s="84"/>
      <c r="DL43" s="84">
        <v>0</v>
      </c>
      <c r="DM43" s="84">
        <v>136102934</v>
      </c>
      <c r="DN43" s="84">
        <v>122615950</v>
      </c>
      <c r="DO43" s="84">
        <v>0</v>
      </c>
      <c r="DP43" s="84">
        <v>0</v>
      </c>
      <c r="DQ43" s="84">
        <v>0</v>
      </c>
      <c r="DR43" s="84">
        <v>0</v>
      </c>
      <c r="DS43" s="84">
        <v>18765722</v>
      </c>
      <c r="DT43" s="84">
        <v>2407538</v>
      </c>
      <c r="DU43" s="84">
        <v>3778981</v>
      </c>
      <c r="DV43" s="84">
        <v>355492991</v>
      </c>
      <c r="DW43" s="84">
        <v>50956</v>
      </c>
      <c r="DX43" s="84">
        <v>0</v>
      </c>
      <c r="DY43" s="84">
        <v>0</v>
      </c>
      <c r="DZ43" s="84">
        <v>1498834</v>
      </c>
      <c r="EA43" s="84">
        <v>1265703</v>
      </c>
      <c r="EB43" s="84">
        <v>162623</v>
      </c>
      <c r="EC43" s="84">
        <v>272000</v>
      </c>
      <c r="ED43" s="84">
        <v>1498834</v>
      </c>
      <c r="EE43" s="84">
        <v>0</v>
      </c>
      <c r="EF43" s="84">
        <v>567516</v>
      </c>
      <c r="EG43" s="84">
        <v>0</v>
      </c>
      <c r="EH43" s="84">
        <v>567516</v>
      </c>
      <c r="EI43" s="84">
        <v>113532</v>
      </c>
      <c r="EJ43" s="84">
        <v>3297947</v>
      </c>
      <c r="EK43" s="84">
        <v>5148947</v>
      </c>
      <c r="EL43" s="84">
        <v>2823777</v>
      </c>
      <c r="EM43" s="84">
        <v>0</v>
      </c>
      <c r="EN43" s="84">
        <v>0</v>
      </c>
      <c r="EO43" s="84">
        <v>0</v>
      </c>
      <c r="EP43" s="84">
        <v>1407739</v>
      </c>
      <c r="EQ43" s="84">
        <v>72680</v>
      </c>
      <c r="ER43" s="84">
        <v>0</v>
      </c>
      <c r="ES43" s="84">
        <v>26013006</v>
      </c>
      <c r="ET43" s="84">
        <v>0</v>
      </c>
      <c r="EU43" s="84">
        <v>0</v>
      </c>
      <c r="EV43" s="84">
        <v>20190800</v>
      </c>
      <c r="EW43" s="84">
        <v>481034</v>
      </c>
      <c r="EX43" s="84">
        <v>1628645</v>
      </c>
      <c r="EY43" s="84">
        <v>1575323</v>
      </c>
      <c r="EZ43" s="84">
        <v>0</v>
      </c>
    </row>
    <row r="44" spans="1:156">
      <c r="A44" t="s">
        <v>1153</v>
      </c>
      <c r="B44">
        <v>62983</v>
      </c>
      <c r="C44" t="s">
        <v>1140</v>
      </c>
      <c r="D44" s="84">
        <v>19954535</v>
      </c>
      <c r="E44" s="84">
        <v>-147053</v>
      </c>
      <c r="F44" s="84">
        <v>-1209</v>
      </c>
      <c r="G44" s="84">
        <v>770436</v>
      </c>
      <c r="H44" s="84">
        <v>-143668</v>
      </c>
      <c r="I44" s="84">
        <v>39987</v>
      </c>
      <c r="J44" s="84">
        <v>-359214</v>
      </c>
      <c r="K44" s="84">
        <v>-2027857</v>
      </c>
      <c r="L44" s="84">
        <v>461818</v>
      </c>
      <c r="M44" s="84">
        <v>-115932</v>
      </c>
      <c r="N44" s="84">
        <v>91701</v>
      </c>
      <c r="O44" s="84">
        <v>0</v>
      </c>
      <c r="P44" s="84">
        <v>20025002</v>
      </c>
      <c r="Q44" s="84">
        <v>0</v>
      </c>
      <c r="R44" s="84">
        <v>0</v>
      </c>
      <c r="S44" s="84">
        <v>0</v>
      </c>
      <c r="T44" s="84">
        <v>-6883374</v>
      </c>
      <c r="U44" s="84">
        <v>39987</v>
      </c>
      <c r="V44" s="84">
        <v>-66858</v>
      </c>
      <c r="W44" s="84">
        <v>0</v>
      </c>
      <c r="X44" s="84">
        <v>-2027349</v>
      </c>
      <c r="Y44" s="84">
        <v>819582</v>
      </c>
      <c r="Z44" s="84">
        <v>81647</v>
      </c>
      <c r="AA44" s="84">
        <v>4431496</v>
      </c>
      <c r="AB44" s="84">
        <v>-3149566</v>
      </c>
      <c r="AC44" s="84">
        <v>129</v>
      </c>
      <c r="AD44" s="84">
        <v>1606</v>
      </c>
      <c r="AE44" s="84">
        <v>93436</v>
      </c>
      <c r="AF44" s="84">
        <v>-49386</v>
      </c>
      <c r="AG44" s="84">
        <v>-14332275</v>
      </c>
      <c r="AH44" s="84">
        <v>23768</v>
      </c>
      <c r="AI44" s="84">
        <v>0</v>
      </c>
      <c r="AJ44" s="84">
        <v>0</v>
      </c>
      <c r="AK44" s="84">
        <v>-14308507</v>
      </c>
      <c r="AL44" s="84">
        <v>-633794</v>
      </c>
      <c r="AM44" s="84">
        <v>32765</v>
      </c>
      <c r="AN44" s="84">
        <v>-544982</v>
      </c>
      <c r="AO44" s="84">
        <v>8339</v>
      </c>
      <c r="AP44" s="84">
        <v>-508</v>
      </c>
      <c r="AQ44" s="84">
        <v>-96540</v>
      </c>
      <c r="AR44" s="84">
        <v>85943</v>
      </c>
      <c r="AS44" s="84">
        <v>-16787</v>
      </c>
      <c r="AT44" s="84">
        <v>-347566</v>
      </c>
      <c r="AU44" s="84">
        <v>50970</v>
      </c>
      <c r="AV44" s="84">
        <v>13696</v>
      </c>
      <c r="AW44" s="84">
        <v>-1272468</v>
      </c>
      <c r="AX44" s="84">
        <v>7728</v>
      </c>
      <c r="AY44" s="84">
        <v>5547</v>
      </c>
      <c r="AZ44" s="84">
        <v>-70467</v>
      </c>
      <c r="BA44" s="84">
        <v>-16787</v>
      </c>
      <c r="BB44" s="84">
        <v>486160</v>
      </c>
      <c r="BC44" s="84">
        <v>633213</v>
      </c>
      <c r="BD44" s="84">
        <v>0</v>
      </c>
      <c r="BE44" s="84">
        <v>237</v>
      </c>
      <c r="BF44" s="84">
        <v>770469</v>
      </c>
      <c r="BG44" s="84">
        <v>600000</v>
      </c>
      <c r="BH44" s="84">
        <v>0</v>
      </c>
      <c r="BI44" s="84">
        <v>64779</v>
      </c>
      <c r="BJ44" s="84">
        <v>216370967</v>
      </c>
      <c r="BK44" s="84">
        <v>-1</v>
      </c>
      <c r="BL44" s="84">
        <v>4232435</v>
      </c>
      <c r="BM44" s="84">
        <v>3825774</v>
      </c>
      <c r="BN44" s="84">
        <v>0</v>
      </c>
      <c r="BO44" s="84">
        <v>3341253</v>
      </c>
      <c r="BP44" s="84">
        <v>0</v>
      </c>
      <c r="BQ44" s="84">
        <v>0</v>
      </c>
      <c r="BR44" s="84">
        <v>0</v>
      </c>
      <c r="BS44" s="84">
        <v>0</v>
      </c>
      <c r="BT44" s="84">
        <v>96077</v>
      </c>
      <c r="BU44" s="84">
        <v>18064</v>
      </c>
      <c r="BV44" s="84">
        <v>1168879</v>
      </c>
      <c r="BW44" s="84">
        <v>4701130</v>
      </c>
      <c r="BX44" s="84">
        <v>111387505</v>
      </c>
      <c r="BY44" s="84">
        <v>3022949</v>
      </c>
      <c r="BZ44" s="84"/>
      <c r="CA44" s="84">
        <v>0</v>
      </c>
      <c r="CB44" s="84">
        <v>18121</v>
      </c>
      <c r="CC44" s="84">
        <v>83322</v>
      </c>
      <c r="CD44" s="84">
        <v>0</v>
      </c>
      <c r="CE44" s="84">
        <v>0</v>
      </c>
      <c r="CF44" s="84">
        <v>0</v>
      </c>
      <c r="CG44" s="84">
        <v>3708</v>
      </c>
      <c r="CH44" s="84"/>
      <c r="CI44" s="84">
        <v>3708</v>
      </c>
      <c r="CJ44" s="84">
        <v>0</v>
      </c>
      <c r="CK44" s="84">
        <v>0</v>
      </c>
      <c r="CL44" s="84">
        <v>18394319</v>
      </c>
      <c r="CM44" s="84">
        <v>32398779</v>
      </c>
      <c r="CN44" s="84">
        <v>203196</v>
      </c>
      <c r="CO44" s="84">
        <v>82046530</v>
      </c>
      <c r="CP44" s="84">
        <v>4792</v>
      </c>
      <c r="CQ44" s="84">
        <v>174420228</v>
      </c>
      <c r="CR44" s="84">
        <v>553880</v>
      </c>
      <c r="CS44" s="84">
        <v>89128519</v>
      </c>
      <c r="CT44" s="84">
        <v>81044028</v>
      </c>
      <c r="CU44" s="84">
        <v>209</v>
      </c>
      <c r="CV44" s="84">
        <v>81051187</v>
      </c>
      <c r="CW44" s="84">
        <v>122067632</v>
      </c>
      <c r="CX44" s="84">
        <v>325121</v>
      </c>
      <c r="CY44" s="84">
        <v>0</v>
      </c>
      <c r="CZ44" s="84">
        <v>478447</v>
      </c>
      <c r="DA44" s="84">
        <v>22541124</v>
      </c>
      <c r="DB44" s="84">
        <v>10355006</v>
      </c>
      <c r="DC44" s="84">
        <v>7563696</v>
      </c>
      <c r="DD44" s="84">
        <v>2609397</v>
      </c>
      <c r="DE44" s="84">
        <v>7266458</v>
      </c>
      <c r="DF44" s="84">
        <v>6386336</v>
      </c>
      <c r="DG44" s="84">
        <v>0</v>
      </c>
      <c r="DH44" s="84">
        <v>4232436</v>
      </c>
      <c r="DI44" s="84">
        <v>170199989</v>
      </c>
      <c r="DJ44" s="84">
        <v>114141</v>
      </c>
      <c r="DK44" s="84"/>
      <c r="DL44" s="84">
        <v>2470029</v>
      </c>
      <c r="DM44" s="84">
        <v>81071470</v>
      </c>
      <c r="DN44" s="84">
        <v>70415801</v>
      </c>
      <c r="DO44" s="84">
        <v>0</v>
      </c>
      <c r="DP44" s="84">
        <v>0</v>
      </c>
      <c r="DQ44" s="84">
        <v>0</v>
      </c>
      <c r="DR44" s="84">
        <v>484521</v>
      </c>
      <c r="DS44" s="84">
        <v>3554629</v>
      </c>
      <c r="DT44" s="84">
        <v>471176</v>
      </c>
      <c r="DU44" s="84">
        <v>1062517</v>
      </c>
      <c r="DV44" s="84">
        <v>216370967</v>
      </c>
      <c r="DW44" s="84">
        <v>15678</v>
      </c>
      <c r="DX44" s="84">
        <v>0</v>
      </c>
      <c r="DY44" s="84">
        <v>0</v>
      </c>
      <c r="DZ44" s="84">
        <v>546501</v>
      </c>
      <c r="EA44" s="84">
        <v>217206</v>
      </c>
      <c r="EB44" s="84">
        <v>27442</v>
      </c>
      <c r="EC44" s="84">
        <v>7941</v>
      </c>
      <c r="ED44" s="84">
        <v>546501</v>
      </c>
      <c r="EE44" s="84">
        <v>0</v>
      </c>
      <c r="EF44" s="84">
        <v>529610</v>
      </c>
      <c r="EG44" s="84">
        <v>0</v>
      </c>
      <c r="EH44" s="84">
        <v>529610</v>
      </c>
      <c r="EI44" s="84">
        <v>473280</v>
      </c>
      <c r="EJ44" s="84">
        <v>717984</v>
      </c>
      <c r="EK44" s="84">
        <v>7842846</v>
      </c>
      <c r="EL44" s="84">
        <v>-177210</v>
      </c>
      <c r="EM44" s="84">
        <v>0</v>
      </c>
      <c r="EN44" s="84">
        <v>0</v>
      </c>
      <c r="EO44" s="84">
        <v>0</v>
      </c>
      <c r="EP44" s="84">
        <v>553880</v>
      </c>
      <c r="EQ44" s="84">
        <v>479151</v>
      </c>
      <c r="ER44" s="84">
        <v>0</v>
      </c>
      <c r="ES44" s="84">
        <v>11165013</v>
      </c>
      <c r="ET44" s="84">
        <v>0</v>
      </c>
      <c r="EU44" s="84">
        <v>0</v>
      </c>
      <c r="EV44" s="84">
        <v>10866884</v>
      </c>
      <c r="EW44" s="84">
        <v>344533</v>
      </c>
      <c r="EX44" s="84">
        <v>7013458</v>
      </c>
      <c r="EY44" s="84">
        <v>0</v>
      </c>
      <c r="EZ44" s="84">
        <v>0</v>
      </c>
    </row>
    <row r="45" spans="1:156">
      <c r="A45" t="s">
        <v>1153</v>
      </c>
      <c r="B45">
        <v>62990</v>
      </c>
      <c r="C45" t="s">
        <v>1141</v>
      </c>
      <c r="D45" s="84">
        <v>81816</v>
      </c>
      <c r="E45" s="84">
        <v>15020</v>
      </c>
      <c r="F45" s="84">
        <v>0</v>
      </c>
      <c r="G45" s="84">
        <v>5441</v>
      </c>
      <c r="H45" s="84">
        <v>-160</v>
      </c>
      <c r="I45" s="84">
        <v>-956</v>
      </c>
      <c r="J45" s="84">
        <v>-1770</v>
      </c>
      <c r="K45" s="84">
        <v>-8910</v>
      </c>
      <c r="L45" s="84">
        <v>-77</v>
      </c>
      <c r="M45" s="84">
        <v>0</v>
      </c>
      <c r="N45" s="84">
        <v>428</v>
      </c>
      <c r="O45" s="84">
        <v>0</v>
      </c>
      <c r="P45" s="84">
        <v>82033</v>
      </c>
      <c r="Q45" s="84">
        <v>-2</v>
      </c>
      <c r="R45" s="84">
        <v>0</v>
      </c>
      <c r="S45" s="84">
        <v>0</v>
      </c>
      <c r="T45" s="84">
        <v>-65442</v>
      </c>
      <c r="U45" s="84">
        <v>-956</v>
      </c>
      <c r="V45" s="84">
        <v>-20007</v>
      </c>
      <c r="W45" s="84">
        <v>0</v>
      </c>
      <c r="X45" s="84">
        <v>11860</v>
      </c>
      <c r="Y45" s="84">
        <v>3</v>
      </c>
      <c r="Z45" s="84">
        <v>0</v>
      </c>
      <c r="AA45" s="84">
        <v>16596</v>
      </c>
      <c r="AB45" s="84">
        <v>-53286</v>
      </c>
      <c r="AC45" s="84">
        <v>0</v>
      </c>
      <c r="AD45" s="84">
        <v>0</v>
      </c>
      <c r="AE45" s="84">
        <v>428</v>
      </c>
      <c r="AF45" s="84">
        <v>-1335</v>
      </c>
      <c r="AG45" s="84">
        <v>-89157</v>
      </c>
      <c r="AH45" s="84">
        <v>1345</v>
      </c>
      <c r="AI45" s="84">
        <v>0</v>
      </c>
      <c r="AJ45" s="84">
        <v>0</v>
      </c>
      <c r="AK45" s="84">
        <v>-87812</v>
      </c>
      <c r="AL45" s="84">
        <v>-3542</v>
      </c>
      <c r="AM45" s="84">
        <v>0</v>
      </c>
      <c r="AN45" s="84">
        <v>-3542</v>
      </c>
      <c r="AO45" s="84">
        <v>-126</v>
      </c>
      <c r="AP45" s="84">
        <v>-20770</v>
      </c>
      <c r="AQ45" s="84">
        <v>0</v>
      </c>
      <c r="AR45" s="84">
        <v>-1049</v>
      </c>
      <c r="AS45" s="84">
        <v>-2</v>
      </c>
      <c r="AT45" s="84">
        <v>-1123</v>
      </c>
      <c r="AU45" s="84">
        <v>20053</v>
      </c>
      <c r="AV45" s="84">
        <v>-47</v>
      </c>
      <c r="AW45" s="84">
        <v>-2673</v>
      </c>
      <c r="AX45" s="84">
        <v>0</v>
      </c>
      <c r="AY45" s="84">
        <v>0</v>
      </c>
      <c r="AZ45" s="84">
        <v>-217</v>
      </c>
      <c r="BA45" s="84">
        <v>0</v>
      </c>
      <c r="BB45" s="84">
        <v>-53383</v>
      </c>
      <c r="BC45" s="84">
        <v>-68403</v>
      </c>
      <c r="BD45" s="84">
        <v>0</v>
      </c>
      <c r="BE45" s="84">
        <v>0</v>
      </c>
      <c r="BF45" s="84">
        <v>-47440</v>
      </c>
      <c r="BG45" s="84">
        <v>63000</v>
      </c>
      <c r="BH45" s="84">
        <v>0</v>
      </c>
      <c r="BI45" s="84">
        <v>8290</v>
      </c>
      <c r="BJ45" s="84">
        <v>2016796</v>
      </c>
      <c r="BK45" s="84">
        <v>0</v>
      </c>
      <c r="BL45" s="84">
        <v>46902</v>
      </c>
      <c r="BM45" s="84">
        <v>66123</v>
      </c>
      <c r="BN45" s="84">
        <v>0</v>
      </c>
      <c r="BO45" s="84">
        <v>65000</v>
      </c>
      <c r="BP45" s="84">
        <v>4280</v>
      </c>
      <c r="BQ45" s="84">
        <v>0</v>
      </c>
      <c r="BR45" s="84">
        <v>0</v>
      </c>
      <c r="BS45" s="84">
        <v>0</v>
      </c>
      <c r="BT45" s="84">
        <v>0</v>
      </c>
      <c r="BU45" s="84">
        <v>0</v>
      </c>
      <c r="BV45" s="84">
        <v>1049</v>
      </c>
      <c r="BW45" s="84">
        <v>659328</v>
      </c>
      <c r="BX45" s="84">
        <v>1924748</v>
      </c>
      <c r="BY45" s="84">
        <v>77</v>
      </c>
      <c r="BZ45" s="84">
        <v>0</v>
      </c>
      <c r="CA45" s="84">
        <v>0</v>
      </c>
      <c r="CB45" s="84">
        <v>0</v>
      </c>
      <c r="CC45" s="84">
        <v>0</v>
      </c>
      <c r="CD45" s="84">
        <v>0</v>
      </c>
      <c r="CE45" s="84">
        <v>0</v>
      </c>
      <c r="CF45" s="84">
        <v>0</v>
      </c>
      <c r="CG45" s="84">
        <v>603</v>
      </c>
      <c r="CH45" s="84">
        <v>0</v>
      </c>
      <c r="CI45" s="84">
        <v>603</v>
      </c>
      <c r="CJ45" s="84">
        <v>0</v>
      </c>
      <c r="CK45" s="84">
        <v>0</v>
      </c>
      <c r="CL45" s="84">
        <v>0</v>
      </c>
      <c r="CM45" s="84">
        <v>64962</v>
      </c>
      <c r="CN45" s="84">
        <v>0</v>
      </c>
      <c r="CO45" s="84">
        <v>1125487</v>
      </c>
      <c r="CP45" s="84">
        <v>0</v>
      </c>
      <c r="CQ45" s="84">
        <v>1214303</v>
      </c>
      <c r="CR45" s="84">
        <v>0</v>
      </c>
      <c r="CS45" s="84">
        <v>1192281</v>
      </c>
      <c r="CT45" s="84">
        <v>20749</v>
      </c>
      <c r="CU45" s="84">
        <v>0</v>
      </c>
      <c r="CV45" s="84">
        <v>20770</v>
      </c>
      <c r="CW45" s="84">
        <v>1924748</v>
      </c>
      <c r="CX45" s="84">
        <v>0</v>
      </c>
      <c r="CY45" s="84">
        <v>13534</v>
      </c>
      <c r="CZ45" s="84">
        <v>2426</v>
      </c>
      <c r="DA45" s="84">
        <v>1007</v>
      </c>
      <c r="DB45" s="84">
        <v>0</v>
      </c>
      <c r="DC45" s="84">
        <v>0</v>
      </c>
      <c r="DD45" s="84">
        <v>0</v>
      </c>
      <c r="DE45" s="84">
        <v>0</v>
      </c>
      <c r="DF45" s="84">
        <v>34628</v>
      </c>
      <c r="DG45" s="84">
        <v>0</v>
      </c>
      <c r="DH45" s="84">
        <v>11747</v>
      </c>
      <c r="DI45" s="84">
        <v>1213051</v>
      </c>
      <c r="DJ45" s="84">
        <v>0</v>
      </c>
      <c r="DK45" s="84">
        <v>0</v>
      </c>
      <c r="DL45" s="84"/>
      <c r="DM45" s="84">
        <v>20770</v>
      </c>
      <c r="DN45" s="84">
        <v>1910207</v>
      </c>
      <c r="DO45" s="84">
        <v>225000</v>
      </c>
      <c r="DP45" s="84">
        <v>0</v>
      </c>
      <c r="DQ45" s="84">
        <v>0</v>
      </c>
      <c r="DR45" s="84">
        <v>1123</v>
      </c>
      <c r="DS45" s="84">
        <v>371328</v>
      </c>
      <c r="DT45" s="84">
        <v>12080</v>
      </c>
      <c r="DU45" s="84">
        <v>20458</v>
      </c>
      <c r="DV45" s="84">
        <v>2016796</v>
      </c>
      <c r="DW45" s="84">
        <v>0</v>
      </c>
      <c r="DX45" s="84">
        <v>0</v>
      </c>
      <c r="DY45" s="84">
        <v>0</v>
      </c>
      <c r="DZ45" s="84">
        <v>0</v>
      </c>
      <c r="EA45" s="84">
        <v>29740</v>
      </c>
      <c r="EB45" s="84">
        <v>21</v>
      </c>
      <c r="EC45" s="84">
        <v>126</v>
      </c>
      <c r="ED45" s="84">
        <v>0</v>
      </c>
      <c r="EE45" s="84"/>
      <c r="EF45" s="84">
        <v>3308</v>
      </c>
      <c r="EG45" s="84"/>
      <c r="EH45" s="84">
        <v>3308</v>
      </c>
      <c r="EI45" s="84"/>
      <c r="EJ45" s="84">
        <v>15528</v>
      </c>
      <c r="EK45" s="84">
        <v>3918</v>
      </c>
      <c r="EL45" s="84"/>
      <c r="EM45" s="84">
        <v>0</v>
      </c>
      <c r="EN45" s="84">
        <v>0</v>
      </c>
      <c r="EO45" s="84">
        <v>30875</v>
      </c>
      <c r="EP45" s="84">
        <v>0</v>
      </c>
      <c r="EQ45" s="84">
        <v>0</v>
      </c>
      <c r="ER45" s="84">
        <v>0</v>
      </c>
      <c r="ES45" s="84">
        <v>56672</v>
      </c>
      <c r="ET45" s="84">
        <v>0</v>
      </c>
      <c r="EU45" s="84">
        <v>0</v>
      </c>
      <c r="EV45" s="84">
        <v>0</v>
      </c>
      <c r="EW45" s="84">
        <v>4930</v>
      </c>
      <c r="EX45" s="84">
        <v>7</v>
      </c>
      <c r="EY45" s="84">
        <v>0</v>
      </c>
      <c r="EZ45" s="84">
        <v>0</v>
      </c>
    </row>
    <row r="46" spans="1:156">
      <c r="A46" t="s">
        <v>1153</v>
      </c>
      <c r="B46">
        <v>62992</v>
      </c>
      <c r="C46" t="s">
        <v>1142</v>
      </c>
      <c r="D46" s="84">
        <v>8429202</v>
      </c>
      <c r="E46" s="84">
        <v>63870</v>
      </c>
      <c r="F46" s="84"/>
      <c r="G46" s="84">
        <v>329064</v>
      </c>
      <c r="H46" s="84">
        <v>-544680</v>
      </c>
      <c r="I46" s="84">
        <v>46904</v>
      </c>
      <c r="J46" s="84">
        <v>-265681</v>
      </c>
      <c r="K46" s="84">
        <v>-1436359</v>
      </c>
      <c r="L46" s="84"/>
      <c r="M46" s="84">
        <v>0</v>
      </c>
      <c r="N46" s="84">
        <v>819509</v>
      </c>
      <c r="O46" s="84"/>
      <c r="P46" s="84">
        <v>8429202</v>
      </c>
      <c r="Q46" s="84">
        <v>-20568</v>
      </c>
      <c r="R46" s="84"/>
      <c r="S46" s="84">
        <v>0</v>
      </c>
      <c r="T46" s="84">
        <v>-7317967</v>
      </c>
      <c r="U46" s="84">
        <v>46904</v>
      </c>
      <c r="V46" s="84">
        <v>20990</v>
      </c>
      <c r="W46" s="84"/>
      <c r="X46" s="84">
        <v>-1436359</v>
      </c>
      <c r="Y46" s="84">
        <v>77324</v>
      </c>
      <c r="Z46" s="84">
        <v>1630</v>
      </c>
      <c r="AA46" s="84">
        <v>5807082</v>
      </c>
      <c r="AB46" s="84">
        <v>-1698916</v>
      </c>
      <c r="AC46" s="84">
        <v>0</v>
      </c>
      <c r="AD46" s="84">
        <v>3092</v>
      </c>
      <c r="AE46" s="84">
        <v>822601</v>
      </c>
      <c r="AF46" s="84">
        <v>-971313</v>
      </c>
      <c r="AG46" s="84">
        <v>-5321386</v>
      </c>
      <c r="AH46" s="84">
        <v>0</v>
      </c>
      <c r="AI46" s="84">
        <v>0</v>
      </c>
      <c r="AJ46" s="84"/>
      <c r="AK46" s="84">
        <v>-5321386</v>
      </c>
      <c r="AL46" s="84">
        <v>-124089</v>
      </c>
      <c r="AM46" s="84">
        <v>0</v>
      </c>
      <c r="AN46" s="84">
        <v>-124089</v>
      </c>
      <c r="AO46" s="84">
        <v>-5007</v>
      </c>
      <c r="AP46" s="84">
        <v>0</v>
      </c>
      <c r="AQ46" s="84"/>
      <c r="AR46" s="84">
        <v>-421626</v>
      </c>
      <c r="AS46" s="84">
        <v>-20568</v>
      </c>
      <c r="AT46" s="84">
        <v>91522</v>
      </c>
      <c r="AU46" s="84">
        <v>-289599</v>
      </c>
      <c r="AV46" s="84">
        <v>92016</v>
      </c>
      <c r="AW46" s="84">
        <v>-1304</v>
      </c>
      <c r="AX46" s="84"/>
      <c r="AY46" s="84">
        <v>0</v>
      </c>
      <c r="AZ46" s="84">
        <v>0</v>
      </c>
      <c r="BA46" s="84">
        <v>0</v>
      </c>
      <c r="BB46" s="84">
        <v>111203</v>
      </c>
      <c r="BC46" s="84">
        <v>47333</v>
      </c>
      <c r="BD46" s="84">
        <v>0</v>
      </c>
      <c r="BE46" s="84">
        <v>124168</v>
      </c>
      <c r="BF46" s="84">
        <v>-20561</v>
      </c>
      <c r="BG46" s="84">
        <v>110000</v>
      </c>
      <c r="BH46" s="84"/>
      <c r="BI46" s="84">
        <v>63350</v>
      </c>
      <c r="BJ46" s="84">
        <v>172013075</v>
      </c>
      <c r="BK46" s="84"/>
      <c r="BL46" s="84">
        <v>1388523</v>
      </c>
      <c r="BM46" s="84">
        <v>4018991</v>
      </c>
      <c r="BN46" s="84">
        <v>0</v>
      </c>
      <c r="BO46" s="84">
        <v>335978</v>
      </c>
      <c r="BP46" s="84">
        <v>15218</v>
      </c>
      <c r="BQ46" s="84"/>
      <c r="BR46" s="84">
        <v>0</v>
      </c>
      <c r="BS46" s="84"/>
      <c r="BT46" s="84">
        <v>75000</v>
      </c>
      <c r="BU46" s="84">
        <v>140</v>
      </c>
      <c r="BV46" s="84">
        <v>6893212</v>
      </c>
      <c r="BW46" s="84">
        <v>5293338</v>
      </c>
      <c r="BX46" s="84">
        <v>19355141</v>
      </c>
      <c r="BY46" s="84"/>
      <c r="BZ46" s="84"/>
      <c r="CA46" s="84"/>
      <c r="CB46" s="84"/>
      <c r="CC46" s="84">
        <v>6169</v>
      </c>
      <c r="CD46" s="84"/>
      <c r="CE46" s="84"/>
      <c r="CF46" s="84">
        <v>0</v>
      </c>
      <c r="CG46" s="84">
        <v>0</v>
      </c>
      <c r="CH46" s="84"/>
      <c r="CI46" s="84">
        <v>0</v>
      </c>
      <c r="CJ46" s="84"/>
      <c r="CK46" s="84"/>
      <c r="CL46" s="84">
        <v>927038</v>
      </c>
      <c r="CM46" s="84">
        <v>4104558</v>
      </c>
      <c r="CN46" s="84"/>
      <c r="CO46" s="84">
        <v>5555672</v>
      </c>
      <c r="CP46" s="84">
        <v>446330</v>
      </c>
      <c r="CQ46" s="84">
        <v>158596188</v>
      </c>
      <c r="CR46" s="84">
        <v>0</v>
      </c>
      <c r="CS46" s="84">
        <v>7219623</v>
      </c>
      <c r="CT46" s="84">
        <v>143935788</v>
      </c>
      <c r="CU46" s="84">
        <v>0</v>
      </c>
      <c r="CV46" s="84">
        <v>145592687</v>
      </c>
      <c r="CW46" s="84">
        <v>23773717</v>
      </c>
      <c r="CX46" s="84">
        <v>0</v>
      </c>
      <c r="CY46" s="84">
        <v>212119</v>
      </c>
      <c r="CZ46" s="84">
        <v>7987</v>
      </c>
      <c r="DA46" s="84">
        <v>976444</v>
      </c>
      <c r="DB46" s="84">
        <v>4418576</v>
      </c>
      <c r="DC46" s="84">
        <v>5042601</v>
      </c>
      <c r="DD46" s="84">
        <v>3234</v>
      </c>
      <c r="DE46" s="84">
        <v>4227142</v>
      </c>
      <c r="DF46" s="84">
        <v>1608788</v>
      </c>
      <c r="DG46" s="84"/>
      <c r="DH46" s="84">
        <v>363539</v>
      </c>
      <c r="DI46" s="84">
        <v>151156290</v>
      </c>
      <c r="DJ46" s="84">
        <v>75140</v>
      </c>
      <c r="DK46" s="84"/>
      <c r="DL46" s="84"/>
      <c r="DM46" s="84">
        <v>143936667</v>
      </c>
      <c r="DN46" s="84">
        <v>12163792</v>
      </c>
      <c r="DO46" s="84"/>
      <c r="DP46" s="84"/>
      <c r="DQ46" s="84">
        <v>0</v>
      </c>
      <c r="DR46" s="84">
        <v>3683013</v>
      </c>
      <c r="DS46" s="84">
        <v>5183338</v>
      </c>
      <c r="DT46" s="84"/>
      <c r="DU46" s="84">
        <v>523604</v>
      </c>
      <c r="DV46" s="84">
        <v>172013075</v>
      </c>
      <c r="DW46" s="84">
        <v>53548</v>
      </c>
      <c r="DX46" s="84"/>
      <c r="DY46" s="84">
        <v>0</v>
      </c>
      <c r="DZ46" s="84">
        <v>0</v>
      </c>
      <c r="EA46" s="84">
        <v>47176</v>
      </c>
      <c r="EB46" s="84">
        <v>879</v>
      </c>
      <c r="EC46" s="84">
        <v>46808</v>
      </c>
      <c r="ED46" s="84"/>
      <c r="EE46" s="84"/>
      <c r="EF46" s="84">
        <v>624553</v>
      </c>
      <c r="EG46" s="84"/>
      <c r="EH46" s="84">
        <v>624553</v>
      </c>
      <c r="EI46" s="84"/>
      <c r="EJ46" s="84">
        <v>426844</v>
      </c>
      <c r="EK46" s="84">
        <v>659404</v>
      </c>
      <c r="EL46" s="84">
        <v>0</v>
      </c>
      <c r="EM46" s="84">
        <v>0</v>
      </c>
      <c r="EN46" s="84"/>
      <c r="EO46" s="84">
        <v>1009766</v>
      </c>
      <c r="EP46" s="84">
        <v>0</v>
      </c>
      <c r="EQ46" s="84">
        <v>188200</v>
      </c>
      <c r="ER46" s="84"/>
      <c r="ES46" s="84">
        <v>3108001</v>
      </c>
      <c r="ET46" s="84"/>
      <c r="EU46" s="84"/>
      <c r="EV46" s="84">
        <v>957311</v>
      </c>
      <c r="EW46" s="84">
        <v>96760</v>
      </c>
      <c r="EX46" s="84">
        <v>34851</v>
      </c>
      <c r="EY46" s="84">
        <v>2874</v>
      </c>
      <c r="EZ46" s="84"/>
    </row>
    <row r="47" spans="1:156">
      <c r="A47" t="s">
        <v>1153</v>
      </c>
      <c r="B47">
        <v>62997</v>
      </c>
      <c r="C47" t="s">
        <v>1143</v>
      </c>
      <c r="D47" s="84">
        <v>12965302</v>
      </c>
      <c r="E47" s="84">
        <v>106507</v>
      </c>
      <c r="F47" s="84"/>
      <c r="G47" s="84">
        <v>537429</v>
      </c>
      <c r="H47" s="84"/>
      <c r="I47" s="84"/>
      <c r="J47" s="84">
        <v>-435556</v>
      </c>
      <c r="K47" s="84">
        <v>-1680077</v>
      </c>
      <c r="L47" s="84">
        <v>0</v>
      </c>
      <c r="M47" s="84">
        <v>-24673</v>
      </c>
      <c r="N47" s="84"/>
      <c r="O47" s="84"/>
      <c r="P47" s="84">
        <v>12965302</v>
      </c>
      <c r="Q47" s="84"/>
      <c r="R47" s="84">
        <v>0</v>
      </c>
      <c r="S47" s="84">
        <v>0</v>
      </c>
      <c r="T47" s="84">
        <v>-14045681</v>
      </c>
      <c r="U47" s="84">
        <v>0</v>
      </c>
      <c r="V47" s="84">
        <v>6514</v>
      </c>
      <c r="W47" s="84"/>
      <c r="X47" s="84">
        <v>-1680077</v>
      </c>
      <c r="Y47" s="84">
        <v>1847920</v>
      </c>
      <c r="Z47" s="84">
        <v>1916865</v>
      </c>
      <c r="AA47" s="84">
        <v>7582227</v>
      </c>
      <c r="AB47" s="84">
        <v>-3211473</v>
      </c>
      <c r="AC47" s="84"/>
      <c r="AD47" s="84"/>
      <c r="AE47" s="84"/>
      <c r="AF47" s="84"/>
      <c r="AG47" s="84">
        <v>-8248389</v>
      </c>
      <c r="AH47" s="84">
        <v>0</v>
      </c>
      <c r="AI47" s="84"/>
      <c r="AJ47" s="84"/>
      <c r="AK47" s="84">
        <v>-8248389</v>
      </c>
      <c r="AL47" s="84">
        <v>-238041</v>
      </c>
      <c r="AM47" s="84">
        <v>0</v>
      </c>
      <c r="AN47" s="84">
        <v>-238041</v>
      </c>
      <c r="AO47" s="84"/>
      <c r="AP47" s="84">
        <v>0</v>
      </c>
      <c r="AQ47" s="84">
        <v>0</v>
      </c>
      <c r="AR47" s="84"/>
      <c r="AS47" s="84"/>
      <c r="AT47" s="84">
        <v>0</v>
      </c>
      <c r="AU47" s="84">
        <v>-113021</v>
      </c>
      <c r="AV47" s="84"/>
      <c r="AW47" s="84">
        <v>-77248</v>
      </c>
      <c r="AX47" s="84">
        <v>0</v>
      </c>
      <c r="AY47" s="84">
        <v>25413</v>
      </c>
      <c r="AZ47" s="84">
        <v>0</v>
      </c>
      <c r="BA47" s="84"/>
      <c r="BB47" s="84">
        <v>125491</v>
      </c>
      <c r="BC47" s="84">
        <v>18984</v>
      </c>
      <c r="BD47" s="84"/>
      <c r="BE47" s="84"/>
      <c r="BF47" s="84">
        <v>11730</v>
      </c>
      <c r="BG47" s="84">
        <v>7649</v>
      </c>
      <c r="BH47" s="84">
        <v>0</v>
      </c>
      <c r="BI47" s="84">
        <v>17830</v>
      </c>
      <c r="BJ47" s="84">
        <v>235871789</v>
      </c>
      <c r="BK47" s="84">
        <v>0</v>
      </c>
      <c r="BL47" s="84">
        <v>5373783</v>
      </c>
      <c r="BM47" s="84">
        <v>0</v>
      </c>
      <c r="BN47" s="84">
        <v>0</v>
      </c>
      <c r="BO47" s="84">
        <v>0</v>
      </c>
      <c r="BP47" s="84">
        <v>0</v>
      </c>
      <c r="BQ47" s="84">
        <v>0</v>
      </c>
      <c r="BR47" s="84">
        <v>0</v>
      </c>
      <c r="BS47" s="84">
        <v>0</v>
      </c>
      <c r="BT47" s="84">
        <v>0</v>
      </c>
      <c r="BU47" s="84">
        <v>2002</v>
      </c>
      <c r="BV47" s="84">
        <v>0</v>
      </c>
      <c r="BW47" s="84">
        <v>4281700</v>
      </c>
      <c r="BX47" s="84">
        <v>11053418</v>
      </c>
      <c r="BY47" s="84">
        <v>0</v>
      </c>
      <c r="BZ47" s="84">
        <v>0</v>
      </c>
      <c r="CA47" s="84">
        <v>0</v>
      </c>
      <c r="CB47" s="84">
        <v>0</v>
      </c>
      <c r="CC47" s="84">
        <v>0</v>
      </c>
      <c r="CD47" s="84">
        <v>0</v>
      </c>
      <c r="CE47" s="84">
        <v>0</v>
      </c>
      <c r="CF47" s="84">
        <v>0</v>
      </c>
      <c r="CG47" s="84">
        <v>0</v>
      </c>
      <c r="CH47" s="84">
        <v>0</v>
      </c>
      <c r="CI47" s="84">
        <v>0</v>
      </c>
      <c r="CJ47" s="84">
        <v>0</v>
      </c>
      <c r="CK47" s="84">
        <v>0</v>
      </c>
      <c r="CL47" s="84">
        <v>9879500</v>
      </c>
      <c r="CM47" s="84">
        <v>17997103</v>
      </c>
      <c r="CN47" s="84">
        <v>2455064</v>
      </c>
      <c r="CO47" s="84">
        <v>4444773</v>
      </c>
      <c r="CP47" s="84">
        <v>0</v>
      </c>
      <c r="CQ47" s="84">
        <v>213592986</v>
      </c>
      <c r="CR47" s="84">
        <v>0</v>
      </c>
      <c r="CS47" s="84">
        <v>7795680</v>
      </c>
      <c r="CT47" s="84">
        <v>205797306</v>
      </c>
      <c r="CU47" s="84">
        <v>90545</v>
      </c>
      <c r="CV47" s="84">
        <v>215227278</v>
      </c>
      <c r="CW47" s="84">
        <v>12598607</v>
      </c>
      <c r="CX47" s="84">
        <v>0</v>
      </c>
      <c r="CY47" s="84">
        <v>0</v>
      </c>
      <c r="CZ47" s="84">
        <v>0</v>
      </c>
      <c r="DA47" s="84">
        <v>121551</v>
      </c>
      <c r="DB47" s="84">
        <v>1545189</v>
      </c>
      <c r="DC47" s="84">
        <v>1656037</v>
      </c>
      <c r="DD47" s="84">
        <v>373786</v>
      </c>
      <c r="DE47" s="84">
        <v>1063376</v>
      </c>
      <c r="DF47" s="84">
        <v>3350907</v>
      </c>
      <c r="DG47" s="84">
        <v>0</v>
      </c>
      <c r="DH47" s="84">
        <v>4598121</v>
      </c>
      <c r="DI47" s="84">
        <v>213592986</v>
      </c>
      <c r="DJ47" s="84">
        <v>2002</v>
      </c>
      <c r="DK47" s="84">
        <v>0</v>
      </c>
      <c r="DL47" s="84">
        <v>0</v>
      </c>
      <c r="DM47" s="84">
        <v>205797306</v>
      </c>
      <c r="DN47" s="84">
        <v>7940954</v>
      </c>
      <c r="DO47" s="84">
        <v>0</v>
      </c>
      <c r="DP47" s="84">
        <v>0</v>
      </c>
      <c r="DQ47" s="84">
        <v>0</v>
      </c>
      <c r="DR47" s="84">
        <v>0</v>
      </c>
      <c r="DS47" s="84">
        <v>4274051</v>
      </c>
      <c r="DT47" s="84">
        <v>0</v>
      </c>
      <c r="DU47" s="84">
        <v>290747</v>
      </c>
      <c r="DV47" s="84">
        <v>235871789</v>
      </c>
      <c r="DW47" s="84">
        <v>0</v>
      </c>
      <c r="DX47" s="84">
        <v>0</v>
      </c>
      <c r="DY47" s="84">
        <v>0</v>
      </c>
      <c r="DZ47" s="84">
        <v>0</v>
      </c>
      <c r="EA47" s="84">
        <v>0</v>
      </c>
      <c r="EB47" s="84">
        <v>0</v>
      </c>
      <c r="EC47" s="84">
        <v>0</v>
      </c>
      <c r="ED47" s="84">
        <v>0</v>
      </c>
      <c r="EE47" s="84">
        <v>0</v>
      </c>
      <c r="EF47" s="84">
        <v>949478</v>
      </c>
      <c r="EG47" s="84">
        <v>0</v>
      </c>
      <c r="EH47" s="84">
        <v>949478</v>
      </c>
      <c r="EI47" s="84">
        <v>0</v>
      </c>
      <c r="EJ47" s="84">
        <v>0</v>
      </c>
      <c r="EK47" s="84">
        <v>2288827</v>
      </c>
      <c r="EL47" s="84">
        <v>3690</v>
      </c>
      <c r="EM47" s="84">
        <v>0</v>
      </c>
      <c r="EN47" s="84">
        <v>0</v>
      </c>
      <c r="EO47" s="84">
        <v>775662</v>
      </c>
      <c r="EP47" s="84">
        <v>0</v>
      </c>
      <c r="EQ47" s="84">
        <v>108027</v>
      </c>
      <c r="ER47" s="84">
        <v>0</v>
      </c>
      <c r="ES47" s="84">
        <v>5644709</v>
      </c>
      <c r="ET47" s="84">
        <v>0</v>
      </c>
      <c r="EU47" s="84">
        <v>0</v>
      </c>
      <c r="EV47" s="84">
        <v>540388</v>
      </c>
      <c r="EW47" s="84">
        <v>290747</v>
      </c>
      <c r="EX47" s="84">
        <v>1335659</v>
      </c>
      <c r="EY47" s="84">
        <v>794488</v>
      </c>
      <c r="EZ47" s="84">
        <v>0</v>
      </c>
    </row>
    <row r="48" spans="1:156">
      <c r="A48" t="s">
        <v>1153</v>
      </c>
      <c r="B48">
        <v>63000</v>
      </c>
      <c r="C48" t="s">
        <v>1144</v>
      </c>
      <c r="D48" s="84">
        <v>5509362</v>
      </c>
      <c r="E48" s="84">
        <v>-145844</v>
      </c>
      <c r="F48" s="84">
        <v>0</v>
      </c>
      <c r="G48" s="84">
        <v>662028</v>
      </c>
      <c r="H48" s="84">
        <v>0</v>
      </c>
      <c r="I48" s="84">
        <v>0</v>
      </c>
      <c r="J48" s="84">
        <v>-155334</v>
      </c>
      <c r="K48" s="84">
        <v>-592152</v>
      </c>
      <c r="L48" s="84">
        <v>0</v>
      </c>
      <c r="M48" s="84">
        <v>0</v>
      </c>
      <c r="N48" s="84">
        <v>0</v>
      </c>
      <c r="O48" s="84">
        <v>0</v>
      </c>
      <c r="P48" s="84">
        <v>5509362</v>
      </c>
      <c r="Q48" s="84">
        <v>0</v>
      </c>
      <c r="R48" s="84">
        <v>0</v>
      </c>
      <c r="S48" s="84">
        <v>0</v>
      </c>
      <c r="T48" s="84">
        <v>-6712237</v>
      </c>
      <c r="U48" s="84">
        <v>0</v>
      </c>
      <c r="V48" s="84">
        <v>-21127</v>
      </c>
      <c r="W48" s="84">
        <v>0</v>
      </c>
      <c r="X48" s="84">
        <v>-592152</v>
      </c>
      <c r="Y48" s="84">
        <v>-158155</v>
      </c>
      <c r="Z48" s="84">
        <v>139</v>
      </c>
      <c r="AA48" s="84">
        <v>2717306</v>
      </c>
      <c r="AB48" s="84">
        <v>-4339706</v>
      </c>
      <c r="AC48" s="84">
        <v>0</v>
      </c>
      <c r="AD48" s="84">
        <v>0</v>
      </c>
      <c r="AE48" s="84">
        <v>0</v>
      </c>
      <c r="AF48" s="84">
        <v>0</v>
      </c>
      <c r="AG48" s="84">
        <v>-1232952</v>
      </c>
      <c r="AH48" s="84">
        <v>0</v>
      </c>
      <c r="AI48" s="84">
        <v>0</v>
      </c>
      <c r="AJ48" s="84">
        <v>0</v>
      </c>
      <c r="AK48" s="84">
        <v>-1232952</v>
      </c>
      <c r="AL48" s="84">
        <v>-60510</v>
      </c>
      <c r="AM48" s="84">
        <v>0</v>
      </c>
      <c r="AN48" s="84">
        <v>-60510</v>
      </c>
      <c r="AO48" s="84">
        <v>0</v>
      </c>
      <c r="AP48" s="84">
        <v>0</v>
      </c>
      <c r="AQ48" s="84">
        <v>0</v>
      </c>
      <c r="AR48" s="84">
        <v>0</v>
      </c>
      <c r="AS48" s="84">
        <v>0</v>
      </c>
      <c r="AT48" s="84">
        <v>32803</v>
      </c>
      <c r="AU48" s="84">
        <v>21127</v>
      </c>
      <c r="AV48" s="84">
        <v>0</v>
      </c>
      <c r="AW48" s="84">
        <v>-31425</v>
      </c>
      <c r="AX48" s="84">
        <v>0</v>
      </c>
      <c r="AY48" s="84">
        <v>0</v>
      </c>
      <c r="AZ48" s="84">
        <v>0</v>
      </c>
      <c r="BA48" s="84">
        <v>0</v>
      </c>
      <c r="BB48" s="84">
        <v>-166971</v>
      </c>
      <c r="BC48" s="84">
        <v>-21127</v>
      </c>
      <c r="BD48" s="84">
        <v>0</v>
      </c>
      <c r="BE48" s="84">
        <v>0</v>
      </c>
      <c r="BF48" s="84">
        <v>0</v>
      </c>
      <c r="BG48" s="84">
        <v>49070</v>
      </c>
      <c r="BH48" s="84">
        <v>0</v>
      </c>
      <c r="BI48" s="84">
        <v>896127</v>
      </c>
      <c r="BJ48" s="84">
        <v>100663172</v>
      </c>
      <c r="BK48" s="84">
        <v>0</v>
      </c>
      <c r="BL48" s="84">
        <v>2050707</v>
      </c>
      <c r="BM48" s="84">
        <v>5325464</v>
      </c>
      <c r="BN48" s="84">
        <v>0</v>
      </c>
      <c r="BO48" s="84">
        <v>0</v>
      </c>
      <c r="BP48" s="84">
        <v>1372</v>
      </c>
      <c r="BQ48" s="84">
        <v>0</v>
      </c>
      <c r="BR48" s="84">
        <v>0</v>
      </c>
      <c r="BS48" s="84">
        <v>0</v>
      </c>
      <c r="BT48" s="84">
        <v>0</v>
      </c>
      <c r="BU48" s="84">
        <v>421</v>
      </c>
      <c r="BV48" s="84">
        <v>0</v>
      </c>
      <c r="BW48" s="84">
        <v>280562</v>
      </c>
      <c r="BX48" s="84">
        <v>94031075</v>
      </c>
      <c r="BY48" s="84">
        <v>0</v>
      </c>
      <c r="BZ48" s="84">
        <v>0</v>
      </c>
      <c r="CA48" s="84">
        <v>0</v>
      </c>
      <c r="CB48" s="84">
        <v>0</v>
      </c>
      <c r="CC48" s="84">
        <v>0</v>
      </c>
      <c r="CD48" s="84">
        <v>0</v>
      </c>
      <c r="CE48" s="84">
        <v>0</v>
      </c>
      <c r="CF48" s="84">
        <v>0</v>
      </c>
      <c r="CG48" s="84">
        <v>0</v>
      </c>
      <c r="CH48" s="84">
        <v>0</v>
      </c>
      <c r="CI48" s="84">
        <v>0</v>
      </c>
      <c r="CJ48" s="84">
        <v>0</v>
      </c>
      <c r="CK48" s="84">
        <v>0</v>
      </c>
      <c r="CL48" s="84">
        <v>6424743</v>
      </c>
      <c r="CM48" s="84">
        <v>9584503</v>
      </c>
      <c r="CN48" s="84">
        <v>0</v>
      </c>
      <c r="CO48" s="84">
        <v>13136261</v>
      </c>
      <c r="CP48" s="84">
        <v>0</v>
      </c>
      <c r="CQ48" s="84">
        <v>85274670</v>
      </c>
      <c r="CR48" s="84">
        <v>118434</v>
      </c>
      <c r="CS48" s="84">
        <v>85274670</v>
      </c>
      <c r="CT48" s="84">
        <v>0</v>
      </c>
      <c r="CU48" s="84">
        <v>0</v>
      </c>
      <c r="CV48" s="84">
        <v>0</v>
      </c>
      <c r="CW48" s="84">
        <v>96914995</v>
      </c>
      <c r="CX48" s="84">
        <v>0</v>
      </c>
      <c r="CY48" s="84">
        <v>1020956</v>
      </c>
      <c r="CZ48" s="84">
        <v>66200185</v>
      </c>
      <c r="DA48" s="84">
        <v>379612</v>
      </c>
      <c r="DB48" s="84">
        <v>2883920</v>
      </c>
      <c r="DC48" s="84">
        <v>43666056</v>
      </c>
      <c r="DD48" s="84">
        <v>111691</v>
      </c>
      <c r="DE48" s="84">
        <v>2772229</v>
      </c>
      <c r="DF48" s="84">
        <v>4955019</v>
      </c>
      <c r="DG48" s="84">
        <v>0</v>
      </c>
      <c r="DH48" s="84">
        <v>392339</v>
      </c>
      <c r="DI48" s="84">
        <v>85274670</v>
      </c>
      <c r="DJ48" s="84">
        <v>421</v>
      </c>
      <c r="DK48" s="84">
        <v>0</v>
      </c>
      <c r="DL48" s="84">
        <v>0</v>
      </c>
      <c r="DM48" s="84">
        <v>0</v>
      </c>
      <c r="DN48" s="84">
        <v>48214637</v>
      </c>
      <c r="DO48" s="84">
        <v>0</v>
      </c>
      <c r="DP48" s="84">
        <v>0</v>
      </c>
      <c r="DQ48" s="84">
        <v>0</v>
      </c>
      <c r="DR48" s="84">
        <v>5325464</v>
      </c>
      <c r="DS48" s="84">
        <v>231492</v>
      </c>
      <c r="DT48" s="84">
        <v>79539</v>
      </c>
      <c r="DU48" s="84">
        <v>506598</v>
      </c>
      <c r="DV48" s="84">
        <v>100663172</v>
      </c>
      <c r="DW48" s="84">
        <v>0</v>
      </c>
      <c r="DX48" s="84">
        <v>0</v>
      </c>
      <c r="DY48" s="84">
        <v>0</v>
      </c>
      <c r="DZ48" s="84">
        <v>0</v>
      </c>
      <c r="EA48" s="84">
        <v>983205</v>
      </c>
      <c r="EB48" s="84">
        <v>0</v>
      </c>
      <c r="EC48" s="84">
        <v>0</v>
      </c>
      <c r="ED48" s="84">
        <v>0</v>
      </c>
      <c r="EE48" s="84">
        <v>0</v>
      </c>
      <c r="EF48" s="84">
        <v>48103</v>
      </c>
      <c r="EG48" s="84">
        <v>0</v>
      </c>
      <c r="EH48" s="84">
        <v>48103</v>
      </c>
      <c r="EI48" s="84">
        <v>0</v>
      </c>
      <c r="EJ48" s="84">
        <v>425483</v>
      </c>
      <c r="EK48" s="84">
        <v>1190451</v>
      </c>
      <c r="EL48" s="84">
        <v>1102394</v>
      </c>
      <c r="EM48" s="84">
        <v>0</v>
      </c>
      <c r="EN48" s="84">
        <v>0</v>
      </c>
      <c r="EO48" s="84">
        <v>1656996</v>
      </c>
      <c r="EP48" s="84">
        <v>118434</v>
      </c>
      <c r="EQ48" s="84">
        <v>0</v>
      </c>
      <c r="ER48" s="84">
        <v>0</v>
      </c>
      <c r="ES48" s="84">
        <v>2263633</v>
      </c>
      <c r="ET48" s="84">
        <v>0</v>
      </c>
      <c r="EU48" s="84">
        <v>0</v>
      </c>
      <c r="EV48" s="84">
        <v>749814</v>
      </c>
      <c r="EW48" s="84">
        <v>81115</v>
      </c>
      <c r="EX48" s="84">
        <v>39954</v>
      </c>
      <c r="EY48" s="84">
        <v>0</v>
      </c>
      <c r="EZ48" s="84">
        <v>0</v>
      </c>
    </row>
    <row r="49" spans="1:156">
      <c r="A49" t="s">
        <v>1153</v>
      </c>
      <c r="B49">
        <v>63010</v>
      </c>
      <c r="C49" t="s">
        <v>1145</v>
      </c>
      <c r="D49" s="84">
        <v>9670887</v>
      </c>
      <c r="E49" s="84">
        <v>-55483</v>
      </c>
      <c r="F49" s="84">
        <v>-35731</v>
      </c>
      <c r="G49" s="84">
        <v>298110</v>
      </c>
      <c r="H49" s="84">
        <v>-358325</v>
      </c>
      <c r="I49" s="84">
        <v>-166042</v>
      </c>
      <c r="J49" s="84">
        <v>-218221</v>
      </c>
      <c r="K49" s="84">
        <v>-659127</v>
      </c>
      <c r="L49" s="84">
        <v>-521782</v>
      </c>
      <c r="M49" s="84">
        <v>0</v>
      </c>
      <c r="N49" s="84">
        <v>593972</v>
      </c>
      <c r="O49" s="84">
        <v>-1599</v>
      </c>
      <c r="P49" s="84">
        <v>9672088</v>
      </c>
      <c r="Q49" s="84">
        <v>-74371</v>
      </c>
      <c r="R49" s="84">
        <v>0</v>
      </c>
      <c r="S49" s="84">
        <v>0</v>
      </c>
      <c r="T49" s="84">
        <v>-2873120</v>
      </c>
      <c r="U49" s="84">
        <v>-166042</v>
      </c>
      <c r="V49" s="84">
        <v>89827</v>
      </c>
      <c r="W49" s="84">
        <v>1025</v>
      </c>
      <c r="X49" s="84">
        <v>-652384</v>
      </c>
      <c r="Y49" s="84">
        <v>1619</v>
      </c>
      <c r="Z49" s="84">
        <v>256991</v>
      </c>
      <c r="AA49" s="84">
        <v>1535246</v>
      </c>
      <c r="AB49" s="84">
        <v>-1296405</v>
      </c>
      <c r="AC49" s="84">
        <v>3393</v>
      </c>
      <c r="AD49" s="84">
        <v>-17867</v>
      </c>
      <c r="AE49" s="84">
        <v>532472</v>
      </c>
      <c r="AF49" s="84">
        <v>-726856</v>
      </c>
      <c r="AG49" s="84">
        <v>-6712959</v>
      </c>
      <c r="AH49" s="84">
        <v>18301</v>
      </c>
      <c r="AI49" s="84">
        <v>115464</v>
      </c>
      <c r="AJ49" s="84">
        <v>-92471</v>
      </c>
      <c r="AK49" s="84">
        <v>-6694658</v>
      </c>
      <c r="AL49" s="84">
        <v>-271162</v>
      </c>
      <c r="AM49" s="84">
        <v>3171</v>
      </c>
      <c r="AN49" s="84">
        <v>-292336</v>
      </c>
      <c r="AO49" s="84">
        <v>20841</v>
      </c>
      <c r="AP49" s="84">
        <v>-6743</v>
      </c>
      <c r="AQ49" s="84">
        <v>-87946</v>
      </c>
      <c r="AR49" s="84">
        <v>-412365</v>
      </c>
      <c r="AS49" s="84">
        <v>-139369</v>
      </c>
      <c r="AT49" s="84">
        <v>-175718</v>
      </c>
      <c r="AU49" s="84">
        <v>-157370</v>
      </c>
      <c r="AV49" s="84">
        <v>190895</v>
      </c>
      <c r="AW49" s="84">
        <v>-2091</v>
      </c>
      <c r="AX49" s="84">
        <v>109120</v>
      </c>
      <c r="AY49" s="84">
        <v>0</v>
      </c>
      <c r="AZ49" s="84">
        <v>-1201</v>
      </c>
      <c r="BA49" s="84">
        <v>-66023</v>
      </c>
      <c r="BB49" s="84">
        <v>61077</v>
      </c>
      <c r="BC49" s="84">
        <v>116560</v>
      </c>
      <c r="BD49" s="84">
        <v>-45427</v>
      </c>
      <c r="BE49" s="84">
        <v>12547</v>
      </c>
      <c r="BF49" s="84">
        <v>192775</v>
      </c>
      <c r="BG49" s="84">
        <v>1000</v>
      </c>
      <c r="BH49" s="84"/>
      <c r="BI49" s="84">
        <v>0</v>
      </c>
      <c r="BJ49" s="84">
        <v>115259187</v>
      </c>
      <c r="BK49" s="84">
        <v>573540</v>
      </c>
      <c r="BL49" s="84">
        <v>1664854</v>
      </c>
      <c r="BM49" s="84">
        <v>794132</v>
      </c>
      <c r="BN49" s="84"/>
      <c r="BO49" s="84">
        <v>794132</v>
      </c>
      <c r="BP49" s="84">
        <v>26936</v>
      </c>
      <c r="BQ49" s="84"/>
      <c r="BR49" s="84">
        <v>0</v>
      </c>
      <c r="BS49" s="84"/>
      <c r="BT49" s="84"/>
      <c r="BU49" s="84">
        <v>1697</v>
      </c>
      <c r="BV49" s="84">
        <v>3310586</v>
      </c>
      <c r="BW49" s="84">
        <v>3147007</v>
      </c>
      <c r="BX49" s="84">
        <v>59120675</v>
      </c>
      <c r="BY49" s="84">
        <v>2163945</v>
      </c>
      <c r="BZ49" s="84"/>
      <c r="CA49" s="84">
        <v>2000</v>
      </c>
      <c r="CB49" s="84"/>
      <c r="CC49" s="84">
        <v>97579</v>
      </c>
      <c r="CD49" s="84"/>
      <c r="CE49" s="84"/>
      <c r="CF49" s="84">
        <v>198472</v>
      </c>
      <c r="CG49" s="84"/>
      <c r="CH49" s="84"/>
      <c r="CI49" s="84">
        <v>198472</v>
      </c>
      <c r="CJ49" s="84"/>
      <c r="CK49" s="84">
        <v>147719</v>
      </c>
      <c r="CL49" s="84">
        <v>5413315</v>
      </c>
      <c r="CM49" s="84">
        <v>7460590</v>
      </c>
      <c r="CN49" s="84">
        <v>595611</v>
      </c>
      <c r="CO49" s="84">
        <v>53697939</v>
      </c>
      <c r="CP49" s="84">
        <v>98829</v>
      </c>
      <c r="CQ49" s="84">
        <v>103502250</v>
      </c>
      <c r="CR49" s="84">
        <v>51792</v>
      </c>
      <c r="CS49" s="84">
        <v>53697939</v>
      </c>
      <c r="CT49" s="84">
        <v>43410759</v>
      </c>
      <c r="CU49" s="84"/>
      <c r="CV49" s="84">
        <v>43991724</v>
      </c>
      <c r="CW49" s="84">
        <v>67808150</v>
      </c>
      <c r="CX49" s="84">
        <v>148754</v>
      </c>
      <c r="CY49" s="84"/>
      <c r="CZ49" s="84"/>
      <c r="DA49" s="84">
        <v>6120288</v>
      </c>
      <c r="DB49" s="84">
        <v>8538721</v>
      </c>
      <c r="DC49" s="84">
        <v>1993823</v>
      </c>
      <c r="DD49" s="84">
        <v>1257085</v>
      </c>
      <c r="DE49" s="84">
        <v>7281636</v>
      </c>
      <c r="DF49" s="84"/>
      <c r="DG49" s="84"/>
      <c r="DH49" s="84">
        <v>1064378</v>
      </c>
      <c r="DI49" s="84">
        <v>97108698</v>
      </c>
      <c r="DJ49" s="84">
        <v>1697</v>
      </c>
      <c r="DK49" s="84"/>
      <c r="DL49" s="84"/>
      <c r="DM49" s="84">
        <v>43410759</v>
      </c>
      <c r="DN49" s="84">
        <v>42502939</v>
      </c>
      <c r="DO49" s="84"/>
      <c r="DP49" s="84"/>
      <c r="DQ49" s="84"/>
      <c r="DR49" s="84"/>
      <c r="DS49" s="84">
        <v>2870158</v>
      </c>
      <c r="DT49" s="84">
        <v>303416</v>
      </c>
      <c r="DU49" s="84">
        <v>586148</v>
      </c>
      <c r="DV49" s="84">
        <v>115259187</v>
      </c>
      <c r="DW49" s="84">
        <v>658067</v>
      </c>
      <c r="DX49" s="84"/>
      <c r="DY49" s="84">
        <v>3806153</v>
      </c>
      <c r="DZ49" s="84">
        <v>273849</v>
      </c>
      <c r="EA49" s="84"/>
      <c r="EB49" s="84"/>
      <c r="EC49" s="84">
        <v>162125</v>
      </c>
      <c r="ED49" s="84">
        <v>273849</v>
      </c>
      <c r="EE49" s="84"/>
      <c r="EF49" s="84">
        <v>350220</v>
      </c>
      <c r="EG49" s="84"/>
      <c r="EH49" s="84">
        <v>350220</v>
      </c>
      <c r="EI49" s="84">
        <v>139766</v>
      </c>
      <c r="EJ49" s="84">
        <v>519672</v>
      </c>
      <c r="EK49" s="84">
        <v>1206614</v>
      </c>
      <c r="EL49" s="84">
        <v>505818</v>
      </c>
      <c r="EM49" s="84"/>
      <c r="EN49" s="84"/>
      <c r="EO49" s="84">
        <v>0</v>
      </c>
      <c r="EP49" s="84">
        <v>51792</v>
      </c>
      <c r="EQ49" s="84"/>
      <c r="ER49" s="84"/>
      <c r="ES49" s="84">
        <v>1206366</v>
      </c>
      <c r="ET49" s="84"/>
      <c r="EU49" s="84">
        <v>0</v>
      </c>
      <c r="EV49" s="84">
        <v>4697325</v>
      </c>
      <c r="EW49" s="84">
        <v>66476</v>
      </c>
      <c r="EX49" s="84">
        <v>12338</v>
      </c>
      <c r="EY49" s="84">
        <v>147</v>
      </c>
      <c r="EZ49" s="84"/>
    </row>
    <row r="50" spans="1:156">
      <c r="A50" t="s">
        <v>1153</v>
      </c>
      <c r="B50">
        <v>63014</v>
      </c>
      <c r="C50" t="s">
        <v>1146</v>
      </c>
      <c r="D50" s="84">
        <v>5283774</v>
      </c>
      <c r="E50" s="84">
        <v>15137</v>
      </c>
      <c r="F50" s="84">
        <v>16</v>
      </c>
      <c r="G50" s="84">
        <v>293052</v>
      </c>
      <c r="H50" s="84">
        <v>-193591</v>
      </c>
      <c r="I50" s="84">
        <v>-145753</v>
      </c>
      <c r="J50" s="84">
        <v>-54179</v>
      </c>
      <c r="K50" s="84">
        <v>1336599</v>
      </c>
      <c r="L50" s="84">
        <v>310632</v>
      </c>
      <c r="M50" s="84">
        <v>0</v>
      </c>
      <c r="N50" s="84">
        <v>293463</v>
      </c>
      <c r="O50" s="84">
        <v>0</v>
      </c>
      <c r="P50" s="84">
        <v>5285501</v>
      </c>
      <c r="Q50" s="84">
        <v>-38443</v>
      </c>
      <c r="R50" s="84">
        <v>0</v>
      </c>
      <c r="S50" s="84">
        <v>0</v>
      </c>
      <c r="T50" s="84">
        <v>-2128057</v>
      </c>
      <c r="U50" s="84">
        <v>-145754</v>
      </c>
      <c r="V50" s="84">
        <v>-16</v>
      </c>
      <c r="W50" s="84">
        <v>0</v>
      </c>
      <c r="X50" s="84">
        <v>1459483</v>
      </c>
      <c r="Y50" s="84">
        <v>0</v>
      </c>
      <c r="Z50" s="84">
        <v>0</v>
      </c>
      <c r="AA50" s="84">
        <v>374179</v>
      </c>
      <c r="AB50" s="84">
        <v>-1820512</v>
      </c>
      <c r="AC50" s="84">
        <v>-5843</v>
      </c>
      <c r="AD50" s="84">
        <v>-31733</v>
      </c>
      <c r="AE50" s="84">
        <v>250049</v>
      </c>
      <c r="AF50" s="84">
        <v>-340705</v>
      </c>
      <c r="AG50" s="84">
        <v>-5325725</v>
      </c>
      <c r="AH50" s="84">
        <v>188109</v>
      </c>
      <c r="AI50" s="84">
        <v>0</v>
      </c>
      <c r="AJ50" s="84">
        <v>29498</v>
      </c>
      <c r="AK50" s="84">
        <v>-5137616</v>
      </c>
      <c r="AL50" s="84">
        <v>-346439</v>
      </c>
      <c r="AM50" s="84">
        <v>0</v>
      </c>
      <c r="AN50" s="84">
        <v>-174215</v>
      </c>
      <c r="AO50" s="84">
        <v>-220</v>
      </c>
      <c r="AP50" s="84">
        <v>-122884</v>
      </c>
      <c r="AQ50" s="84">
        <v>-172224</v>
      </c>
      <c r="AR50" s="84">
        <v>-176392</v>
      </c>
      <c r="AS50" s="84">
        <v>-50180</v>
      </c>
      <c r="AT50" s="84">
        <v>0</v>
      </c>
      <c r="AU50" s="84">
        <v>4988</v>
      </c>
      <c r="AV50" s="84">
        <v>-4933</v>
      </c>
      <c r="AW50" s="84">
        <v>-12455</v>
      </c>
      <c r="AX50" s="84">
        <v>0</v>
      </c>
      <c r="AY50" s="84">
        <v>170918</v>
      </c>
      <c r="AZ50" s="84">
        <v>-1727</v>
      </c>
      <c r="BA50" s="84">
        <v>-11737</v>
      </c>
      <c r="BB50" s="84">
        <v>-35237</v>
      </c>
      <c r="BC50" s="84">
        <v>-50374</v>
      </c>
      <c r="BD50" s="84">
        <v>-5838</v>
      </c>
      <c r="BE50" s="84">
        <v>0</v>
      </c>
      <c r="BF50" s="84">
        <v>-75522</v>
      </c>
      <c r="BG50" s="84">
        <v>7474</v>
      </c>
      <c r="BH50" s="84">
        <v>0</v>
      </c>
      <c r="BI50" s="84">
        <v>1055</v>
      </c>
      <c r="BJ50" s="84">
        <v>30427555</v>
      </c>
      <c r="BK50" s="84">
        <v>0</v>
      </c>
      <c r="BL50" s="84">
        <v>377215</v>
      </c>
      <c r="BM50" s="84">
        <v>70000</v>
      </c>
      <c r="BN50" s="84">
        <v>0</v>
      </c>
      <c r="BO50" s="84">
        <v>70000</v>
      </c>
      <c r="BP50" s="84">
        <v>295972</v>
      </c>
      <c r="BQ50" s="84">
        <v>0</v>
      </c>
      <c r="BR50" s="84">
        <v>0</v>
      </c>
      <c r="BS50" s="84">
        <v>0</v>
      </c>
      <c r="BT50" s="84">
        <v>0</v>
      </c>
      <c r="BU50" s="84">
        <v>0</v>
      </c>
      <c r="BV50" s="84">
        <v>0</v>
      </c>
      <c r="BW50" s="84">
        <v>709655</v>
      </c>
      <c r="BX50" s="84">
        <v>2075255</v>
      </c>
      <c r="BY50" s="84">
        <v>664617</v>
      </c>
      <c r="BZ50" s="84">
        <v>0</v>
      </c>
      <c r="CA50" s="84">
        <v>0</v>
      </c>
      <c r="CB50" s="84">
        <v>0</v>
      </c>
      <c r="CC50" s="84">
        <v>377070</v>
      </c>
      <c r="CD50" s="84">
        <v>0</v>
      </c>
      <c r="CE50" s="84">
        <v>0</v>
      </c>
      <c r="CF50" s="84">
        <v>82726</v>
      </c>
      <c r="CG50" s="84">
        <v>132796</v>
      </c>
      <c r="CH50" s="84">
        <v>0</v>
      </c>
      <c r="CI50" s="84">
        <v>215522</v>
      </c>
      <c r="CJ50" s="84">
        <v>0</v>
      </c>
      <c r="CK50" s="84">
        <v>0</v>
      </c>
      <c r="CL50" s="84">
        <v>0</v>
      </c>
      <c r="CM50" s="84">
        <v>409167</v>
      </c>
      <c r="CN50" s="84">
        <v>3925</v>
      </c>
      <c r="CO50" s="84">
        <v>1483051</v>
      </c>
      <c r="CP50" s="84">
        <v>0</v>
      </c>
      <c r="CQ50" s="84">
        <v>29233294</v>
      </c>
      <c r="CR50" s="84">
        <v>0</v>
      </c>
      <c r="CS50" s="84">
        <v>1506931</v>
      </c>
      <c r="CT50" s="84">
        <v>26797735</v>
      </c>
      <c r="CU50" s="84">
        <v>206400</v>
      </c>
      <c r="CV50" s="84">
        <v>27228386</v>
      </c>
      <c r="CW50" s="84">
        <v>2075255</v>
      </c>
      <c r="CX50" s="84">
        <v>0</v>
      </c>
      <c r="CY50" s="84">
        <v>502192</v>
      </c>
      <c r="CZ50" s="84">
        <v>0</v>
      </c>
      <c r="DA50" s="84">
        <v>21489</v>
      </c>
      <c r="DB50" s="84">
        <v>0</v>
      </c>
      <c r="DC50" s="84">
        <v>486</v>
      </c>
      <c r="DD50" s="84">
        <v>0</v>
      </c>
      <c r="DE50" s="84">
        <v>0</v>
      </c>
      <c r="DF50" s="84">
        <v>0</v>
      </c>
      <c r="DG50" s="84">
        <v>0</v>
      </c>
      <c r="DH50" s="84">
        <v>0</v>
      </c>
      <c r="DI50" s="84">
        <v>28519024</v>
      </c>
      <c r="DJ50" s="84">
        <v>0</v>
      </c>
      <c r="DK50" s="84">
        <v>0</v>
      </c>
      <c r="DL50" s="84">
        <v>0</v>
      </c>
      <c r="DM50" s="84">
        <v>27012093</v>
      </c>
      <c r="DN50" s="84">
        <v>1545724</v>
      </c>
      <c r="DO50" s="84">
        <v>0</v>
      </c>
      <c r="DP50" s="84">
        <v>0</v>
      </c>
      <c r="DQ50" s="84">
        <v>0</v>
      </c>
      <c r="DR50" s="84">
        <v>0</v>
      </c>
      <c r="DS50" s="84">
        <v>702181</v>
      </c>
      <c r="DT50" s="84">
        <v>5439</v>
      </c>
      <c r="DU50" s="84">
        <v>243211</v>
      </c>
      <c r="DV50" s="84">
        <v>30427555</v>
      </c>
      <c r="DW50" s="84">
        <v>48055</v>
      </c>
      <c r="DX50" s="84">
        <v>0</v>
      </c>
      <c r="DY50" s="84">
        <v>0</v>
      </c>
      <c r="DZ50" s="84">
        <v>0</v>
      </c>
      <c r="EA50" s="84">
        <v>23880</v>
      </c>
      <c r="EB50" s="84">
        <v>214358</v>
      </c>
      <c r="EC50" s="84">
        <v>1598</v>
      </c>
      <c r="ED50" s="84">
        <v>0</v>
      </c>
      <c r="EE50" s="84">
        <v>0</v>
      </c>
      <c r="EF50" s="84">
        <v>2831</v>
      </c>
      <c r="EG50" s="84">
        <v>0</v>
      </c>
      <c r="EH50" s="84">
        <v>2831</v>
      </c>
      <c r="EI50" s="84">
        <v>2376</v>
      </c>
      <c r="EJ50" s="84">
        <v>61337</v>
      </c>
      <c r="EK50" s="84">
        <v>297088</v>
      </c>
      <c r="EL50" s="84">
        <v>3900</v>
      </c>
      <c r="EM50" s="84">
        <v>0</v>
      </c>
      <c r="EN50" s="84">
        <v>0</v>
      </c>
      <c r="EO50" s="84">
        <v>81243</v>
      </c>
      <c r="EP50" s="84">
        <v>0</v>
      </c>
      <c r="EQ50" s="84">
        <v>0</v>
      </c>
      <c r="ER50" s="84">
        <v>0</v>
      </c>
      <c r="ES50" s="84">
        <v>27117</v>
      </c>
      <c r="ET50" s="84">
        <v>0</v>
      </c>
      <c r="EU50" s="84">
        <v>0</v>
      </c>
      <c r="EV50" s="84">
        <v>5364</v>
      </c>
      <c r="EW50" s="84">
        <v>181874</v>
      </c>
      <c r="EX50" s="84">
        <v>72459</v>
      </c>
      <c r="EY50" s="84">
        <v>0</v>
      </c>
      <c r="EZ50" s="84">
        <v>0</v>
      </c>
    </row>
    <row r="51" spans="1:156">
      <c r="A51" t="s">
        <v>1153</v>
      </c>
      <c r="B51">
        <v>63016</v>
      </c>
      <c r="C51" t="s">
        <v>1147</v>
      </c>
      <c r="D51" s="84">
        <v>9996648</v>
      </c>
      <c r="E51" s="84">
        <v>-56764</v>
      </c>
      <c r="F51" s="84">
        <v>0</v>
      </c>
      <c r="G51" s="84">
        <v>27811</v>
      </c>
      <c r="H51" s="84">
        <v>-556282</v>
      </c>
      <c r="I51" s="84">
        <v>42668</v>
      </c>
      <c r="J51" s="84">
        <v>-295158</v>
      </c>
      <c r="K51" s="84">
        <v>-3303979</v>
      </c>
      <c r="L51" s="84">
        <v>-32357</v>
      </c>
      <c r="M51" s="84">
        <v>0</v>
      </c>
      <c r="N51" s="84">
        <v>569556</v>
      </c>
      <c r="O51" s="84">
        <v>0</v>
      </c>
      <c r="P51" s="84">
        <v>9997215</v>
      </c>
      <c r="Q51" s="84">
        <v>-26463</v>
      </c>
      <c r="R51" s="84">
        <v>61</v>
      </c>
      <c r="S51" s="84">
        <v>0</v>
      </c>
      <c r="T51" s="84">
        <v>-3651945</v>
      </c>
      <c r="U51" s="84">
        <v>42668</v>
      </c>
      <c r="V51" s="84">
        <v>91424</v>
      </c>
      <c r="W51" s="84">
        <v>72</v>
      </c>
      <c r="X51" s="84">
        <v>-3300364</v>
      </c>
      <c r="Y51" s="84">
        <v>247238</v>
      </c>
      <c r="Z51" s="84">
        <v>49212</v>
      </c>
      <c r="AA51" s="84">
        <v>1533422</v>
      </c>
      <c r="AB51" s="84">
        <v>-2168513</v>
      </c>
      <c r="AC51" s="84">
        <v>-527</v>
      </c>
      <c r="AD51" s="84">
        <v>-27235</v>
      </c>
      <c r="AE51" s="84">
        <v>539159</v>
      </c>
      <c r="AF51" s="84">
        <v>-450049</v>
      </c>
      <c r="AG51" s="84">
        <v>-4044930</v>
      </c>
      <c r="AH51" s="84">
        <v>2990</v>
      </c>
      <c r="AI51" s="84">
        <v>16142</v>
      </c>
      <c r="AJ51" s="84">
        <v>-13881</v>
      </c>
      <c r="AK51" s="84">
        <v>-4041940</v>
      </c>
      <c r="AL51" s="84">
        <v>-416875</v>
      </c>
      <c r="AM51" s="84">
        <v>0</v>
      </c>
      <c r="AN51" s="84">
        <v>-279478</v>
      </c>
      <c r="AO51" s="84">
        <v>-3059</v>
      </c>
      <c r="AP51" s="84">
        <v>-3615</v>
      </c>
      <c r="AQ51" s="84">
        <v>-138321</v>
      </c>
      <c r="AR51" s="84">
        <v>107031</v>
      </c>
      <c r="AS51" s="84">
        <v>-42065</v>
      </c>
      <c r="AT51" s="84">
        <v>0</v>
      </c>
      <c r="AU51" s="84">
        <v>-113783</v>
      </c>
      <c r="AV51" s="84">
        <v>3954</v>
      </c>
      <c r="AW51" s="84">
        <v>-51282</v>
      </c>
      <c r="AX51" s="84">
        <v>863</v>
      </c>
      <c r="AY51" s="84">
        <v>176535</v>
      </c>
      <c r="AZ51" s="84">
        <v>-567</v>
      </c>
      <c r="BA51" s="84">
        <v>-15674</v>
      </c>
      <c r="BB51" s="84">
        <v>200875</v>
      </c>
      <c r="BC51" s="84">
        <v>257639</v>
      </c>
      <c r="BD51" s="84">
        <v>-2635</v>
      </c>
      <c r="BE51" s="84">
        <v>-8331</v>
      </c>
      <c r="BF51" s="84">
        <v>-52988</v>
      </c>
      <c r="BG51" s="84">
        <v>12100</v>
      </c>
      <c r="BH51" s="84">
        <v>0</v>
      </c>
      <c r="BI51" s="84">
        <v>1000</v>
      </c>
      <c r="BJ51" s="84">
        <v>64201037</v>
      </c>
      <c r="BK51" s="84">
        <v>151436</v>
      </c>
      <c r="BL51" s="84">
        <v>326907</v>
      </c>
      <c r="BM51" s="84">
        <v>480000</v>
      </c>
      <c r="BN51" s="84">
        <v>0</v>
      </c>
      <c r="BO51" s="84">
        <v>480000</v>
      </c>
      <c r="BP51" s="84">
        <v>0</v>
      </c>
      <c r="BQ51" s="84">
        <v>0</v>
      </c>
      <c r="BR51" s="84">
        <v>0</v>
      </c>
      <c r="BS51" s="84">
        <v>0</v>
      </c>
      <c r="BT51" s="84">
        <v>0</v>
      </c>
      <c r="BU51" s="84">
        <v>3148</v>
      </c>
      <c r="BV51" s="84">
        <v>2335689</v>
      </c>
      <c r="BW51" s="84">
        <v>3594490</v>
      </c>
      <c r="BX51" s="84">
        <v>29037663</v>
      </c>
      <c r="BY51" s="84">
        <v>267560</v>
      </c>
      <c r="BZ51" s="84">
        <v>0</v>
      </c>
      <c r="CA51" s="84">
        <v>0</v>
      </c>
      <c r="CB51" s="84">
        <v>0</v>
      </c>
      <c r="CC51" s="84">
        <v>351712</v>
      </c>
      <c r="CD51" s="84">
        <v>0</v>
      </c>
      <c r="CE51" s="84">
        <v>81183</v>
      </c>
      <c r="CF51" s="84">
        <v>87695</v>
      </c>
      <c r="CG51" s="84">
        <v>16556</v>
      </c>
      <c r="CH51" s="84">
        <v>0</v>
      </c>
      <c r="CI51" s="84">
        <v>104251</v>
      </c>
      <c r="CJ51" s="84">
        <v>0</v>
      </c>
      <c r="CK51" s="84">
        <v>1306</v>
      </c>
      <c r="CL51" s="84">
        <v>5689</v>
      </c>
      <c r="CM51" s="84">
        <v>941428</v>
      </c>
      <c r="CN51" s="84">
        <v>10423</v>
      </c>
      <c r="CO51" s="84">
        <v>20180850</v>
      </c>
      <c r="CP51" s="84">
        <v>16091</v>
      </c>
      <c r="CQ51" s="84">
        <v>58972590</v>
      </c>
      <c r="CR51" s="84">
        <v>78649</v>
      </c>
      <c r="CS51" s="84">
        <v>23134115</v>
      </c>
      <c r="CT51" s="84">
        <v>33117391</v>
      </c>
      <c r="CU51" s="84">
        <v>9967</v>
      </c>
      <c r="CV51" s="84">
        <v>27890417</v>
      </c>
      <c r="CW51" s="84">
        <v>32321802</v>
      </c>
      <c r="CX51" s="84">
        <v>0</v>
      </c>
      <c r="CY51" s="84">
        <v>2454094</v>
      </c>
      <c r="CZ51" s="84">
        <v>1216345</v>
      </c>
      <c r="DA51" s="84">
        <v>5328</v>
      </c>
      <c r="DB51" s="84">
        <v>3284139</v>
      </c>
      <c r="DC51" s="84">
        <v>4385595</v>
      </c>
      <c r="DD51" s="84">
        <v>563586</v>
      </c>
      <c r="DE51" s="84">
        <v>2720553</v>
      </c>
      <c r="DF51" s="84">
        <v>1632478</v>
      </c>
      <c r="DG51" s="84">
        <v>0</v>
      </c>
      <c r="DH51" s="84">
        <v>175471</v>
      </c>
      <c r="DI51" s="84">
        <v>56251506</v>
      </c>
      <c r="DJ51" s="84">
        <v>3148</v>
      </c>
      <c r="DK51" s="84">
        <v>0</v>
      </c>
      <c r="DL51" s="84">
        <v>0</v>
      </c>
      <c r="DM51" s="84">
        <v>33117391</v>
      </c>
      <c r="DN51" s="84">
        <v>22138579</v>
      </c>
      <c r="DO51" s="84">
        <v>0</v>
      </c>
      <c r="DP51" s="84">
        <v>0</v>
      </c>
      <c r="DQ51" s="84">
        <v>0</v>
      </c>
      <c r="DR51" s="84">
        <v>0</v>
      </c>
      <c r="DS51" s="84">
        <v>3582390</v>
      </c>
      <c r="DT51" s="84">
        <v>52697</v>
      </c>
      <c r="DU51" s="84">
        <v>277729</v>
      </c>
      <c r="DV51" s="84">
        <v>64201037</v>
      </c>
      <c r="DW51" s="84">
        <v>69199</v>
      </c>
      <c r="DX51" s="84">
        <v>2495</v>
      </c>
      <c r="DY51" s="84">
        <v>0</v>
      </c>
      <c r="DZ51" s="84">
        <v>0</v>
      </c>
      <c r="EA51" s="84">
        <v>104442</v>
      </c>
      <c r="EB51" s="84">
        <v>0</v>
      </c>
      <c r="EC51" s="84">
        <v>32545</v>
      </c>
      <c r="ED51" s="84">
        <v>0</v>
      </c>
      <c r="EE51" s="84">
        <v>0</v>
      </c>
      <c r="EF51" s="84">
        <v>88781</v>
      </c>
      <c r="EG51" s="84">
        <v>0</v>
      </c>
      <c r="EH51" s="84">
        <v>88781</v>
      </c>
      <c r="EI51" s="84">
        <v>52641</v>
      </c>
      <c r="EJ51" s="84">
        <v>236167</v>
      </c>
      <c r="EK51" s="84">
        <v>3371067</v>
      </c>
      <c r="EL51" s="84">
        <v>3067811</v>
      </c>
      <c r="EM51" s="84">
        <v>0</v>
      </c>
      <c r="EN51" s="84">
        <v>0</v>
      </c>
      <c r="EO51" s="84">
        <v>0</v>
      </c>
      <c r="EP51" s="84">
        <v>76154</v>
      </c>
      <c r="EQ51" s="84">
        <v>0</v>
      </c>
      <c r="ER51" s="84">
        <v>0</v>
      </c>
      <c r="ES51" s="84">
        <v>571298</v>
      </c>
      <c r="ET51" s="84">
        <v>0</v>
      </c>
      <c r="EU51" s="84">
        <v>0</v>
      </c>
      <c r="EV51" s="84">
        <v>54067</v>
      </c>
      <c r="EW51" s="84">
        <v>41562</v>
      </c>
      <c r="EX51" s="84">
        <v>57583</v>
      </c>
      <c r="EY51" s="84">
        <v>0</v>
      </c>
      <c r="EZ51" s="84">
        <v>0</v>
      </c>
    </row>
    <row r="52" spans="1:156">
      <c r="A52" t="s">
        <v>1153</v>
      </c>
      <c r="B52">
        <v>63017</v>
      </c>
      <c r="C52" t="s">
        <v>1148</v>
      </c>
      <c r="D52" s="84">
        <v>367975</v>
      </c>
      <c r="E52" s="84">
        <v>846</v>
      </c>
      <c r="F52" s="84"/>
      <c r="G52" s="84"/>
      <c r="H52" s="84"/>
      <c r="I52" s="84"/>
      <c r="J52" s="84">
        <v>-743</v>
      </c>
      <c r="K52" s="84">
        <v>11211</v>
      </c>
      <c r="L52" s="84"/>
      <c r="M52" s="84"/>
      <c r="N52" s="84"/>
      <c r="O52" s="84"/>
      <c r="P52" s="84">
        <v>368765</v>
      </c>
      <c r="Q52" s="84"/>
      <c r="R52" s="84"/>
      <c r="S52" s="84"/>
      <c r="T52" s="84">
        <v>-7251</v>
      </c>
      <c r="U52" s="84"/>
      <c r="V52" s="84">
        <v>-3865</v>
      </c>
      <c r="W52" s="84"/>
      <c r="X52" s="84">
        <v>11211</v>
      </c>
      <c r="Y52" s="84"/>
      <c r="Z52" s="84"/>
      <c r="AA52" s="84">
        <v>5488</v>
      </c>
      <c r="AB52" s="84">
        <v>-2623</v>
      </c>
      <c r="AC52" s="84"/>
      <c r="AD52" s="84"/>
      <c r="AE52" s="84"/>
      <c r="AF52" s="84"/>
      <c r="AG52" s="84">
        <v>-368736</v>
      </c>
      <c r="AH52" s="84"/>
      <c r="AI52" s="84"/>
      <c r="AJ52" s="84"/>
      <c r="AK52" s="84">
        <v>-368736</v>
      </c>
      <c r="AL52" s="84">
        <v>-11672</v>
      </c>
      <c r="AM52" s="84"/>
      <c r="AN52" s="84">
        <v>-5288</v>
      </c>
      <c r="AO52" s="84"/>
      <c r="AP52" s="84"/>
      <c r="AQ52" s="84">
        <v>-6384</v>
      </c>
      <c r="AR52" s="84"/>
      <c r="AS52" s="84"/>
      <c r="AT52" s="84"/>
      <c r="AU52" s="84">
        <v>3865</v>
      </c>
      <c r="AV52" s="84"/>
      <c r="AW52" s="84">
        <v>-117</v>
      </c>
      <c r="AX52" s="84"/>
      <c r="AY52" s="84"/>
      <c r="AZ52" s="84">
        <v>-790</v>
      </c>
      <c r="BA52" s="84"/>
      <c r="BB52" s="84">
        <v>-2999</v>
      </c>
      <c r="BC52" s="84">
        <v>-3845</v>
      </c>
      <c r="BD52" s="84"/>
      <c r="BE52" s="84"/>
      <c r="BF52" s="84">
        <v>20</v>
      </c>
      <c r="BG52" s="84">
        <v>15000</v>
      </c>
      <c r="BH52" s="84"/>
      <c r="BI52" s="84"/>
      <c r="BJ52" s="84">
        <v>639048</v>
      </c>
      <c r="BK52" s="84"/>
      <c r="BL52" s="84">
        <v>102589</v>
      </c>
      <c r="BM52" s="84"/>
      <c r="BN52" s="84"/>
      <c r="BO52" s="84"/>
      <c r="BP52" s="84">
        <v>124</v>
      </c>
      <c r="BQ52" s="84"/>
      <c r="BR52" s="84"/>
      <c r="BS52" s="84"/>
      <c r="BT52" s="84"/>
      <c r="BU52" s="84"/>
      <c r="BV52" s="84"/>
      <c r="BW52" s="84">
        <v>122001</v>
      </c>
      <c r="BX52" s="84">
        <v>530068</v>
      </c>
      <c r="BY52" s="84"/>
      <c r="BZ52" s="84"/>
      <c r="CA52" s="84"/>
      <c r="CB52" s="84"/>
      <c r="CC52" s="84">
        <v>643</v>
      </c>
      <c r="CD52" s="84"/>
      <c r="CE52" s="84"/>
      <c r="CF52" s="84"/>
      <c r="CG52" s="84"/>
      <c r="CH52" s="84"/>
      <c r="CI52" s="84"/>
      <c r="CJ52" s="84"/>
      <c r="CK52" s="84"/>
      <c r="CL52" s="84">
        <v>114693</v>
      </c>
      <c r="CM52" s="84">
        <v>117500</v>
      </c>
      <c r="CN52" s="84">
        <v>2164</v>
      </c>
      <c r="CO52" s="84"/>
      <c r="CP52" s="84"/>
      <c r="CQ52" s="84">
        <v>399462</v>
      </c>
      <c r="CR52" s="84"/>
      <c r="CS52" s="84">
        <v>399462</v>
      </c>
      <c r="CT52" s="84"/>
      <c r="CU52" s="84"/>
      <c r="CV52" s="84"/>
      <c r="CW52" s="84">
        <v>530068</v>
      </c>
      <c r="CX52" s="84"/>
      <c r="CY52" s="84"/>
      <c r="CZ52" s="84"/>
      <c r="DA52" s="84"/>
      <c r="DB52" s="84"/>
      <c r="DC52" s="84"/>
      <c r="DD52" s="84"/>
      <c r="DE52" s="84"/>
      <c r="DF52" s="84">
        <v>398906</v>
      </c>
      <c r="DG52" s="84"/>
      <c r="DH52" s="84">
        <v>102465</v>
      </c>
      <c r="DI52" s="84">
        <v>399462</v>
      </c>
      <c r="DJ52" s="84"/>
      <c r="DK52" s="84"/>
      <c r="DL52" s="84"/>
      <c r="DM52" s="84"/>
      <c r="DN52" s="84">
        <v>530068</v>
      </c>
      <c r="DO52" s="84"/>
      <c r="DP52" s="84"/>
      <c r="DQ52" s="84"/>
      <c r="DR52" s="84"/>
      <c r="DS52" s="84">
        <v>107001</v>
      </c>
      <c r="DT52" s="84">
        <v>85</v>
      </c>
      <c r="DU52" s="84">
        <v>3453</v>
      </c>
      <c r="DV52" s="84">
        <v>639048</v>
      </c>
      <c r="DW52" s="84"/>
      <c r="DX52" s="84"/>
      <c r="DY52" s="84"/>
      <c r="DZ52" s="84"/>
      <c r="EA52" s="84">
        <v>556</v>
      </c>
      <c r="EB52" s="84"/>
      <c r="EC52" s="84"/>
      <c r="ED52" s="84"/>
      <c r="EE52" s="84"/>
      <c r="EF52" s="84">
        <v>2938</v>
      </c>
      <c r="EG52" s="84"/>
      <c r="EH52" s="84">
        <v>2938</v>
      </c>
      <c r="EI52" s="84"/>
      <c r="EJ52" s="84">
        <v>3453</v>
      </c>
      <c r="EK52" s="84">
        <v>2938</v>
      </c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</row>
    <row r="53" spans="1:156">
      <c r="A53" t="s">
        <v>1153</v>
      </c>
      <c r="B53">
        <v>63028</v>
      </c>
      <c r="C53" t="s">
        <v>1150</v>
      </c>
      <c r="D53" s="84">
        <v>25193</v>
      </c>
      <c r="E53" s="84">
        <v>-7414</v>
      </c>
      <c r="F53" s="84">
        <v>0</v>
      </c>
      <c r="G53" s="84">
        <v>-11220</v>
      </c>
      <c r="H53" s="84">
        <v>-422</v>
      </c>
      <c r="I53" s="84">
        <v>-427</v>
      </c>
      <c r="J53" s="84">
        <v>-13630</v>
      </c>
      <c r="K53" s="84">
        <v>348632</v>
      </c>
      <c r="L53" s="84">
        <v>0</v>
      </c>
      <c r="M53" s="84">
        <v>0</v>
      </c>
      <c r="N53" s="84">
        <v>360</v>
      </c>
      <c r="O53" s="84">
        <v>0</v>
      </c>
      <c r="P53" s="84">
        <v>26226</v>
      </c>
      <c r="Q53" s="84">
        <v>-361</v>
      </c>
      <c r="R53" s="84">
        <v>0</v>
      </c>
      <c r="S53" s="84">
        <v>0</v>
      </c>
      <c r="T53" s="84">
        <v>31062</v>
      </c>
      <c r="U53" s="84">
        <v>-427</v>
      </c>
      <c r="V53" s="84">
        <v>7783</v>
      </c>
      <c r="W53" s="84">
        <v>0</v>
      </c>
      <c r="X53" s="84">
        <v>399775</v>
      </c>
      <c r="Y53" s="84">
        <v>0</v>
      </c>
      <c r="Z53" s="84">
        <v>0</v>
      </c>
      <c r="AA53" s="84">
        <v>46180</v>
      </c>
      <c r="AB53" s="84">
        <v>62679</v>
      </c>
      <c r="AC53" s="84">
        <v>0</v>
      </c>
      <c r="AD53" s="84">
        <v>0</v>
      </c>
      <c r="AE53" s="84">
        <v>360</v>
      </c>
      <c r="AF53" s="84">
        <v>-428</v>
      </c>
      <c r="AG53" s="84">
        <v>-425730</v>
      </c>
      <c r="AH53" s="84">
        <v>48442</v>
      </c>
      <c r="AI53" s="84">
        <v>0</v>
      </c>
      <c r="AJ53" s="84">
        <v>0</v>
      </c>
      <c r="AK53" s="84">
        <v>-377288</v>
      </c>
      <c r="AL53" s="84">
        <v>-26302</v>
      </c>
      <c r="AM53" s="84">
        <v>0</v>
      </c>
      <c r="AN53" s="84">
        <v>-26302</v>
      </c>
      <c r="AO53" s="84">
        <v>-12</v>
      </c>
      <c r="AP53" s="84">
        <v>-51143</v>
      </c>
      <c r="AQ53" s="84">
        <v>0</v>
      </c>
      <c r="AR53" s="84">
        <v>6</v>
      </c>
      <c r="AS53" s="84">
        <v>-361</v>
      </c>
      <c r="AT53" s="84">
        <v>0</v>
      </c>
      <c r="AU53" s="84">
        <v>-7785</v>
      </c>
      <c r="AV53" s="84">
        <v>2</v>
      </c>
      <c r="AW53" s="84">
        <v>-933</v>
      </c>
      <c r="AX53" s="84">
        <v>0</v>
      </c>
      <c r="AY53" s="84">
        <v>113007</v>
      </c>
      <c r="AZ53" s="84">
        <v>-1033</v>
      </c>
      <c r="BA53" s="84">
        <v>0</v>
      </c>
      <c r="BB53" s="84">
        <v>126857</v>
      </c>
      <c r="BC53" s="84">
        <v>134272</v>
      </c>
      <c r="BD53" s="84">
        <v>0</v>
      </c>
      <c r="BE53" s="84">
        <v>0</v>
      </c>
      <c r="BF53" s="84">
        <v>13909</v>
      </c>
      <c r="BG53" s="84">
        <v>90008</v>
      </c>
      <c r="BH53" s="84">
        <v>0</v>
      </c>
      <c r="BI53" s="84">
        <v>6157</v>
      </c>
      <c r="BJ53" s="84">
        <v>4266287</v>
      </c>
      <c r="BK53" s="84">
        <v>0</v>
      </c>
      <c r="BL53" s="84">
        <v>58306</v>
      </c>
      <c r="BM53" s="84">
        <v>0</v>
      </c>
      <c r="BN53" s="84">
        <v>0</v>
      </c>
      <c r="BO53" s="84">
        <v>0</v>
      </c>
      <c r="BP53" s="84">
        <v>42010</v>
      </c>
      <c r="BQ53" s="84">
        <v>0</v>
      </c>
      <c r="BR53" s="84">
        <v>0</v>
      </c>
      <c r="BS53" s="84">
        <v>0</v>
      </c>
      <c r="BT53" s="84">
        <v>0</v>
      </c>
      <c r="BU53" s="84">
        <v>0</v>
      </c>
      <c r="BV53" s="84">
        <v>136</v>
      </c>
      <c r="BW53" s="84">
        <v>536126</v>
      </c>
      <c r="BX53" s="84">
        <v>4139633</v>
      </c>
      <c r="BY53" s="84">
        <v>0</v>
      </c>
      <c r="BZ53" s="84">
        <v>0</v>
      </c>
      <c r="CA53" s="84">
        <v>0</v>
      </c>
      <c r="CB53" s="84">
        <v>0</v>
      </c>
      <c r="CC53" s="84">
        <v>73</v>
      </c>
      <c r="CD53" s="84">
        <v>0</v>
      </c>
      <c r="CE53" s="84">
        <v>0</v>
      </c>
      <c r="CF53" s="84">
        <v>0</v>
      </c>
      <c r="CG53" s="84">
        <v>23586</v>
      </c>
      <c r="CH53" s="84">
        <v>0</v>
      </c>
      <c r="CI53" s="84">
        <v>23586</v>
      </c>
      <c r="CJ53" s="84">
        <v>0</v>
      </c>
      <c r="CK53" s="84">
        <v>0</v>
      </c>
      <c r="CL53" s="84">
        <v>0</v>
      </c>
      <c r="CM53" s="84">
        <v>73742</v>
      </c>
      <c r="CN53" s="84">
        <v>0</v>
      </c>
      <c r="CO53" s="84">
        <v>3602711</v>
      </c>
      <c r="CP53" s="84">
        <v>0</v>
      </c>
      <c r="CQ53" s="84">
        <v>3656144</v>
      </c>
      <c r="CR53" s="84">
        <v>0</v>
      </c>
      <c r="CS53" s="84">
        <v>3655996</v>
      </c>
      <c r="CT53" s="84">
        <v>0</v>
      </c>
      <c r="CU53" s="84">
        <v>2624</v>
      </c>
      <c r="CV53" s="84">
        <v>0</v>
      </c>
      <c r="CW53" s="84">
        <v>4139633</v>
      </c>
      <c r="CX53" s="84">
        <v>0</v>
      </c>
      <c r="CY53" s="84">
        <v>66668</v>
      </c>
      <c r="CZ53" s="84">
        <v>0</v>
      </c>
      <c r="DA53" s="84">
        <v>0</v>
      </c>
      <c r="DB53" s="84">
        <v>0</v>
      </c>
      <c r="DC53" s="84">
        <v>0</v>
      </c>
      <c r="DD53" s="84">
        <v>0</v>
      </c>
      <c r="DE53" s="84">
        <v>0</v>
      </c>
      <c r="DF53" s="84">
        <v>119</v>
      </c>
      <c r="DG53" s="84">
        <v>0</v>
      </c>
      <c r="DH53" s="84">
        <v>13332</v>
      </c>
      <c r="DI53" s="84">
        <v>3655996</v>
      </c>
      <c r="DJ53" s="84">
        <v>0</v>
      </c>
      <c r="DK53" s="84">
        <v>0</v>
      </c>
      <c r="DL53" s="84">
        <v>0</v>
      </c>
      <c r="DM53" s="84">
        <v>0</v>
      </c>
      <c r="DN53" s="84">
        <v>3693164</v>
      </c>
      <c r="DO53" s="84">
        <v>421992</v>
      </c>
      <c r="DP53" s="84">
        <v>0</v>
      </c>
      <c r="DQ53" s="84">
        <v>0</v>
      </c>
      <c r="DR53" s="84">
        <v>0</v>
      </c>
      <c r="DS53" s="84">
        <v>24126</v>
      </c>
      <c r="DT53" s="84">
        <v>276</v>
      </c>
      <c r="DU53" s="84">
        <v>31052</v>
      </c>
      <c r="DV53" s="84">
        <v>4266287</v>
      </c>
      <c r="DW53" s="84">
        <v>0</v>
      </c>
      <c r="DX53" s="84">
        <v>0</v>
      </c>
      <c r="DY53" s="84">
        <v>0</v>
      </c>
      <c r="DZ53" s="84">
        <v>0</v>
      </c>
      <c r="EA53" s="84">
        <v>53166</v>
      </c>
      <c r="EB53" s="84">
        <v>0</v>
      </c>
      <c r="EC53" s="84">
        <v>12</v>
      </c>
      <c r="ED53" s="84">
        <v>0</v>
      </c>
      <c r="EE53" s="84">
        <v>0</v>
      </c>
      <c r="EF53" s="84">
        <v>35</v>
      </c>
      <c r="EG53" s="84"/>
      <c r="EH53" s="84">
        <v>35</v>
      </c>
      <c r="EI53" s="84">
        <v>11051</v>
      </c>
      <c r="EJ53" s="84">
        <v>21337</v>
      </c>
      <c r="EK53" s="84">
        <v>34672</v>
      </c>
      <c r="EL53" s="84">
        <v>0</v>
      </c>
      <c r="EM53" s="84">
        <v>0</v>
      </c>
      <c r="EN53" s="84">
        <v>0</v>
      </c>
      <c r="EO53" s="84">
        <v>2964</v>
      </c>
      <c r="EP53" s="84">
        <v>0</v>
      </c>
      <c r="EQ53" s="84">
        <v>0</v>
      </c>
      <c r="ER53" s="84">
        <v>0</v>
      </c>
      <c r="ES53" s="84">
        <v>67511</v>
      </c>
      <c r="ET53" s="84">
        <v>0</v>
      </c>
      <c r="EU53" s="84">
        <v>0</v>
      </c>
      <c r="EV53" s="84">
        <v>98203</v>
      </c>
      <c r="EW53" s="84">
        <v>9715</v>
      </c>
      <c r="EX53" s="84">
        <v>0</v>
      </c>
      <c r="EY53" s="84">
        <v>281598</v>
      </c>
      <c r="EZ53" s="84">
        <v>0</v>
      </c>
    </row>
    <row r="54" spans="1:156">
      <c r="A54" t="s">
        <v>1153</v>
      </c>
      <c r="B54">
        <v>63031</v>
      </c>
      <c r="C54" t="s">
        <v>1151</v>
      </c>
      <c r="D54" s="84">
        <v>51073</v>
      </c>
      <c r="E54" s="84">
        <v>-1377</v>
      </c>
      <c r="F54" s="84"/>
      <c r="G54" s="84"/>
      <c r="H54" s="84"/>
      <c r="I54" s="84"/>
      <c r="J54" s="84">
        <v>-369</v>
      </c>
      <c r="K54" s="84">
        <v>94239</v>
      </c>
      <c r="L54" s="84"/>
      <c r="M54" s="84"/>
      <c r="N54" s="84"/>
      <c r="O54" s="84"/>
      <c r="P54" s="84">
        <v>51073</v>
      </c>
      <c r="Q54" s="84"/>
      <c r="R54" s="84"/>
      <c r="S54" s="84"/>
      <c r="T54" s="84">
        <v>-45454</v>
      </c>
      <c r="U54" s="84"/>
      <c r="V54" s="84"/>
      <c r="W54" s="84"/>
      <c r="X54" s="84">
        <v>94239</v>
      </c>
      <c r="Y54" s="84"/>
      <c r="Z54" s="84">
        <v>-4200</v>
      </c>
      <c r="AA54" s="84"/>
      <c r="AB54" s="84">
        <v>-38738</v>
      </c>
      <c r="AC54" s="84"/>
      <c r="AD54" s="84"/>
      <c r="AE54" s="84"/>
      <c r="AF54" s="84"/>
      <c r="AG54" s="84">
        <v>-97705</v>
      </c>
      <c r="AH54" s="84"/>
      <c r="AI54" s="84"/>
      <c r="AJ54" s="84"/>
      <c r="AK54" s="84">
        <v>-97705</v>
      </c>
      <c r="AL54" s="84">
        <v>-2717</v>
      </c>
      <c r="AM54" s="84"/>
      <c r="AN54" s="84">
        <v>-2717</v>
      </c>
      <c r="AO54" s="84"/>
      <c r="AP54" s="84"/>
      <c r="AQ54" s="84"/>
      <c r="AR54" s="84"/>
      <c r="AS54" s="84"/>
      <c r="AT54" s="84"/>
      <c r="AU54" s="84"/>
      <c r="AV54" s="84"/>
      <c r="AW54" s="84">
        <v>11285</v>
      </c>
      <c r="AX54" s="84"/>
      <c r="AY54" s="84"/>
      <c r="AZ54" s="84"/>
      <c r="BA54" s="84"/>
      <c r="BB54" s="84">
        <v>4775</v>
      </c>
      <c r="BC54" s="84">
        <v>6152</v>
      </c>
      <c r="BD54" s="84"/>
      <c r="BE54" s="84"/>
      <c r="BF54" s="84">
        <v>6152</v>
      </c>
      <c r="BG54" s="84">
        <v>125000</v>
      </c>
      <c r="BH54" s="84"/>
      <c r="BI54" s="84"/>
      <c r="BJ54" s="84">
        <v>1018479</v>
      </c>
      <c r="BK54" s="84"/>
      <c r="BL54" s="84">
        <v>13228</v>
      </c>
      <c r="BM54" s="84"/>
      <c r="BN54" s="84"/>
      <c r="BO54" s="84"/>
      <c r="BP54" s="84">
        <v>12496</v>
      </c>
      <c r="BQ54" s="84"/>
      <c r="BR54" s="84"/>
      <c r="BS54" s="84"/>
      <c r="BT54" s="84"/>
      <c r="BU54" s="84"/>
      <c r="BV54" s="84"/>
      <c r="BW54" s="84">
        <v>127727</v>
      </c>
      <c r="BX54" s="84">
        <v>836012</v>
      </c>
      <c r="BY54" s="84"/>
      <c r="BZ54" s="84"/>
      <c r="CA54" s="84"/>
      <c r="CB54" s="84"/>
      <c r="CC54" s="84">
        <v>1</v>
      </c>
      <c r="CD54" s="84"/>
      <c r="CE54" s="84"/>
      <c r="CF54" s="84"/>
      <c r="CG54" s="84"/>
      <c r="CH54" s="84"/>
      <c r="CI54" s="84"/>
      <c r="CJ54" s="84"/>
      <c r="CK54" s="84"/>
      <c r="CL54" s="84"/>
      <c r="CM54" s="84">
        <v>87085</v>
      </c>
      <c r="CN54" s="84">
        <v>77920</v>
      </c>
      <c r="CO54" s="84"/>
      <c r="CP54" s="84"/>
      <c r="CQ54" s="84">
        <v>803667</v>
      </c>
      <c r="CR54" s="84"/>
      <c r="CS54" s="84">
        <v>803667</v>
      </c>
      <c r="CT54" s="84"/>
      <c r="CU54" s="84"/>
      <c r="CV54" s="84"/>
      <c r="CW54" s="84">
        <v>981249</v>
      </c>
      <c r="CX54" s="84"/>
      <c r="CY54" s="84"/>
      <c r="CZ54" s="84">
        <v>803667</v>
      </c>
      <c r="DA54" s="84"/>
      <c r="DB54" s="84">
        <v>145237</v>
      </c>
      <c r="DC54" s="84"/>
      <c r="DD54" s="84"/>
      <c r="DE54" s="84">
        <v>145237</v>
      </c>
      <c r="DF54" s="84"/>
      <c r="DG54" s="84"/>
      <c r="DH54" s="84">
        <v>732</v>
      </c>
      <c r="DI54" s="84">
        <v>803667</v>
      </c>
      <c r="DJ54" s="84"/>
      <c r="DK54" s="84"/>
      <c r="DL54" s="84"/>
      <c r="DM54" s="84"/>
      <c r="DN54" s="84">
        <v>834675</v>
      </c>
      <c r="DO54" s="84"/>
      <c r="DP54" s="84"/>
      <c r="DQ54" s="84"/>
      <c r="DR54" s="84"/>
      <c r="DS54" s="84">
        <v>2727</v>
      </c>
      <c r="DT54" s="84">
        <v>0</v>
      </c>
      <c r="DU54" s="84">
        <v>2616</v>
      </c>
      <c r="DV54" s="84">
        <v>1018479</v>
      </c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>
        <v>10932</v>
      </c>
      <c r="EJ54" s="84">
        <v>2616</v>
      </c>
      <c r="EK54" s="84">
        <v>21386</v>
      </c>
      <c r="EL54" s="84"/>
      <c r="EM54" s="84"/>
      <c r="EN54" s="84"/>
      <c r="EO54" s="84"/>
      <c r="EP54" s="84"/>
      <c r="EQ54" s="84"/>
      <c r="ER54" s="84"/>
      <c r="ES54" s="84">
        <v>9164</v>
      </c>
      <c r="ET54" s="84"/>
      <c r="EU54" s="84"/>
      <c r="EV54" s="84">
        <v>1337</v>
      </c>
      <c r="EW54" s="84"/>
      <c r="EX54" s="84">
        <v>10454</v>
      </c>
      <c r="EY54" s="84"/>
      <c r="EZ54" s="84"/>
    </row>
    <row r="55" spans="1:156">
      <c r="A55" t="s">
        <v>1154</v>
      </c>
      <c r="B55">
        <v>62548</v>
      </c>
      <c r="C55" t="s">
        <v>1135</v>
      </c>
      <c r="D55" s="84">
        <v>10128728</v>
      </c>
      <c r="E55" s="84">
        <v>31491</v>
      </c>
      <c r="F55" s="84">
        <v>0</v>
      </c>
      <c r="G55" s="84">
        <v>-3486880</v>
      </c>
      <c r="H55" s="84">
        <v>0</v>
      </c>
      <c r="I55" s="84">
        <v>0</v>
      </c>
      <c r="J55" s="84">
        <v>-299828</v>
      </c>
      <c r="K55" s="84">
        <v>-15804511</v>
      </c>
      <c r="L55" s="84">
        <v>0</v>
      </c>
      <c r="M55" s="84">
        <v>0</v>
      </c>
      <c r="N55" s="84">
        <v>0</v>
      </c>
      <c r="O55" s="84">
        <v>0</v>
      </c>
      <c r="P55" s="84">
        <v>10129139</v>
      </c>
      <c r="Q55" s="84">
        <v>0</v>
      </c>
      <c r="R55" s="84">
        <v>0</v>
      </c>
      <c r="S55" s="84">
        <v>0</v>
      </c>
      <c r="T55" s="84">
        <v>3727192</v>
      </c>
      <c r="U55" s="84">
        <v>0</v>
      </c>
      <c r="V55" s="84">
        <v>106035</v>
      </c>
      <c r="W55" s="84">
        <v>0</v>
      </c>
      <c r="X55" s="84">
        <v>-15804511</v>
      </c>
      <c r="Y55" s="84">
        <v>11617156</v>
      </c>
      <c r="Z55" s="84">
        <v>68616</v>
      </c>
      <c r="AA55" s="84">
        <v>3604554</v>
      </c>
      <c r="AB55" s="84">
        <v>18746538</v>
      </c>
      <c r="AC55" s="84">
        <v>0</v>
      </c>
      <c r="AD55" s="84">
        <v>0</v>
      </c>
      <c r="AE55" s="84">
        <v>0</v>
      </c>
      <c r="AF55" s="84">
        <v>0</v>
      </c>
      <c r="AG55" s="84">
        <v>-9416070</v>
      </c>
      <c r="AH55" s="84">
        <v>0</v>
      </c>
      <c r="AI55" s="84">
        <v>0</v>
      </c>
      <c r="AJ55" s="84">
        <v>0</v>
      </c>
      <c r="AK55" s="84">
        <v>-9416070</v>
      </c>
      <c r="AL55" s="84">
        <v>-174743</v>
      </c>
      <c r="AM55" s="84">
        <v>0</v>
      </c>
      <c r="AN55" s="84">
        <v>-174743</v>
      </c>
      <c r="AO55" s="84">
        <v>0</v>
      </c>
      <c r="AP55" s="84">
        <v>0</v>
      </c>
      <c r="AQ55" s="84">
        <v>0</v>
      </c>
      <c r="AR55" s="84">
        <v>0</v>
      </c>
      <c r="AS55" s="84">
        <v>0</v>
      </c>
      <c r="AT55" s="84">
        <v>54975</v>
      </c>
      <c r="AU55" s="84">
        <v>-106035</v>
      </c>
      <c r="AV55" s="84">
        <v>0</v>
      </c>
      <c r="AW55" s="84">
        <v>28848</v>
      </c>
      <c r="AX55" s="84">
        <v>0</v>
      </c>
      <c r="AY55" s="84">
        <v>0</v>
      </c>
      <c r="AZ55" s="84">
        <v>-412</v>
      </c>
      <c r="BA55" s="84">
        <v>0</v>
      </c>
      <c r="BB55" s="84">
        <v>79528</v>
      </c>
      <c r="BC55" s="84">
        <v>48037</v>
      </c>
      <c r="BD55" s="84">
        <v>0</v>
      </c>
      <c r="BE55" s="84">
        <v>0</v>
      </c>
      <c r="BF55" s="84">
        <v>-57998</v>
      </c>
      <c r="BG55" s="84">
        <v>800</v>
      </c>
      <c r="BH55" s="84">
        <v>0</v>
      </c>
      <c r="BI55" s="84">
        <v>0</v>
      </c>
      <c r="BJ55" s="84">
        <v>293329559</v>
      </c>
      <c r="BK55" s="84">
        <v>3657671</v>
      </c>
      <c r="BL55" s="84">
        <v>5181534</v>
      </c>
      <c r="BM55" s="84">
        <v>4256263</v>
      </c>
      <c r="BN55" s="84">
        <v>0</v>
      </c>
      <c r="BO55" s="84">
        <v>0</v>
      </c>
      <c r="BP55" s="84">
        <v>7714</v>
      </c>
      <c r="BQ55" s="84">
        <v>0</v>
      </c>
      <c r="BR55" s="84">
        <v>99483</v>
      </c>
      <c r="BS55" s="84">
        <v>99483</v>
      </c>
      <c r="BT55" s="84">
        <v>0</v>
      </c>
      <c r="BU55" s="84">
        <v>0</v>
      </c>
      <c r="BV55" s="84">
        <v>0</v>
      </c>
      <c r="BW55" s="84">
        <v>3657104</v>
      </c>
      <c r="BX55" s="84">
        <v>154996874</v>
      </c>
      <c r="BY55" s="84">
        <v>0</v>
      </c>
      <c r="BZ55" s="84">
        <v>0</v>
      </c>
      <c r="CA55" s="84">
        <v>0</v>
      </c>
      <c r="CB55" s="84">
        <v>0</v>
      </c>
      <c r="CC55" s="84">
        <v>71764</v>
      </c>
      <c r="CD55" s="84">
        <v>0</v>
      </c>
      <c r="CE55" s="84">
        <v>0</v>
      </c>
      <c r="CF55" s="84">
        <v>0</v>
      </c>
      <c r="CG55" s="84">
        <v>0</v>
      </c>
      <c r="CH55" s="84">
        <v>0</v>
      </c>
      <c r="CI55" s="84">
        <v>0</v>
      </c>
      <c r="CJ55" s="84">
        <v>0</v>
      </c>
      <c r="CK55" s="84">
        <v>0</v>
      </c>
      <c r="CL55" s="84">
        <v>20994470</v>
      </c>
      <c r="CM55" s="84">
        <v>73526782</v>
      </c>
      <c r="CN55" s="84">
        <v>35078</v>
      </c>
      <c r="CO55" s="84">
        <v>7220191</v>
      </c>
      <c r="CP55" s="84">
        <v>0</v>
      </c>
      <c r="CQ55" s="84">
        <v>211727324</v>
      </c>
      <c r="CR55" s="84">
        <v>0</v>
      </c>
      <c r="CS55" s="84">
        <v>116001567</v>
      </c>
      <c r="CT55" s="84">
        <v>95725757</v>
      </c>
      <c r="CU55" s="84">
        <v>0</v>
      </c>
      <c r="CV55" s="84">
        <v>100193045</v>
      </c>
      <c r="CW55" s="84">
        <v>182444126</v>
      </c>
      <c r="CX55" s="84">
        <v>0</v>
      </c>
      <c r="CY55" s="84">
        <v>8314147</v>
      </c>
      <c r="CZ55" s="84">
        <v>96856488</v>
      </c>
      <c r="DA55" s="84">
        <v>468302</v>
      </c>
      <c r="DB55" s="84">
        <v>27447252</v>
      </c>
      <c r="DC55" s="84">
        <v>4234237</v>
      </c>
      <c r="DD55" s="84">
        <v>244583</v>
      </c>
      <c r="DE55" s="84">
        <v>25840482</v>
      </c>
      <c r="DF55" s="84">
        <v>11528755</v>
      </c>
      <c r="DG55" s="84">
        <v>0</v>
      </c>
      <c r="DH55" s="84">
        <v>1516149</v>
      </c>
      <c r="DI55" s="84">
        <v>211727324</v>
      </c>
      <c r="DJ55" s="84">
        <v>0</v>
      </c>
      <c r="DK55" s="84">
        <v>0</v>
      </c>
      <c r="DL55" s="84">
        <v>0</v>
      </c>
      <c r="DM55" s="84">
        <v>95725757</v>
      </c>
      <c r="DN55" s="84">
        <v>95885120</v>
      </c>
      <c r="DO55" s="84">
        <v>0</v>
      </c>
      <c r="DP55" s="84">
        <v>0</v>
      </c>
      <c r="DQ55" s="84">
        <v>0</v>
      </c>
      <c r="DR55" s="84">
        <v>4256263</v>
      </c>
      <c r="DS55" s="84">
        <v>3556821</v>
      </c>
      <c r="DT55" s="84">
        <v>162086</v>
      </c>
      <c r="DU55" s="84">
        <v>4077069</v>
      </c>
      <c r="DV55" s="84">
        <v>293329559</v>
      </c>
      <c r="DW55" s="84">
        <v>0</v>
      </c>
      <c r="DX55" s="84">
        <v>0</v>
      </c>
      <c r="DY55" s="84">
        <v>126428</v>
      </c>
      <c r="DZ55" s="84">
        <v>0</v>
      </c>
      <c r="EA55" s="84">
        <v>396133</v>
      </c>
      <c r="EB55" s="84">
        <v>0</v>
      </c>
      <c r="EC55" s="84">
        <v>0</v>
      </c>
      <c r="ED55" s="84">
        <v>0</v>
      </c>
      <c r="EE55" s="84">
        <v>0</v>
      </c>
      <c r="EF55" s="84">
        <v>339640</v>
      </c>
      <c r="EG55" s="84">
        <v>0</v>
      </c>
      <c r="EH55" s="84">
        <v>339640</v>
      </c>
      <c r="EI55" s="84">
        <v>0</v>
      </c>
      <c r="EJ55" s="84">
        <v>3829252</v>
      </c>
      <c r="EK55" s="84">
        <v>1433785</v>
      </c>
      <c r="EL55" s="84">
        <v>1019089</v>
      </c>
      <c r="EM55" s="84">
        <v>90601</v>
      </c>
      <c r="EN55" s="84">
        <v>0</v>
      </c>
      <c r="EO55" s="84">
        <v>0</v>
      </c>
      <c r="EP55" s="84">
        <v>0</v>
      </c>
      <c r="EQ55" s="84">
        <v>1271586</v>
      </c>
      <c r="ER55" s="84">
        <v>0</v>
      </c>
      <c r="ES55" s="84">
        <v>52425470</v>
      </c>
      <c r="ET55" s="84">
        <v>0</v>
      </c>
      <c r="EU55" s="84">
        <v>0</v>
      </c>
      <c r="EV55" s="84">
        <v>45968640</v>
      </c>
      <c r="EW55" s="84">
        <v>247817</v>
      </c>
      <c r="EX55" s="84">
        <v>75056</v>
      </c>
      <c r="EY55" s="84">
        <v>0</v>
      </c>
      <c r="EZ55" s="84">
        <v>0</v>
      </c>
    </row>
    <row r="56" spans="1:156">
      <c r="A56" t="s">
        <v>1154</v>
      </c>
      <c r="B56">
        <v>62706</v>
      </c>
      <c r="C56" t="s">
        <v>1136</v>
      </c>
      <c r="D56" s="84">
        <v>1832571</v>
      </c>
      <c r="E56" s="84">
        <v>-11370</v>
      </c>
      <c r="F56" s="84">
        <v>0</v>
      </c>
      <c r="G56" s="84">
        <v>-186342</v>
      </c>
      <c r="H56" s="84">
        <v>-70366</v>
      </c>
      <c r="I56" s="84">
        <v>10821</v>
      </c>
      <c r="J56" s="84">
        <v>-39914</v>
      </c>
      <c r="K56" s="84">
        <v>-1809199</v>
      </c>
      <c r="L56" s="84">
        <v>69711</v>
      </c>
      <c r="M56" s="84">
        <v>0</v>
      </c>
      <c r="N56" s="84">
        <v>124332</v>
      </c>
      <c r="O56" s="84">
        <v>0</v>
      </c>
      <c r="P56" s="84">
        <v>1849767</v>
      </c>
      <c r="Q56" s="84">
        <v>-12579</v>
      </c>
      <c r="R56" s="84">
        <v>3270</v>
      </c>
      <c r="S56" s="84">
        <v>0</v>
      </c>
      <c r="T56" s="84">
        <v>992024</v>
      </c>
      <c r="U56" s="84">
        <v>10821</v>
      </c>
      <c r="V56" s="84">
        <v>-3421</v>
      </c>
      <c r="W56" s="84">
        <v>13772</v>
      </c>
      <c r="X56" s="84">
        <v>-1812889</v>
      </c>
      <c r="Y56" s="84">
        <v>126008</v>
      </c>
      <c r="Z56" s="84">
        <v>0</v>
      </c>
      <c r="AA56" s="84">
        <v>254870</v>
      </c>
      <c r="AB56" s="84">
        <v>1335719</v>
      </c>
      <c r="AC56" s="84">
        <v>1821</v>
      </c>
      <c r="AD56" s="84">
        <v>-1778</v>
      </c>
      <c r="AE56" s="84">
        <v>64335</v>
      </c>
      <c r="AF56" s="84">
        <v>-34056</v>
      </c>
      <c r="AG56" s="84">
        <v>-1034223</v>
      </c>
      <c r="AH56" s="84">
        <v>6210</v>
      </c>
      <c r="AI56" s="84">
        <v>18506</v>
      </c>
      <c r="AJ56" s="84">
        <v>18012</v>
      </c>
      <c r="AK56" s="84">
        <v>-1028013</v>
      </c>
      <c r="AL56" s="84">
        <v>-102713</v>
      </c>
      <c r="AM56" s="84">
        <v>8359</v>
      </c>
      <c r="AN56" s="84">
        <v>-52462</v>
      </c>
      <c r="AO56" s="84">
        <v>-233</v>
      </c>
      <c r="AP56" s="84">
        <v>3690</v>
      </c>
      <c r="AQ56" s="84">
        <v>-55667</v>
      </c>
      <c r="AR56" s="84">
        <v>25</v>
      </c>
      <c r="AS56" s="84">
        <v>-10615</v>
      </c>
      <c r="AT56" s="84">
        <v>0</v>
      </c>
      <c r="AU56" s="84">
        <v>-17413</v>
      </c>
      <c r="AV56" s="84">
        <v>-8843</v>
      </c>
      <c r="AW56" s="84">
        <v>-5628</v>
      </c>
      <c r="AX56" s="84">
        <v>2146</v>
      </c>
      <c r="AY56" s="84">
        <v>0</v>
      </c>
      <c r="AZ56" s="84">
        <v>-17196</v>
      </c>
      <c r="BA56" s="84">
        <v>-11808</v>
      </c>
      <c r="BB56" s="84">
        <v>90351</v>
      </c>
      <c r="BC56" s="84">
        <v>101721</v>
      </c>
      <c r="BD56" s="84">
        <v>-60040</v>
      </c>
      <c r="BE56" s="84">
        <v>0</v>
      </c>
      <c r="BF56" s="84">
        <v>94321</v>
      </c>
      <c r="BG56" s="84">
        <v>391800</v>
      </c>
      <c r="BH56" s="84">
        <v>0</v>
      </c>
      <c r="BI56" s="84">
        <v>12241</v>
      </c>
      <c r="BJ56" s="84">
        <v>18791109</v>
      </c>
      <c r="BK56" s="84">
        <v>0</v>
      </c>
      <c r="BL56" s="84">
        <v>129109</v>
      </c>
      <c r="BM56" s="84">
        <v>150000</v>
      </c>
      <c r="BN56" s="84">
        <v>4336</v>
      </c>
      <c r="BO56" s="84">
        <v>150000</v>
      </c>
      <c r="BP56" s="84">
        <v>0</v>
      </c>
      <c r="BQ56" s="84">
        <v>0</v>
      </c>
      <c r="BR56" s="84">
        <v>0</v>
      </c>
      <c r="BS56" s="84">
        <v>0</v>
      </c>
      <c r="BT56" s="84">
        <v>0</v>
      </c>
      <c r="BU56" s="84">
        <v>0</v>
      </c>
      <c r="BV56" s="84">
        <v>530828</v>
      </c>
      <c r="BW56" s="84">
        <v>689912</v>
      </c>
      <c r="BX56" s="84">
        <v>16809184</v>
      </c>
      <c r="BY56" s="84">
        <v>356655</v>
      </c>
      <c r="BZ56" s="84">
        <v>8813</v>
      </c>
      <c r="CA56" s="84">
        <v>0</v>
      </c>
      <c r="CB56" s="84">
        <v>0</v>
      </c>
      <c r="CC56" s="84">
        <v>19004</v>
      </c>
      <c r="CD56" s="84">
        <v>0</v>
      </c>
      <c r="CE56" s="84">
        <v>0</v>
      </c>
      <c r="CF56" s="84">
        <v>119069</v>
      </c>
      <c r="CG56" s="84">
        <v>22260</v>
      </c>
      <c r="CH56" s="84">
        <v>0</v>
      </c>
      <c r="CI56" s="84">
        <v>141329</v>
      </c>
      <c r="CJ56" s="84">
        <v>0</v>
      </c>
      <c r="CK56" s="84">
        <v>30220</v>
      </c>
      <c r="CL56" s="84">
        <v>586355</v>
      </c>
      <c r="CM56" s="84">
        <v>1109032</v>
      </c>
      <c r="CN56" s="84">
        <v>7372</v>
      </c>
      <c r="CO56" s="84">
        <v>13706257</v>
      </c>
      <c r="CP56" s="84">
        <v>0</v>
      </c>
      <c r="CQ56" s="84">
        <v>16813064</v>
      </c>
      <c r="CR56" s="84">
        <v>3589</v>
      </c>
      <c r="CS56" s="84">
        <v>15861321</v>
      </c>
      <c r="CT56" s="84"/>
      <c r="CU56" s="84">
        <v>0</v>
      </c>
      <c r="CV56" s="84">
        <v>0</v>
      </c>
      <c r="CW56" s="84">
        <v>18348938</v>
      </c>
      <c r="CX56" s="84">
        <v>176033</v>
      </c>
      <c r="CY56" s="84">
        <v>0</v>
      </c>
      <c r="CZ56" s="84">
        <v>450657</v>
      </c>
      <c r="DA56" s="84">
        <v>963741</v>
      </c>
      <c r="DB56" s="84">
        <v>1363721</v>
      </c>
      <c r="DC56" s="84">
        <v>906789</v>
      </c>
      <c r="DD56" s="84">
        <v>0</v>
      </c>
      <c r="DE56" s="84">
        <v>1363721</v>
      </c>
      <c r="DF56" s="84">
        <v>1704408</v>
      </c>
      <c r="DG56" s="84">
        <v>0</v>
      </c>
      <c r="DH56" s="84">
        <v>129109</v>
      </c>
      <c r="DI56" s="84">
        <v>15861321</v>
      </c>
      <c r="DJ56" s="84">
        <v>0</v>
      </c>
      <c r="DK56" s="84">
        <v>0</v>
      </c>
      <c r="DL56" s="84">
        <v>0</v>
      </c>
      <c r="DM56" s="84">
        <v>0</v>
      </c>
      <c r="DN56" s="84">
        <v>14050988</v>
      </c>
      <c r="DO56" s="84">
        <v>0</v>
      </c>
      <c r="DP56" s="84">
        <v>0</v>
      </c>
      <c r="DQ56" s="84">
        <v>0</v>
      </c>
      <c r="DR56" s="84">
        <v>0</v>
      </c>
      <c r="DS56" s="84">
        <v>197229</v>
      </c>
      <c r="DT56" s="84">
        <v>25512</v>
      </c>
      <c r="DU56" s="84">
        <v>108791</v>
      </c>
      <c r="DV56" s="84">
        <v>18791109</v>
      </c>
      <c r="DW56" s="84">
        <v>46466</v>
      </c>
      <c r="DX56" s="84"/>
      <c r="DY56" s="84">
        <v>0</v>
      </c>
      <c r="DZ56" s="84">
        <v>100883</v>
      </c>
      <c r="EA56" s="84"/>
      <c r="EB56" s="84"/>
      <c r="EC56" s="84">
        <v>8981</v>
      </c>
      <c r="ED56" s="84">
        <v>100883</v>
      </c>
      <c r="EE56" s="84">
        <v>0</v>
      </c>
      <c r="EF56" s="84">
        <v>44536</v>
      </c>
      <c r="EG56" s="84">
        <v>0</v>
      </c>
      <c r="EH56" s="84">
        <v>44536</v>
      </c>
      <c r="EI56" s="84">
        <v>0</v>
      </c>
      <c r="EJ56" s="84">
        <v>92370</v>
      </c>
      <c r="EK56" s="84">
        <v>204270</v>
      </c>
      <c r="EL56" s="84">
        <v>0</v>
      </c>
      <c r="EM56" s="84">
        <v>0</v>
      </c>
      <c r="EN56" s="84">
        <v>0</v>
      </c>
      <c r="EO56" s="84">
        <v>0</v>
      </c>
      <c r="EP56" s="84">
        <v>3589</v>
      </c>
      <c r="EQ56" s="84">
        <v>0</v>
      </c>
      <c r="ER56" s="84">
        <v>0</v>
      </c>
      <c r="ES56" s="84">
        <v>453840</v>
      </c>
      <c r="ET56" s="84">
        <v>0</v>
      </c>
      <c r="EU56" s="84">
        <v>0</v>
      </c>
      <c r="EV56" s="84">
        <v>877578</v>
      </c>
      <c r="EW56" s="84">
        <v>16421</v>
      </c>
      <c r="EX56" s="84">
        <v>18405</v>
      </c>
      <c r="EY56" s="84">
        <v>5753</v>
      </c>
      <c r="EZ56" s="84">
        <v>0</v>
      </c>
    </row>
    <row r="57" spans="1:156">
      <c r="A57" t="s">
        <v>1154</v>
      </c>
      <c r="B57">
        <v>62965</v>
      </c>
      <c r="C57" t="s">
        <v>1137</v>
      </c>
      <c r="D57" s="84">
        <v>37210639</v>
      </c>
      <c r="E57" s="84">
        <v>62199</v>
      </c>
      <c r="F57" s="84">
        <v>0</v>
      </c>
      <c r="G57" s="84">
        <v>-8289512</v>
      </c>
      <c r="H57" s="84">
        <v>-1684077</v>
      </c>
      <c r="I57" s="84">
        <v>-2273318</v>
      </c>
      <c r="J57" s="84">
        <v>-609881</v>
      </c>
      <c r="K57" s="84">
        <v>-53677015</v>
      </c>
      <c r="L57" s="84">
        <v>-7463253</v>
      </c>
      <c r="M57" s="84">
        <v>-1061965</v>
      </c>
      <c r="N57" s="84">
        <v>2032338</v>
      </c>
      <c r="O57" s="84">
        <v>0</v>
      </c>
      <c r="P57" s="84">
        <v>37382652</v>
      </c>
      <c r="Q57" s="84">
        <v>-68566</v>
      </c>
      <c r="R57" s="84">
        <v>0</v>
      </c>
      <c r="S57" s="84">
        <v>0</v>
      </c>
      <c r="T57" s="84">
        <v>20446655</v>
      </c>
      <c r="U57" s="84">
        <v>-2273318</v>
      </c>
      <c r="V57" s="84">
        <v>19813</v>
      </c>
      <c r="W57" s="84">
        <v>0</v>
      </c>
      <c r="X57" s="84">
        <v>-53677015</v>
      </c>
      <c r="Y57" s="84">
        <v>31768785</v>
      </c>
      <c r="Z57" s="84">
        <v>757536</v>
      </c>
      <c r="AA57" s="84">
        <v>4106682</v>
      </c>
      <c r="AB57" s="84">
        <v>56439053</v>
      </c>
      <c r="AC57" s="84">
        <v>-128834</v>
      </c>
      <c r="AD57" s="84">
        <v>-437942</v>
      </c>
      <c r="AE57" s="84">
        <v>1465562</v>
      </c>
      <c r="AF57" s="84">
        <v>-3470993</v>
      </c>
      <c r="AG57" s="84">
        <v>-21033046</v>
      </c>
      <c r="AH57" s="84">
        <v>373533</v>
      </c>
      <c r="AI57" s="84">
        <v>0</v>
      </c>
      <c r="AJ57" s="84">
        <v>0</v>
      </c>
      <c r="AK57" s="84">
        <v>-20659513</v>
      </c>
      <c r="AL57" s="84">
        <v>-884504</v>
      </c>
      <c r="AM57" s="84">
        <v>0</v>
      </c>
      <c r="AN57" s="84">
        <v>-544613</v>
      </c>
      <c r="AO57" s="84">
        <v>-74236</v>
      </c>
      <c r="AP57" s="84">
        <v>0</v>
      </c>
      <c r="AQ57" s="84">
        <v>-339891</v>
      </c>
      <c r="AR57" s="84">
        <v>-1712680</v>
      </c>
      <c r="AS57" s="84">
        <v>-130158</v>
      </c>
      <c r="AT57" s="84">
        <v>0</v>
      </c>
      <c r="AU57" s="84">
        <v>-583639</v>
      </c>
      <c r="AV57" s="84">
        <v>-137729</v>
      </c>
      <c r="AW57" s="84">
        <v>-30724</v>
      </c>
      <c r="AX57" s="84">
        <v>0</v>
      </c>
      <c r="AY57" s="84">
        <v>1170880</v>
      </c>
      <c r="AZ57" s="84">
        <v>-172013</v>
      </c>
      <c r="BA57" s="84">
        <v>-61592</v>
      </c>
      <c r="BB57" s="84">
        <v>9865</v>
      </c>
      <c r="BC57" s="84">
        <v>-52334</v>
      </c>
      <c r="BD57" s="84">
        <v>0</v>
      </c>
      <c r="BE57" s="84">
        <v>0</v>
      </c>
      <c r="BF57" s="84">
        <v>2092256</v>
      </c>
      <c r="BG57" s="84">
        <v>100000</v>
      </c>
      <c r="BH57" s="84">
        <v>0</v>
      </c>
      <c r="BI57" s="84">
        <v>6544728</v>
      </c>
      <c r="BJ57" s="84">
        <v>592915539</v>
      </c>
      <c r="BK57" s="84">
        <v>0</v>
      </c>
      <c r="BL57" s="84">
        <v>3045368</v>
      </c>
      <c r="BM57" s="84">
        <v>33100702</v>
      </c>
      <c r="BN57" s="84">
        <v>0</v>
      </c>
      <c r="BO57" s="84">
        <v>33100702</v>
      </c>
      <c r="BP57" s="84">
        <v>219176</v>
      </c>
      <c r="BQ57" s="84">
        <v>0</v>
      </c>
      <c r="BR57" s="84">
        <v>0</v>
      </c>
      <c r="BS57" s="84">
        <v>0</v>
      </c>
      <c r="BT57" s="84">
        <v>0</v>
      </c>
      <c r="BU57" s="84">
        <v>53848</v>
      </c>
      <c r="BV57" s="84">
        <v>9350885</v>
      </c>
      <c r="BW57" s="84">
        <v>5017819</v>
      </c>
      <c r="BX57" s="84">
        <v>86295242</v>
      </c>
      <c r="BY57" s="84">
        <v>13505184</v>
      </c>
      <c r="BZ57" s="84">
        <v>0</v>
      </c>
      <c r="CA57" s="84">
        <v>0</v>
      </c>
      <c r="CB57" s="84">
        <v>0</v>
      </c>
      <c r="CC57" s="84">
        <v>53938</v>
      </c>
      <c r="CD57" s="84">
        <v>0</v>
      </c>
      <c r="CE57" s="84">
        <v>0</v>
      </c>
      <c r="CF57" s="84">
        <v>0</v>
      </c>
      <c r="CG57" s="84">
        <v>0</v>
      </c>
      <c r="CH57" s="84">
        <v>0</v>
      </c>
      <c r="CI57" s="84">
        <v>0</v>
      </c>
      <c r="CJ57" s="84">
        <v>0</v>
      </c>
      <c r="CK57" s="84">
        <v>0</v>
      </c>
      <c r="CL57" s="84">
        <v>2563265</v>
      </c>
      <c r="CM57" s="84">
        <v>40899625</v>
      </c>
      <c r="CN57" s="84">
        <v>2021124</v>
      </c>
      <c r="CO57" s="84">
        <v>192027210</v>
      </c>
      <c r="CP57" s="84">
        <v>0</v>
      </c>
      <c r="CQ57" s="84">
        <v>513453291</v>
      </c>
      <c r="CR57" s="84">
        <v>0</v>
      </c>
      <c r="CS57" s="84">
        <v>198889480</v>
      </c>
      <c r="CT57" s="84">
        <v>288096103</v>
      </c>
      <c r="CU57" s="84">
        <v>310404</v>
      </c>
      <c r="CV57" s="84">
        <v>298303238</v>
      </c>
      <c r="CW57" s="84">
        <v>284861625</v>
      </c>
      <c r="CX57" s="84">
        <v>0</v>
      </c>
      <c r="CY57" s="84">
        <v>1144493</v>
      </c>
      <c r="CZ57" s="84">
        <v>-142095</v>
      </c>
      <c r="DA57" s="84">
        <v>0</v>
      </c>
      <c r="DB57" s="84">
        <v>198566383</v>
      </c>
      <c r="DC57" s="84">
        <v>20397939</v>
      </c>
      <c r="DD57" s="84">
        <v>749976</v>
      </c>
      <c r="DE57" s="84">
        <v>191817316</v>
      </c>
      <c r="DF57" s="84">
        <v>5867315</v>
      </c>
      <c r="DG57" s="84">
        <v>0</v>
      </c>
      <c r="DH57" s="84">
        <v>2416395</v>
      </c>
      <c r="DI57" s="84">
        <v>486985583</v>
      </c>
      <c r="DJ57" s="84">
        <v>53848</v>
      </c>
      <c r="DK57" s="84">
        <v>0</v>
      </c>
      <c r="DL57" s="84">
        <v>0</v>
      </c>
      <c r="DM57" s="84">
        <v>288096103</v>
      </c>
      <c r="DN57" s="84">
        <v>27547792</v>
      </c>
      <c r="DO57" s="84">
        <v>0</v>
      </c>
      <c r="DP57" s="84">
        <v>0</v>
      </c>
      <c r="DQ57" s="84">
        <v>0</v>
      </c>
      <c r="DR57" s="84">
        <v>0</v>
      </c>
      <c r="DS57" s="84">
        <v>3672804</v>
      </c>
      <c r="DT57" s="84">
        <v>444102</v>
      </c>
      <c r="DU57" s="84">
        <v>1679479</v>
      </c>
      <c r="DV57" s="84">
        <v>592915539</v>
      </c>
      <c r="DW57" s="84">
        <v>2292653</v>
      </c>
      <c r="DX57" s="84">
        <v>0</v>
      </c>
      <c r="DY57" s="84">
        <v>0</v>
      </c>
      <c r="DZ57" s="84">
        <v>1245015</v>
      </c>
      <c r="EA57" s="84">
        <v>1137050</v>
      </c>
      <c r="EB57" s="84">
        <v>0</v>
      </c>
      <c r="EC57" s="84">
        <v>1318986</v>
      </c>
      <c r="ED57" s="84">
        <v>1245015</v>
      </c>
      <c r="EE57" s="84">
        <v>0</v>
      </c>
      <c r="EF57" s="84">
        <v>79095</v>
      </c>
      <c r="EG57" s="84">
        <v>0</v>
      </c>
      <c r="EH57" s="84">
        <v>79095</v>
      </c>
      <c r="EI57" s="84">
        <v>46709</v>
      </c>
      <c r="EJ57" s="84">
        <v>1080564</v>
      </c>
      <c r="EK57" s="84">
        <v>4661577</v>
      </c>
      <c r="EL57" s="84">
        <v>4383290</v>
      </c>
      <c r="EM57" s="84">
        <v>1149424</v>
      </c>
      <c r="EN57" s="84">
        <v>0</v>
      </c>
      <c r="EO57" s="84">
        <v>409797</v>
      </c>
      <c r="EP57" s="84">
        <v>0</v>
      </c>
      <c r="EQ57" s="84">
        <v>4849667</v>
      </c>
      <c r="ER57" s="84">
        <v>0</v>
      </c>
      <c r="ES57" s="84">
        <v>29716570</v>
      </c>
      <c r="ET57" s="84">
        <v>0</v>
      </c>
      <c r="EU57" s="84">
        <v>0</v>
      </c>
      <c r="EV57" s="84">
        <v>34141005</v>
      </c>
      <c r="EW57" s="84">
        <v>598915</v>
      </c>
      <c r="EX57" s="84">
        <v>152483</v>
      </c>
      <c r="EY57" s="84">
        <v>3064013</v>
      </c>
      <c r="EZ57" s="84">
        <v>0</v>
      </c>
    </row>
    <row r="58" spans="1:156">
      <c r="A58" t="s">
        <v>1154</v>
      </c>
      <c r="B58">
        <v>62972</v>
      </c>
      <c r="C58" t="s">
        <v>1138</v>
      </c>
      <c r="D58" s="84">
        <v>6177477</v>
      </c>
      <c r="E58" s="84">
        <v>-21316</v>
      </c>
      <c r="F58" s="84"/>
      <c r="G58" s="84">
        <v>-2061879</v>
      </c>
      <c r="H58" s="84"/>
      <c r="I58" s="84"/>
      <c r="J58" s="84">
        <v>-209295</v>
      </c>
      <c r="K58" s="84">
        <v>-13329113</v>
      </c>
      <c r="L58" s="84">
        <v>-1156363</v>
      </c>
      <c r="M58" s="84"/>
      <c r="N58" s="84"/>
      <c r="O58" s="84"/>
      <c r="P58" s="84">
        <v>6178758</v>
      </c>
      <c r="Q58" s="84"/>
      <c r="R58" s="84"/>
      <c r="S58" s="84"/>
      <c r="T58" s="84">
        <v>2112974</v>
      </c>
      <c r="U58" s="84"/>
      <c r="V58" s="84">
        <v>3031</v>
      </c>
      <c r="W58" s="84"/>
      <c r="X58" s="84">
        <v>-13329113</v>
      </c>
      <c r="Y58" s="84">
        <v>10764152</v>
      </c>
      <c r="Z58" s="84">
        <v>113231</v>
      </c>
      <c r="AA58" s="84">
        <v>709557</v>
      </c>
      <c r="AB58" s="84">
        <v>13485371</v>
      </c>
      <c r="AC58" s="84"/>
      <c r="AD58" s="84"/>
      <c r="AE58" s="84"/>
      <c r="AF58" s="84"/>
      <c r="AG58" s="84">
        <v>-2622116</v>
      </c>
      <c r="AH58" s="84"/>
      <c r="AI58" s="84"/>
      <c r="AJ58" s="84"/>
      <c r="AK58" s="84">
        <v>-2622116</v>
      </c>
      <c r="AL58" s="84">
        <v>-226181</v>
      </c>
      <c r="AM58" s="84">
        <v>4283</v>
      </c>
      <c r="AN58" s="84">
        <v>-226122</v>
      </c>
      <c r="AO58" s="84"/>
      <c r="AP58" s="84"/>
      <c r="AQ58" s="84">
        <v>-59</v>
      </c>
      <c r="AR58" s="84"/>
      <c r="AS58" s="84"/>
      <c r="AT58" s="84">
        <v>-259545</v>
      </c>
      <c r="AU58" s="84">
        <v>-3031</v>
      </c>
      <c r="AV58" s="84"/>
      <c r="AW58" s="84">
        <v>-9531</v>
      </c>
      <c r="AX58" s="84"/>
      <c r="AY58" s="84"/>
      <c r="AZ58" s="84">
        <v>-1281</v>
      </c>
      <c r="BA58" s="84"/>
      <c r="BB58" s="84">
        <v>-13666</v>
      </c>
      <c r="BC58" s="84">
        <v>7650</v>
      </c>
      <c r="BD58" s="84"/>
      <c r="BE58" s="84"/>
      <c r="BF58" s="84">
        <v>4619</v>
      </c>
      <c r="BG58" s="84">
        <v>125000</v>
      </c>
      <c r="BH58" s="84"/>
      <c r="BI58" s="84">
        <v>1606230</v>
      </c>
      <c r="BJ58" s="84">
        <v>129270858</v>
      </c>
      <c r="BK58" s="84"/>
      <c r="BL58" s="84">
        <v>823004</v>
      </c>
      <c r="BM58" s="84">
        <v>3821345</v>
      </c>
      <c r="BN58" s="84"/>
      <c r="BO58" s="84"/>
      <c r="BP58" s="84">
        <v>6879</v>
      </c>
      <c r="BQ58" s="84"/>
      <c r="BR58" s="84"/>
      <c r="BS58" s="84"/>
      <c r="BT58" s="84"/>
      <c r="BU58" s="84">
        <v>319</v>
      </c>
      <c r="BV58" s="84"/>
      <c r="BW58" s="84">
        <v>194152</v>
      </c>
      <c r="BX58" s="84">
        <v>68823824</v>
      </c>
      <c r="BY58" s="84">
        <v>5080415</v>
      </c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>
        <v>2537902</v>
      </c>
      <c r="CM58" s="84">
        <v>8276832</v>
      </c>
      <c r="CN58" s="84"/>
      <c r="CO58" s="84">
        <v>20400292</v>
      </c>
      <c r="CP58" s="84"/>
      <c r="CQ58" s="84">
        <v>116978266</v>
      </c>
      <c r="CR58" s="84"/>
      <c r="CS58" s="84">
        <v>111897851</v>
      </c>
      <c r="CT58" s="84"/>
      <c r="CU58" s="84"/>
      <c r="CV58" s="84"/>
      <c r="CW58" s="84">
        <v>127951770</v>
      </c>
      <c r="CX58" s="84">
        <v>106867</v>
      </c>
      <c r="CY58" s="84"/>
      <c r="CZ58" s="84">
        <v>74955335</v>
      </c>
      <c r="DA58" s="84"/>
      <c r="DB58" s="84">
        <v>59021079</v>
      </c>
      <c r="DC58" s="84">
        <v>22853772</v>
      </c>
      <c r="DD58" s="84">
        <v>2024394</v>
      </c>
      <c r="DE58" s="84">
        <v>56996685</v>
      </c>
      <c r="DF58" s="84">
        <v>16470192</v>
      </c>
      <c r="DG58" s="84"/>
      <c r="DH58" s="84">
        <v>816125</v>
      </c>
      <c r="DI58" s="84">
        <v>111897851</v>
      </c>
      <c r="DJ58" s="84">
        <v>319</v>
      </c>
      <c r="DK58" s="84"/>
      <c r="DL58" s="84"/>
      <c r="DM58" s="84"/>
      <c r="DN58" s="84">
        <v>39814190</v>
      </c>
      <c r="DO58" s="84"/>
      <c r="DP58" s="84"/>
      <c r="DQ58" s="84"/>
      <c r="DR58" s="84">
        <v>3821345</v>
      </c>
      <c r="DS58" s="84">
        <v>69152</v>
      </c>
      <c r="DT58" s="84">
        <v>263</v>
      </c>
      <c r="DU58" s="84">
        <v>456822</v>
      </c>
      <c r="DV58" s="84">
        <v>129270858</v>
      </c>
      <c r="DW58" s="84"/>
      <c r="DX58" s="84"/>
      <c r="DY58" s="84">
        <v>3672</v>
      </c>
      <c r="DZ58" s="84"/>
      <c r="EA58" s="84">
        <v>72031</v>
      </c>
      <c r="EB58" s="84"/>
      <c r="EC58" s="84"/>
      <c r="ED58" s="84"/>
      <c r="EE58" s="84"/>
      <c r="EF58" s="84"/>
      <c r="EG58" s="84"/>
      <c r="EH58" s="84"/>
      <c r="EI58" s="84"/>
      <c r="EJ58" s="84">
        <v>332635</v>
      </c>
      <c r="EK58" s="84">
        <v>38943</v>
      </c>
      <c r="EL58" s="84">
        <v>7320</v>
      </c>
      <c r="EM58" s="84"/>
      <c r="EN58" s="84"/>
      <c r="EO58" s="84"/>
      <c r="EP58" s="84"/>
      <c r="EQ58" s="84"/>
      <c r="ER58" s="84"/>
      <c r="ES58" s="84">
        <v>4132700</v>
      </c>
      <c r="ET58" s="84"/>
      <c r="EU58" s="84"/>
      <c r="EV58" s="84">
        <v>6128978</v>
      </c>
      <c r="EW58" s="84">
        <v>124187</v>
      </c>
      <c r="EX58" s="84">
        <v>31623</v>
      </c>
      <c r="EY58" s="84">
        <v>23212</v>
      </c>
      <c r="EZ58" s="84"/>
    </row>
    <row r="59" spans="1:156">
      <c r="A59" t="s">
        <v>1154</v>
      </c>
      <c r="B59">
        <v>62973</v>
      </c>
      <c r="C59" t="s">
        <v>1139</v>
      </c>
      <c r="D59" s="84">
        <v>22423567</v>
      </c>
      <c r="E59" s="84">
        <v>-600</v>
      </c>
      <c r="F59" s="84">
        <v>-294213</v>
      </c>
      <c r="G59" s="84">
        <v>-6793269</v>
      </c>
      <c r="H59" s="84">
        <v>-1584847</v>
      </c>
      <c r="I59" s="84">
        <v>-839565</v>
      </c>
      <c r="J59" s="84">
        <v>-1143798</v>
      </c>
      <c r="K59" s="84">
        <v>-33559470</v>
      </c>
      <c r="L59" s="84">
        <v>-1424096</v>
      </c>
      <c r="M59" s="84">
        <v>-800000</v>
      </c>
      <c r="N59" s="84">
        <v>1149163</v>
      </c>
      <c r="O59" s="84">
        <v>0</v>
      </c>
      <c r="P59" s="84">
        <v>22431573</v>
      </c>
      <c r="Q59" s="84">
        <v>-50264</v>
      </c>
      <c r="R59" s="84">
        <v>0</v>
      </c>
      <c r="S59" s="84">
        <v>0</v>
      </c>
      <c r="T59" s="84">
        <v>45660682</v>
      </c>
      <c r="U59" s="84">
        <v>-839565</v>
      </c>
      <c r="V59" s="84">
        <v>-24099</v>
      </c>
      <c r="W59" s="84">
        <v>-8</v>
      </c>
      <c r="X59" s="84">
        <v>-33552996</v>
      </c>
      <c r="Y59" s="84">
        <v>2543625</v>
      </c>
      <c r="Z59" s="84">
        <v>175733</v>
      </c>
      <c r="AA59" s="84">
        <v>19773312</v>
      </c>
      <c r="AB59" s="84">
        <v>52115263</v>
      </c>
      <c r="AC59" s="84">
        <v>131520</v>
      </c>
      <c r="AD59" s="84">
        <v>-75083</v>
      </c>
      <c r="AE59" s="84">
        <v>1191125</v>
      </c>
      <c r="AF59" s="84">
        <v>-1764464</v>
      </c>
      <c r="AG59" s="84">
        <v>-27345084</v>
      </c>
      <c r="AH59" s="84">
        <v>7173</v>
      </c>
      <c r="AI59" s="84">
        <v>50607</v>
      </c>
      <c r="AJ59" s="84">
        <v>-48544</v>
      </c>
      <c r="AK59" s="84">
        <v>-27337911</v>
      </c>
      <c r="AL59" s="84">
        <v>-1184800</v>
      </c>
      <c r="AM59" s="84">
        <v>39243</v>
      </c>
      <c r="AN59" s="84">
        <v>-972327</v>
      </c>
      <c r="AO59" s="84">
        <v>44476</v>
      </c>
      <c r="AP59" s="84">
        <v>-6474</v>
      </c>
      <c r="AQ59" s="84">
        <v>-238796</v>
      </c>
      <c r="AR59" s="84">
        <v>-226156</v>
      </c>
      <c r="AS59" s="84">
        <v>-86376</v>
      </c>
      <c r="AT59" s="84">
        <v>0</v>
      </c>
      <c r="AU59" s="84">
        <v>-886601</v>
      </c>
      <c r="AV59" s="84">
        <v>93607</v>
      </c>
      <c r="AW59" s="84">
        <v>-14933534</v>
      </c>
      <c r="AX59" s="84">
        <v>26323</v>
      </c>
      <c r="AY59" s="84">
        <v>229703</v>
      </c>
      <c r="AZ59" s="84">
        <v>-8006</v>
      </c>
      <c r="BA59" s="84">
        <v>-36104</v>
      </c>
      <c r="BB59" s="84">
        <v>1918122</v>
      </c>
      <c r="BC59" s="84">
        <v>1918722</v>
      </c>
      <c r="BD59" s="84">
        <v>-14475</v>
      </c>
      <c r="BE59" s="84">
        <v>20756</v>
      </c>
      <c r="BF59" s="84">
        <v>3352683</v>
      </c>
      <c r="BG59" s="84">
        <v>1101000</v>
      </c>
      <c r="BH59" s="84">
        <v>0</v>
      </c>
      <c r="BI59" s="84">
        <v>1583</v>
      </c>
      <c r="BJ59" s="84">
        <v>587999907</v>
      </c>
      <c r="BK59" s="84">
        <v>0</v>
      </c>
      <c r="BL59" s="84">
        <v>3122179</v>
      </c>
      <c r="BM59" s="84">
        <v>3949503</v>
      </c>
      <c r="BN59" s="84">
        <v>0</v>
      </c>
      <c r="BO59" s="84">
        <v>3949503</v>
      </c>
      <c r="BP59" s="84">
        <v>0</v>
      </c>
      <c r="BQ59" s="84">
        <v>0</v>
      </c>
      <c r="BR59" s="84">
        <v>0</v>
      </c>
      <c r="BS59" s="84">
        <v>0</v>
      </c>
      <c r="BT59" s="84">
        <v>0</v>
      </c>
      <c r="BU59" s="84">
        <v>0</v>
      </c>
      <c r="BV59" s="84">
        <v>14268837</v>
      </c>
      <c r="BW59" s="84">
        <v>23033806</v>
      </c>
      <c r="BX59" s="84">
        <v>287888779</v>
      </c>
      <c r="BY59" s="84">
        <v>6471810</v>
      </c>
      <c r="BZ59" s="84"/>
      <c r="CA59" s="84">
        <v>0</v>
      </c>
      <c r="CB59" s="84">
        <v>0</v>
      </c>
      <c r="CC59" s="84">
        <v>14374</v>
      </c>
      <c r="CD59" s="84">
        <v>0</v>
      </c>
      <c r="CE59" s="84">
        <v>0</v>
      </c>
      <c r="CF59" s="84">
        <v>184695</v>
      </c>
      <c r="CG59" s="84">
        <v>44474</v>
      </c>
      <c r="CH59" s="84">
        <v>0</v>
      </c>
      <c r="CI59" s="84">
        <v>229169</v>
      </c>
      <c r="CJ59" s="84">
        <v>0</v>
      </c>
      <c r="CK59" s="84">
        <v>145094</v>
      </c>
      <c r="CL59" s="84">
        <v>19235136</v>
      </c>
      <c r="CM59" s="84">
        <v>132165085</v>
      </c>
      <c r="CN59" s="84">
        <v>434980</v>
      </c>
      <c r="CO59" s="84">
        <v>170164855</v>
      </c>
      <c r="CP59" s="84">
        <v>76531</v>
      </c>
      <c r="CQ59" s="84">
        <v>420794545</v>
      </c>
      <c r="CR59" s="84">
        <v>1294384</v>
      </c>
      <c r="CS59" s="84">
        <v>185689018</v>
      </c>
      <c r="CT59" s="84">
        <v>211694851</v>
      </c>
      <c r="CU59" s="84">
        <v>2832078</v>
      </c>
      <c r="CV59" s="84">
        <v>253847338</v>
      </c>
      <c r="CW59" s="84">
        <v>313349962</v>
      </c>
      <c r="CX59" s="84">
        <v>817547</v>
      </c>
      <c r="CY59" s="84">
        <v>525422</v>
      </c>
      <c r="CZ59" s="84">
        <v>224762</v>
      </c>
      <c r="DA59" s="84">
        <v>32444573</v>
      </c>
      <c r="DB59" s="84">
        <v>24643636</v>
      </c>
      <c r="DC59" s="84">
        <v>22921537</v>
      </c>
      <c r="DD59" s="84">
        <v>1595414</v>
      </c>
      <c r="DE59" s="84">
        <v>19530547</v>
      </c>
      <c r="DF59" s="84">
        <v>13935766</v>
      </c>
      <c r="DG59" s="84">
        <v>0</v>
      </c>
      <c r="DH59" s="84">
        <v>3122179</v>
      </c>
      <c r="DI59" s="84">
        <v>397650106</v>
      </c>
      <c r="DJ59" s="84">
        <v>0</v>
      </c>
      <c r="DK59" s="84"/>
      <c r="DL59" s="84">
        <v>0</v>
      </c>
      <c r="DM59" s="84">
        <v>211961088</v>
      </c>
      <c r="DN59" s="84">
        <v>158612355</v>
      </c>
      <c r="DO59" s="84">
        <v>0</v>
      </c>
      <c r="DP59" s="84">
        <v>0</v>
      </c>
      <c r="DQ59" s="84">
        <v>0</v>
      </c>
      <c r="DR59" s="84">
        <v>0</v>
      </c>
      <c r="DS59" s="84">
        <v>20050717</v>
      </c>
      <c r="DT59" s="84">
        <v>6762584</v>
      </c>
      <c r="DU59" s="84">
        <v>8019736</v>
      </c>
      <c r="DV59" s="84">
        <v>587999907</v>
      </c>
      <c r="DW59" s="84">
        <v>1377261</v>
      </c>
      <c r="DX59" s="84">
        <v>0</v>
      </c>
      <c r="DY59" s="84">
        <v>0</v>
      </c>
      <c r="DZ59" s="84">
        <v>1882089</v>
      </c>
      <c r="EA59" s="84">
        <v>1363635</v>
      </c>
      <c r="EB59" s="84">
        <v>266237</v>
      </c>
      <c r="EC59" s="84">
        <v>950000</v>
      </c>
      <c r="ED59" s="84">
        <v>1882089</v>
      </c>
      <c r="EE59" s="84">
        <v>0</v>
      </c>
      <c r="EF59" s="84">
        <v>594232</v>
      </c>
      <c r="EG59" s="84">
        <v>0</v>
      </c>
      <c r="EH59" s="84">
        <v>594232</v>
      </c>
      <c r="EI59" s="84">
        <v>422543</v>
      </c>
      <c r="EJ59" s="84">
        <v>7516508</v>
      </c>
      <c r="EK59" s="84">
        <v>6828614</v>
      </c>
      <c r="EL59" s="84">
        <v>5382363</v>
      </c>
      <c r="EM59" s="84">
        <v>0</v>
      </c>
      <c r="EN59" s="84">
        <v>0</v>
      </c>
      <c r="EO59" s="84">
        <v>0</v>
      </c>
      <c r="EP59" s="84">
        <v>1108479</v>
      </c>
      <c r="EQ59" s="84">
        <v>3517675</v>
      </c>
      <c r="ER59" s="84">
        <v>0</v>
      </c>
      <c r="ES59" s="84">
        <v>112333918</v>
      </c>
      <c r="ET59" s="84">
        <v>0</v>
      </c>
      <c r="EU59" s="84">
        <v>185905</v>
      </c>
      <c r="EV59" s="84">
        <v>72043072</v>
      </c>
      <c r="EW59" s="84">
        <v>503228</v>
      </c>
      <c r="EX59" s="84">
        <v>200307</v>
      </c>
      <c r="EY59" s="84">
        <v>1341820</v>
      </c>
      <c r="EZ59" s="84">
        <v>0</v>
      </c>
    </row>
    <row r="60" spans="1:156">
      <c r="A60" t="s">
        <v>1154</v>
      </c>
      <c r="B60">
        <v>62983</v>
      </c>
      <c r="C60" t="s">
        <v>1140</v>
      </c>
      <c r="D60" s="84">
        <v>20903620</v>
      </c>
      <c r="E60" s="84">
        <v>-68321</v>
      </c>
      <c r="F60" s="84">
        <v>40062</v>
      </c>
      <c r="G60" s="84">
        <v>-3444705</v>
      </c>
      <c r="H60" s="84">
        <v>-151045</v>
      </c>
      <c r="I60" s="84">
        <v>20542</v>
      </c>
      <c r="J60" s="84">
        <v>-388036</v>
      </c>
      <c r="K60" s="84">
        <v>-23120671</v>
      </c>
      <c r="L60" s="84">
        <v>-1802621</v>
      </c>
      <c r="M60" s="84">
        <v>-139852</v>
      </c>
      <c r="N60" s="84">
        <v>85970</v>
      </c>
      <c r="O60" s="84">
        <v>0</v>
      </c>
      <c r="P60" s="84">
        <v>20951625</v>
      </c>
      <c r="Q60" s="84">
        <v>0</v>
      </c>
      <c r="R60" s="84">
        <v>0</v>
      </c>
      <c r="S60" s="84">
        <v>0</v>
      </c>
      <c r="T60" s="84">
        <v>18364934</v>
      </c>
      <c r="U60" s="84">
        <v>20542</v>
      </c>
      <c r="V60" s="84">
        <v>-37057</v>
      </c>
      <c r="W60" s="84">
        <v>0</v>
      </c>
      <c r="X60" s="84">
        <v>-23118392</v>
      </c>
      <c r="Y60" s="84">
        <v>1031553</v>
      </c>
      <c r="Z60" s="84">
        <v>569850</v>
      </c>
      <c r="AA60" s="84">
        <v>4070302</v>
      </c>
      <c r="AB60" s="84">
        <v>22876941</v>
      </c>
      <c r="AC60" s="84">
        <v>-133</v>
      </c>
      <c r="AD60" s="84">
        <v>336</v>
      </c>
      <c r="AE60" s="84">
        <v>86173</v>
      </c>
      <c r="AF60" s="84">
        <v>-124021</v>
      </c>
      <c r="AG60" s="84">
        <v>-13405627</v>
      </c>
      <c r="AH60" s="84">
        <v>153750</v>
      </c>
      <c r="AI60" s="84">
        <v>0</v>
      </c>
      <c r="AJ60" s="84">
        <v>0</v>
      </c>
      <c r="AK60" s="84">
        <v>-13251877</v>
      </c>
      <c r="AL60" s="84">
        <v>-710331</v>
      </c>
      <c r="AM60" s="84">
        <v>28005</v>
      </c>
      <c r="AN60" s="84">
        <v>-623933</v>
      </c>
      <c r="AO60" s="84">
        <v>-9419</v>
      </c>
      <c r="AP60" s="84">
        <v>-2279</v>
      </c>
      <c r="AQ60" s="84">
        <v>-86649</v>
      </c>
      <c r="AR60" s="84">
        <v>36443</v>
      </c>
      <c r="AS60" s="84">
        <v>-19368</v>
      </c>
      <c r="AT60" s="84">
        <v>-664565</v>
      </c>
      <c r="AU60" s="84">
        <v>-30396</v>
      </c>
      <c r="AV60" s="84">
        <v>37212</v>
      </c>
      <c r="AW60" s="84">
        <v>-799667</v>
      </c>
      <c r="AX60" s="84">
        <v>251</v>
      </c>
      <c r="AY60" s="84">
        <v>0</v>
      </c>
      <c r="AZ60" s="84">
        <v>-48005</v>
      </c>
      <c r="BA60" s="84">
        <v>-19368</v>
      </c>
      <c r="BB60" s="84">
        <v>530707</v>
      </c>
      <c r="BC60" s="84">
        <v>599028</v>
      </c>
      <c r="BD60" s="84">
        <v>0</v>
      </c>
      <c r="BE60" s="84">
        <v>484</v>
      </c>
      <c r="BF60" s="84">
        <v>755395</v>
      </c>
      <c r="BG60" s="84">
        <v>420000</v>
      </c>
      <c r="BH60" s="84">
        <v>0</v>
      </c>
      <c r="BI60" s="84">
        <v>165240</v>
      </c>
      <c r="BJ60" s="84">
        <v>254930040</v>
      </c>
      <c r="BK60" s="84">
        <v>-2</v>
      </c>
      <c r="BL60" s="84">
        <v>4453578</v>
      </c>
      <c r="BM60" s="84">
        <v>4526463</v>
      </c>
      <c r="BN60" s="84">
        <v>0</v>
      </c>
      <c r="BO60" s="84">
        <v>3377376</v>
      </c>
      <c r="BP60" s="84">
        <v>0</v>
      </c>
      <c r="BQ60" s="84">
        <v>0</v>
      </c>
      <c r="BR60" s="84">
        <v>-1028049</v>
      </c>
      <c r="BS60" s="84">
        <v>0</v>
      </c>
      <c r="BT60" s="84">
        <v>122433</v>
      </c>
      <c r="BU60" s="84">
        <v>21204</v>
      </c>
      <c r="BV60" s="84">
        <v>1122616</v>
      </c>
      <c r="BW60" s="84">
        <v>2508976</v>
      </c>
      <c r="BX60" s="84">
        <v>122386692</v>
      </c>
      <c r="BY60" s="84">
        <v>4825570</v>
      </c>
      <c r="BZ60" s="84"/>
      <c r="CA60" s="84">
        <v>0</v>
      </c>
      <c r="CB60" s="84">
        <v>2134</v>
      </c>
      <c r="CC60" s="84">
        <v>126515</v>
      </c>
      <c r="CD60" s="84">
        <v>0</v>
      </c>
      <c r="CE60" s="84">
        <v>0</v>
      </c>
      <c r="CF60" s="84">
        <v>0</v>
      </c>
      <c r="CG60" s="84">
        <v>1430</v>
      </c>
      <c r="CH60" s="84"/>
      <c r="CI60" s="84">
        <v>1430</v>
      </c>
      <c r="CJ60" s="84">
        <v>0</v>
      </c>
      <c r="CK60" s="84">
        <v>0</v>
      </c>
      <c r="CL60" s="84">
        <v>21446932</v>
      </c>
      <c r="CM60" s="84">
        <v>47511595</v>
      </c>
      <c r="CN60" s="84">
        <v>0</v>
      </c>
      <c r="CO60" s="84">
        <v>86031819</v>
      </c>
      <c r="CP60" s="84">
        <v>4308</v>
      </c>
      <c r="CQ60" s="84">
        <v>199286006</v>
      </c>
      <c r="CR60" s="84">
        <v>516134</v>
      </c>
      <c r="CS60" s="84">
        <v>91420141</v>
      </c>
      <c r="CT60" s="84">
        <v>101850213</v>
      </c>
      <c r="CU60" s="84">
        <v>0</v>
      </c>
      <c r="CV60" s="84">
        <v>106190018</v>
      </c>
      <c r="CW60" s="84">
        <v>133733893</v>
      </c>
      <c r="CX60" s="84">
        <v>0</v>
      </c>
      <c r="CY60" s="84">
        <v>0</v>
      </c>
      <c r="CZ60" s="84">
        <v>5819</v>
      </c>
      <c r="DA60" s="84">
        <v>18126867</v>
      </c>
      <c r="DB60" s="84">
        <v>11347201</v>
      </c>
      <c r="DC60" s="84">
        <v>10628372</v>
      </c>
      <c r="DD60" s="84">
        <v>2824604</v>
      </c>
      <c r="DE60" s="84">
        <v>8068446</v>
      </c>
      <c r="DF60" s="84">
        <v>5138769</v>
      </c>
      <c r="DG60" s="84">
        <v>0</v>
      </c>
      <c r="DH60" s="84">
        <v>4453580</v>
      </c>
      <c r="DI60" s="84">
        <v>193300677</v>
      </c>
      <c r="DJ60" s="84">
        <v>143637</v>
      </c>
      <c r="DK60" s="84"/>
      <c r="DL60" s="84">
        <v>2602178</v>
      </c>
      <c r="DM60" s="84">
        <v>101880536</v>
      </c>
      <c r="DN60" s="84">
        <v>70714404</v>
      </c>
      <c r="DO60" s="84">
        <v>0</v>
      </c>
      <c r="DP60" s="84">
        <v>0</v>
      </c>
      <c r="DQ60" s="84">
        <v>17140</v>
      </c>
      <c r="DR60" s="84">
        <v>1149087</v>
      </c>
      <c r="DS60" s="84">
        <v>2570524</v>
      </c>
      <c r="DT60" s="84">
        <v>580866</v>
      </c>
      <c r="DU60" s="84">
        <v>1175088</v>
      </c>
      <c r="DV60" s="84">
        <v>254930040</v>
      </c>
      <c r="DW60" s="84">
        <v>15342</v>
      </c>
      <c r="DX60" s="84">
        <v>0</v>
      </c>
      <c r="DY60" s="84">
        <v>0</v>
      </c>
      <c r="DZ60" s="84">
        <v>546501</v>
      </c>
      <c r="EA60" s="84">
        <v>243734</v>
      </c>
      <c r="EB60" s="84">
        <v>30323</v>
      </c>
      <c r="EC60" s="84">
        <v>17493</v>
      </c>
      <c r="ED60" s="84">
        <v>546501</v>
      </c>
      <c r="EE60" s="84">
        <v>0</v>
      </c>
      <c r="EF60" s="84">
        <v>572345</v>
      </c>
      <c r="EG60" s="84">
        <v>0</v>
      </c>
      <c r="EH60" s="84">
        <v>572345</v>
      </c>
      <c r="EI60" s="84">
        <v>470783</v>
      </c>
      <c r="EJ60" s="84">
        <v>894314</v>
      </c>
      <c r="EK60" s="84">
        <v>9233826</v>
      </c>
      <c r="EL60" s="84">
        <v>-111081</v>
      </c>
      <c r="EM60" s="84">
        <v>0</v>
      </c>
      <c r="EN60" s="84">
        <v>0</v>
      </c>
      <c r="EO60" s="84">
        <v>0</v>
      </c>
      <c r="EP60" s="84">
        <v>516134</v>
      </c>
      <c r="EQ60" s="84">
        <v>454151</v>
      </c>
      <c r="ER60" s="84">
        <v>0</v>
      </c>
      <c r="ES60" s="84">
        <v>23168596</v>
      </c>
      <c r="ET60" s="84">
        <v>0</v>
      </c>
      <c r="EU60" s="84">
        <v>0</v>
      </c>
      <c r="EV60" s="84">
        <v>22917049</v>
      </c>
      <c r="EW60" s="84">
        <v>280774</v>
      </c>
      <c r="EX60" s="84">
        <v>8300349</v>
      </c>
      <c r="EY60" s="84">
        <v>0</v>
      </c>
      <c r="EZ60" s="84">
        <v>-1045189</v>
      </c>
    </row>
    <row r="61" spans="1:156">
      <c r="A61" t="s">
        <v>1154</v>
      </c>
      <c r="B61">
        <v>62990</v>
      </c>
      <c r="C61" t="s">
        <v>1141</v>
      </c>
      <c r="D61" s="84">
        <v>114364</v>
      </c>
      <c r="E61" s="84">
        <v>-16347</v>
      </c>
      <c r="F61" s="84">
        <v>0</v>
      </c>
      <c r="G61" s="84">
        <v>-16041</v>
      </c>
      <c r="H61" s="84">
        <v>-558</v>
      </c>
      <c r="I61" s="84">
        <v>485</v>
      </c>
      <c r="J61" s="84">
        <v>-1880</v>
      </c>
      <c r="K61" s="84">
        <v>127672</v>
      </c>
      <c r="L61" s="84">
        <v>-1046</v>
      </c>
      <c r="M61" s="84">
        <v>0</v>
      </c>
      <c r="N61" s="84">
        <v>1582</v>
      </c>
      <c r="O61" s="84">
        <v>0</v>
      </c>
      <c r="P61" s="84">
        <v>114581</v>
      </c>
      <c r="Q61" s="84">
        <v>-9</v>
      </c>
      <c r="R61" s="84">
        <v>0</v>
      </c>
      <c r="S61" s="84">
        <v>0</v>
      </c>
      <c r="T61" s="84">
        <v>76524</v>
      </c>
      <c r="U61" s="84">
        <v>485</v>
      </c>
      <c r="V61" s="84">
        <v>68747</v>
      </c>
      <c r="W61" s="84">
        <v>0</v>
      </c>
      <c r="X61" s="84">
        <v>200773</v>
      </c>
      <c r="Y61" s="84">
        <v>0</v>
      </c>
      <c r="Z61" s="84">
        <v>0</v>
      </c>
      <c r="AA61" s="84">
        <v>112003</v>
      </c>
      <c r="AB61" s="84">
        <v>184804</v>
      </c>
      <c r="AC61" s="84">
        <v>0</v>
      </c>
      <c r="AD61" s="84">
        <v>-1095</v>
      </c>
      <c r="AE61" s="84">
        <v>487</v>
      </c>
      <c r="AF61" s="84">
        <v>-316</v>
      </c>
      <c r="AG61" s="84">
        <v>-324240</v>
      </c>
      <c r="AH61" s="84">
        <v>-634</v>
      </c>
      <c r="AI61" s="84">
        <v>0</v>
      </c>
      <c r="AJ61" s="84">
        <v>0</v>
      </c>
      <c r="AK61" s="84">
        <v>-324874</v>
      </c>
      <c r="AL61" s="84">
        <v>-3501</v>
      </c>
      <c r="AM61" s="84">
        <v>0</v>
      </c>
      <c r="AN61" s="84">
        <v>-3176</v>
      </c>
      <c r="AO61" s="84">
        <v>-92</v>
      </c>
      <c r="AP61" s="84">
        <v>-73101</v>
      </c>
      <c r="AQ61" s="84">
        <v>-325</v>
      </c>
      <c r="AR61" s="84">
        <v>334</v>
      </c>
      <c r="AS61" s="84">
        <v>-9</v>
      </c>
      <c r="AT61" s="84">
        <v>-3847</v>
      </c>
      <c r="AU61" s="84">
        <v>-69070</v>
      </c>
      <c r="AV61" s="84">
        <v>323</v>
      </c>
      <c r="AW61" s="84">
        <v>-1843</v>
      </c>
      <c r="AX61" s="84">
        <v>0</v>
      </c>
      <c r="AY61" s="84">
        <v>0</v>
      </c>
      <c r="AZ61" s="84">
        <v>-217</v>
      </c>
      <c r="BA61" s="84">
        <v>0</v>
      </c>
      <c r="BB61" s="84">
        <v>61346</v>
      </c>
      <c r="BC61" s="84">
        <v>77693</v>
      </c>
      <c r="BD61" s="84">
        <v>0</v>
      </c>
      <c r="BE61" s="84">
        <v>0</v>
      </c>
      <c r="BF61" s="84">
        <v>8461</v>
      </c>
      <c r="BG61" s="84">
        <v>83000</v>
      </c>
      <c r="BH61" s="84">
        <v>0</v>
      </c>
      <c r="BI61" s="84">
        <v>11692</v>
      </c>
      <c r="BJ61" s="84">
        <v>2011916</v>
      </c>
      <c r="BK61" s="84">
        <v>0</v>
      </c>
      <c r="BL61" s="84">
        <v>37277</v>
      </c>
      <c r="BM61" s="84">
        <v>69970</v>
      </c>
      <c r="BN61" s="84">
        <v>0</v>
      </c>
      <c r="BO61" s="84">
        <v>65000</v>
      </c>
      <c r="BP61" s="84">
        <v>0</v>
      </c>
      <c r="BQ61" s="84">
        <v>0</v>
      </c>
      <c r="BR61" s="84">
        <v>0</v>
      </c>
      <c r="BS61" s="84">
        <v>0</v>
      </c>
      <c r="BT61" s="84">
        <v>0</v>
      </c>
      <c r="BU61" s="84">
        <v>0</v>
      </c>
      <c r="BV61" s="84">
        <v>716</v>
      </c>
      <c r="BW61" s="84">
        <v>820674</v>
      </c>
      <c r="BX61" s="84">
        <v>1835163</v>
      </c>
      <c r="BY61" s="84">
        <v>1123</v>
      </c>
      <c r="BZ61" s="84">
        <v>0</v>
      </c>
      <c r="CA61" s="84">
        <v>0</v>
      </c>
      <c r="CB61" s="84">
        <v>0</v>
      </c>
      <c r="CC61" s="84">
        <v>0</v>
      </c>
      <c r="CD61" s="84">
        <v>0</v>
      </c>
      <c r="CE61" s="84">
        <v>0</v>
      </c>
      <c r="CF61" s="84">
        <v>0</v>
      </c>
      <c r="CG61" s="84">
        <v>53</v>
      </c>
      <c r="CH61" s="84">
        <v>0</v>
      </c>
      <c r="CI61" s="84">
        <v>53</v>
      </c>
      <c r="CJ61" s="84">
        <v>0</v>
      </c>
      <c r="CK61" s="84">
        <v>355</v>
      </c>
      <c r="CL61" s="84">
        <v>0</v>
      </c>
      <c r="CM61" s="84">
        <v>18002</v>
      </c>
      <c r="CN61" s="84">
        <v>0</v>
      </c>
      <c r="CO61" s="84">
        <v>944707</v>
      </c>
      <c r="CP61" s="84">
        <v>0</v>
      </c>
      <c r="CQ61" s="84">
        <v>1088528</v>
      </c>
      <c r="CR61" s="84">
        <v>0</v>
      </c>
      <c r="CS61" s="84">
        <v>991508</v>
      </c>
      <c r="CT61" s="84">
        <v>93736</v>
      </c>
      <c r="CU61" s="84">
        <v>0</v>
      </c>
      <c r="CV61" s="84">
        <v>94994</v>
      </c>
      <c r="CW61" s="84">
        <v>1835163</v>
      </c>
      <c r="CX61" s="84">
        <v>0</v>
      </c>
      <c r="CY61" s="84">
        <v>3275</v>
      </c>
      <c r="CZ61" s="84">
        <v>1031</v>
      </c>
      <c r="DA61" s="84">
        <v>178</v>
      </c>
      <c r="DB61" s="84">
        <v>0</v>
      </c>
      <c r="DC61" s="84">
        <v>0</v>
      </c>
      <c r="DD61" s="84">
        <v>0</v>
      </c>
      <c r="DE61" s="84">
        <v>0</v>
      </c>
      <c r="DF61" s="84">
        <v>33511</v>
      </c>
      <c r="DG61" s="84">
        <v>0</v>
      </c>
      <c r="DH61" s="84">
        <v>25603</v>
      </c>
      <c r="DI61" s="84">
        <v>1085378</v>
      </c>
      <c r="DJ61" s="84">
        <v>0</v>
      </c>
      <c r="DK61" s="84">
        <v>0</v>
      </c>
      <c r="DL61" s="84"/>
      <c r="DM61" s="84">
        <v>93870</v>
      </c>
      <c r="DN61" s="84">
        <v>1831710</v>
      </c>
      <c r="DO61" s="84">
        <v>305000</v>
      </c>
      <c r="DP61" s="84">
        <v>0</v>
      </c>
      <c r="DQ61" s="84">
        <v>0</v>
      </c>
      <c r="DR61" s="84">
        <v>4970</v>
      </c>
      <c r="DS61" s="84">
        <v>432674</v>
      </c>
      <c r="DT61" s="84">
        <v>14742</v>
      </c>
      <c r="DU61" s="84">
        <v>16451</v>
      </c>
      <c r="DV61" s="84">
        <v>2011916</v>
      </c>
      <c r="DW61" s="84">
        <v>1094</v>
      </c>
      <c r="DX61" s="84">
        <v>0</v>
      </c>
      <c r="DY61" s="84">
        <v>0</v>
      </c>
      <c r="DZ61" s="84">
        <v>0</v>
      </c>
      <c r="EA61" s="84">
        <v>12259</v>
      </c>
      <c r="EB61" s="84">
        <v>134</v>
      </c>
      <c r="EC61" s="84">
        <v>217</v>
      </c>
      <c r="ED61" s="84">
        <v>0</v>
      </c>
      <c r="EE61" s="84"/>
      <c r="EF61" s="84">
        <v>1733</v>
      </c>
      <c r="EG61" s="84"/>
      <c r="EH61" s="84">
        <v>1733</v>
      </c>
      <c r="EI61" s="84"/>
      <c r="EJ61" s="84">
        <v>11799</v>
      </c>
      <c r="EK61" s="84">
        <v>28031</v>
      </c>
      <c r="EL61" s="84"/>
      <c r="EM61" s="84">
        <v>0</v>
      </c>
      <c r="EN61" s="84">
        <v>0</v>
      </c>
      <c r="EO61" s="84">
        <v>11674</v>
      </c>
      <c r="EP61" s="84">
        <v>0</v>
      </c>
      <c r="EQ61" s="84">
        <v>0</v>
      </c>
      <c r="ER61" s="84">
        <v>0</v>
      </c>
      <c r="ES61" s="84">
        <v>5955</v>
      </c>
      <c r="ET61" s="84">
        <v>0</v>
      </c>
      <c r="EU61" s="84">
        <v>0</v>
      </c>
      <c r="EV61" s="84">
        <v>0</v>
      </c>
      <c r="EW61" s="84">
        <v>4652</v>
      </c>
      <c r="EX61" s="84">
        <v>26245</v>
      </c>
      <c r="EY61" s="84">
        <v>0</v>
      </c>
      <c r="EZ61" s="84">
        <v>0</v>
      </c>
    </row>
    <row r="62" spans="1:156">
      <c r="A62" t="s">
        <v>1154</v>
      </c>
      <c r="B62">
        <v>62992</v>
      </c>
      <c r="C62" t="s">
        <v>1142</v>
      </c>
      <c r="D62" s="84">
        <v>8214917</v>
      </c>
      <c r="E62" s="84">
        <v>-20868</v>
      </c>
      <c r="F62" s="84"/>
      <c r="G62" s="84">
        <v>-3020434</v>
      </c>
      <c r="H62" s="84">
        <v>-583880</v>
      </c>
      <c r="I62" s="84">
        <v>48305</v>
      </c>
      <c r="J62" s="84">
        <v>-270366</v>
      </c>
      <c r="K62" s="84">
        <v>-18593088</v>
      </c>
      <c r="L62" s="84"/>
      <c r="M62" s="84">
        <v>0</v>
      </c>
      <c r="N62" s="84">
        <v>911987</v>
      </c>
      <c r="O62" s="84">
        <v>0</v>
      </c>
      <c r="P62" s="84">
        <v>8214917</v>
      </c>
      <c r="Q62" s="84">
        <v>-20507</v>
      </c>
      <c r="R62" s="84"/>
      <c r="S62" s="84">
        <v>0</v>
      </c>
      <c r="T62" s="84">
        <v>9495454</v>
      </c>
      <c r="U62" s="84">
        <v>48305</v>
      </c>
      <c r="V62" s="84">
        <v>409731</v>
      </c>
      <c r="W62" s="84"/>
      <c r="X62" s="84">
        <v>-18593088</v>
      </c>
      <c r="Y62" s="84">
        <v>6795695</v>
      </c>
      <c r="Z62" s="84">
        <v>-3130</v>
      </c>
      <c r="AA62" s="84">
        <v>4039832</v>
      </c>
      <c r="AB62" s="84">
        <v>20054306</v>
      </c>
      <c r="AC62" s="84">
        <v>0</v>
      </c>
      <c r="AD62" s="84">
        <v>-315</v>
      </c>
      <c r="AE62" s="84">
        <v>911672</v>
      </c>
      <c r="AF62" s="84">
        <v>-887779</v>
      </c>
      <c r="AG62" s="84">
        <v>-5436767</v>
      </c>
      <c r="AH62" s="84">
        <v>0</v>
      </c>
      <c r="AI62" s="84"/>
      <c r="AJ62" s="84">
        <v>0</v>
      </c>
      <c r="AK62" s="84">
        <v>-5436767</v>
      </c>
      <c r="AL62" s="84">
        <v>-112222</v>
      </c>
      <c r="AM62" s="84">
        <v>0</v>
      </c>
      <c r="AN62" s="84">
        <v>-112222</v>
      </c>
      <c r="AO62" s="84">
        <v>-25647</v>
      </c>
      <c r="AP62" s="84">
        <v>0</v>
      </c>
      <c r="AQ62" s="84"/>
      <c r="AR62" s="84">
        <v>-278252</v>
      </c>
      <c r="AS62" s="84">
        <v>-20507</v>
      </c>
      <c r="AT62" s="84">
        <v>-165783</v>
      </c>
      <c r="AU62" s="84">
        <v>-961246</v>
      </c>
      <c r="AV62" s="84">
        <v>236779</v>
      </c>
      <c r="AW62" s="84">
        <v>-3179</v>
      </c>
      <c r="AX62" s="84"/>
      <c r="AY62" s="84">
        <v>0</v>
      </c>
      <c r="AZ62" s="84">
        <v>0</v>
      </c>
      <c r="BA62" s="84">
        <v>0</v>
      </c>
      <c r="BB62" s="84">
        <v>416851</v>
      </c>
      <c r="BC62" s="84">
        <v>437719</v>
      </c>
      <c r="BD62" s="84">
        <v>0</v>
      </c>
      <c r="BE62" s="84">
        <v>-191860</v>
      </c>
      <c r="BF62" s="84">
        <v>-20317</v>
      </c>
      <c r="BG62" s="84">
        <v>110000</v>
      </c>
      <c r="BH62" s="84"/>
      <c r="BI62" s="84">
        <v>2454070</v>
      </c>
      <c r="BJ62" s="84">
        <v>193594898</v>
      </c>
      <c r="BK62" s="84"/>
      <c r="BL62" s="84">
        <v>740932</v>
      </c>
      <c r="BM62" s="84">
        <v>4184774</v>
      </c>
      <c r="BN62" s="84">
        <v>0</v>
      </c>
      <c r="BO62" s="84">
        <v>323117</v>
      </c>
      <c r="BP62" s="84">
        <v>25602</v>
      </c>
      <c r="BQ62" s="84"/>
      <c r="BR62" s="84">
        <v>0</v>
      </c>
      <c r="BS62" s="84"/>
      <c r="BT62" s="84">
        <v>80500</v>
      </c>
      <c r="BU62" s="84">
        <v>0</v>
      </c>
      <c r="BV62" s="84">
        <v>7507068</v>
      </c>
      <c r="BW62" s="84">
        <v>5710189</v>
      </c>
      <c r="BX62" s="84">
        <v>22851767</v>
      </c>
      <c r="BY62" s="84"/>
      <c r="BZ62" s="84"/>
      <c r="CA62" s="84"/>
      <c r="CB62" s="84"/>
      <c r="CC62" s="84">
        <v>7361</v>
      </c>
      <c r="CD62" s="84"/>
      <c r="CE62" s="84"/>
      <c r="CF62" s="84">
        <v>0</v>
      </c>
      <c r="CG62" s="84">
        <v>0</v>
      </c>
      <c r="CH62" s="84"/>
      <c r="CI62" s="84">
        <v>0</v>
      </c>
      <c r="CJ62" s="84"/>
      <c r="CK62" s="84"/>
      <c r="CL62" s="84">
        <v>0</v>
      </c>
      <c r="CM62" s="84">
        <v>5678981</v>
      </c>
      <c r="CN62" s="84">
        <v>29355</v>
      </c>
      <c r="CO62" s="84">
        <v>5611614</v>
      </c>
      <c r="CP62" s="84">
        <v>638191</v>
      </c>
      <c r="CQ62" s="84">
        <v>178020954</v>
      </c>
      <c r="CR62" s="84">
        <v>0</v>
      </c>
      <c r="CS62" s="84">
        <v>7517647</v>
      </c>
      <c r="CT62" s="84">
        <v>162230732</v>
      </c>
      <c r="CU62" s="84">
        <v>0</v>
      </c>
      <c r="CV62" s="84">
        <v>163839030</v>
      </c>
      <c r="CW62" s="84">
        <v>27807542</v>
      </c>
      <c r="CX62" s="84">
        <v>0</v>
      </c>
      <c r="CY62" s="84">
        <v>537095</v>
      </c>
      <c r="CZ62" s="84">
        <v>11172</v>
      </c>
      <c r="DA62" s="84">
        <v>1388836</v>
      </c>
      <c r="DB62" s="84">
        <v>4955775</v>
      </c>
      <c r="DC62" s="84">
        <v>6540049</v>
      </c>
      <c r="DD62" s="84">
        <v>3184</v>
      </c>
      <c r="DE62" s="84">
        <v>4771922</v>
      </c>
      <c r="DF62" s="84">
        <v>1818153</v>
      </c>
      <c r="DG62" s="84"/>
      <c r="DH62" s="84">
        <v>511743</v>
      </c>
      <c r="DI62" s="84">
        <v>169749378</v>
      </c>
      <c r="DJ62" s="84">
        <v>80500</v>
      </c>
      <c r="DK62" s="84"/>
      <c r="DL62" s="84"/>
      <c r="DM62" s="84">
        <v>162231731</v>
      </c>
      <c r="DN62" s="84">
        <v>12594585</v>
      </c>
      <c r="DO62" s="84"/>
      <c r="DP62" s="84"/>
      <c r="DQ62" s="84">
        <v>0</v>
      </c>
      <c r="DR62" s="84">
        <v>3861657</v>
      </c>
      <c r="DS62" s="84">
        <v>5600189</v>
      </c>
      <c r="DT62" s="84"/>
      <c r="DU62" s="84">
        <v>438446</v>
      </c>
      <c r="DV62" s="84">
        <v>193594898</v>
      </c>
      <c r="DW62" s="84">
        <v>53862</v>
      </c>
      <c r="DX62" s="84"/>
      <c r="DY62" s="84">
        <v>0</v>
      </c>
      <c r="DZ62" s="84">
        <v>0</v>
      </c>
      <c r="EA62" s="84">
        <v>76708</v>
      </c>
      <c r="EB62" s="84">
        <v>999</v>
      </c>
      <c r="EC62" s="84">
        <v>72455</v>
      </c>
      <c r="ED62" s="84"/>
      <c r="EE62" s="84"/>
      <c r="EF62" s="84">
        <v>631414</v>
      </c>
      <c r="EG62" s="84"/>
      <c r="EH62" s="84">
        <v>631414</v>
      </c>
      <c r="EI62" s="84"/>
      <c r="EJ62" s="84">
        <v>330511</v>
      </c>
      <c r="EK62" s="84">
        <v>688448</v>
      </c>
      <c r="EL62" s="84">
        <v>1618</v>
      </c>
      <c r="EM62" s="84">
        <v>0</v>
      </c>
      <c r="EN62" s="84"/>
      <c r="EO62" s="84">
        <v>203587</v>
      </c>
      <c r="EP62" s="84">
        <v>0</v>
      </c>
      <c r="EQ62" s="84">
        <v>180669</v>
      </c>
      <c r="ER62" s="84"/>
      <c r="ES62" s="84">
        <v>3188195</v>
      </c>
      <c r="ET62" s="84"/>
      <c r="EU62" s="84"/>
      <c r="EV62" s="84">
        <v>1786706</v>
      </c>
      <c r="EW62" s="84">
        <v>107935</v>
      </c>
      <c r="EX62" s="84">
        <v>55416</v>
      </c>
      <c r="EY62" s="84">
        <v>4496</v>
      </c>
      <c r="EZ62" s="84"/>
    </row>
    <row r="63" spans="1:156">
      <c r="A63" t="s">
        <v>1154</v>
      </c>
      <c r="B63">
        <v>62997</v>
      </c>
      <c r="C63" t="s">
        <v>1143</v>
      </c>
      <c r="D63" s="84">
        <v>13490584</v>
      </c>
      <c r="E63" s="84">
        <v>-103867</v>
      </c>
      <c r="F63" s="84"/>
      <c r="G63" s="84">
        <v>-4392374</v>
      </c>
      <c r="H63" s="84"/>
      <c r="I63" s="84"/>
      <c r="J63" s="84">
        <v>-419864</v>
      </c>
      <c r="K63" s="84">
        <v>-29775199</v>
      </c>
      <c r="L63" s="84">
        <v>0</v>
      </c>
      <c r="M63" s="84">
        <v>-24080</v>
      </c>
      <c r="N63" s="84"/>
      <c r="O63" s="84"/>
      <c r="P63" s="84">
        <v>13490584</v>
      </c>
      <c r="Q63" s="84"/>
      <c r="R63" s="84">
        <v>0</v>
      </c>
      <c r="S63" s="84">
        <v>0</v>
      </c>
      <c r="T63" s="84">
        <v>19532039</v>
      </c>
      <c r="U63" s="84">
        <v>0</v>
      </c>
      <c r="V63" s="84">
        <v>474712</v>
      </c>
      <c r="W63" s="84"/>
      <c r="X63" s="84">
        <v>-29775199</v>
      </c>
      <c r="Y63" s="84">
        <v>2265967</v>
      </c>
      <c r="Z63" s="84">
        <v>722518</v>
      </c>
      <c r="AA63" s="84">
        <v>6776164</v>
      </c>
      <c r="AB63" s="84">
        <v>28837447</v>
      </c>
      <c r="AC63" s="84"/>
      <c r="AD63" s="84"/>
      <c r="AE63" s="84"/>
      <c r="AF63" s="84"/>
      <c r="AG63" s="84">
        <v>-7540212</v>
      </c>
      <c r="AH63" s="84">
        <v>0</v>
      </c>
      <c r="AI63" s="84"/>
      <c r="AJ63" s="84"/>
      <c r="AK63" s="84">
        <v>-7540212</v>
      </c>
      <c r="AL63" s="84">
        <v>-257600</v>
      </c>
      <c r="AM63" s="84">
        <v>0</v>
      </c>
      <c r="AN63" s="84">
        <v>-257600</v>
      </c>
      <c r="AO63" s="84"/>
      <c r="AP63" s="84">
        <v>0</v>
      </c>
      <c r="AQ63" s="84">
        <v>0</v>
      </c>
      <c r="AR63" s="84"/>
      <c r="AS63" s="84"/>
      <c r="AT63" s="84">
        <v>0</v>
      </c>
      <c r="AU63" s="84">
        <v>-370846</v>
      </c>
      <c r="AV63" s="84"/>
      <c r="AW63" s="84">
        <v>-39377</v>
      </c>
      <c r="AX63" s="84">
        <v>0</v>
      </c>
      <c r="AY63" s="84">
        <v>24802</v>
      </c>
      <c r="AZ63" s="84">
        <v>0</v>
      </c>
      <c r="BA63" s="84"/>
      <c r="BB63" s="84">
        <v>363368</v>
      </c>
      <c r="BC63" s="84">
        <v>467235</v>
      </c>
      <c r="BD63" s="84"/>
      <c r="BE63" s="84"/>
      <c r="BF63" s="84">
        <v>-8200</v>
      </c>
      <c r="BG63" s="84">
        <v>7649</v>
      </c>
      <c r="BH63" s="84">
        <v>0</v>
      </c>
      <c r="BI63" s="84">
        <v>3482628</v>
      </c>
      <c r="BJ63" s="84">
        <v>271087041</v>
      </c>
      <c r="BK63" s="84">
        <v>0</v>
      </c>
      <c r="BL63" s="84">
        <v>3396962</v>
      </c>
      <c r="BM63" s="84">
        <v>0</v>
      </c>
      <c r="BN63" s="84">
        <v>0</v>
      </c>
      <c r="BO63" s="84">
        <v>0</v>
      </c>
      <c r="BP63" s="84">
        <v>0</v>
      </c>
      <c r="BQ63" s="84">
        <v>0</v>
      </c>
      <c r="BR63" s="84">
        <v>0</v>
      </c>
      <c r="BS63" s="84">
        <v>0</v>
      </c>
      <c r="BT63" s="84">
        <v>0</v>
      </c>
      <c r="BU63" s="84">
        <v>2313</v>
      </c>
      <c r="BV63" s="84">
        <v>0</v>
      </c>
      <c r="BW63" s="84">
        <v>4645069</v>
      </c>
      <c r="BX63" s="84">
        <v>12768934</v>
      </c>
      <c r="BY63" s="84">
        <v>0</v>
      </c>
      <c r="BZ63" s="84">
        <v>0</v>
      </c>
      <c r="CA63" s="84">
        <v>0</v>
      </c>
      <c r="CB63" s="84">
        <v>0</v>
      </c>
      <c r="CC63" s="84">
        <v>0</v>
      </c>
      <c r="CD63" s="84">
        <v>0</v>
      </c>
      <c r="CE63" s="84">
        <v>0</v>
      </c>
      <c r="CF63" s="84">
        <v>0</v>
      </c>
      <c r="CG63" s="84">
        <v>0</v>
      </c>
      <c r="CH63" s="84">
        <v>0</v>
      </c>
      <c r="CI63" s="84">
        <v>0</v>
      </c>
      <c r="CJ63" s="84">
        <v>0</v>
      </c>
      <c r="CK63" s="84">
        <v>0</v>
      </c>
      <c r="CL63" s="84">
        <v>10601619</v>
      </c>
      <c r="CM63" s="84">
        <v>22479393</v>
      </c>
      <c r="CN63" s="84">
        <v>3039496</v>
      </c>
      <c r="CO63" s="84">
        <v>4365659</v>
      </c>
      <c r="CP63" s="84">
        <v>0</v>
      </c>
      <c r="CQ63" s="84">
        <v>243895538</v>
      </c>
      <c r="CR63" s="84">
        <v>67041</v>
      </c>
      <c r="CS63" s="84">
        <v>7892435</v>
      </c>
      <c r="CT63" s="84">
        <v>236003103</v>
      </c>
      <c r="CU63" s="84">
        <v>54214</v>
      </c>
      <c r="CV63" s="84">
        <v>250328520</v>
      </c>
      <c r="CW63" s="84">
        <v>14309689</v>
      </c>
      <c r="CX63" s="84">
        <v>0</v>
      </c>
      <c r="CY63" s="84">
        <v>0</v>
      </c>
      <c r="CZ63" s="84">
        <v>0</v>
      </c>
      <c r="DA63" s="84">
        <v>124936</v>
      </c>
      <c r="DB63" s="84">
        <v>1540755</v>
      </c>
      <c r="DC63" s="84">
        <v>2239183</v>
      </c>
      <c r="DD63" s="84">
        <v>313886</v>
      </c>
      <c r="DE63" s="84">
        <v>1122279</v>
      </c>
      <c r="DF63" s="84">
        <v>3526776</v>
      </c>
      <c r="DG63" s="84">
        <v>0</v>
      </c>
      <c r="DH63" s="84">
        <v>3396962</v>
      </c>
      <c r="DI63" s="84">
        <v>243895538</v>
      </c>
      <c r="DJ63" s="84">
        <v>2313</v>
      </c>
      <c r="DK63" s="84">
        <v>0</v>
      </c>
      <c r="DL63" s="84">
        <v>0</v>
      </c>
      <c r="DM63" s="84">
        <v>236003103</v>
      </c>
      <c r="DN63" s="84">
        <v>7819867</v>
      </c>
      <c r="DO63" s="84">
        <v>0</v>
      </c>
      <c r="DP63" s="84">
        <v>0</v>
      </c>
      <c r="DQ63" s="84">
        <v>0</v>
      </c>
      <c r="DR63" s="84">
        <v>0</v>
      </c>
      <c r="DS63" s="84">
        <v>4637420</v>
      </c>
      <c r="DT63" s="84">
        <v>0</v>
      </c>
      <c r="DU63" s="84">
        <v>1183322</v>
      </c>
      <c r="DV63" s="84">
        <v>271087041</v>
      </c>
      <c r="DW63" s="84">
        <v>0</v>
      </c>
      <c r="DX63" s="84">
        <v>0</v>
      </c>
      <c r="DY63" s="84">
        <v>0</v>
      </c>
      <c r="DZ63" s="84">
        <v>0</v>
      </c>
      <c r="EA63" s="84">
        <v>0</v>
      </c>
      <c r="EB63" s="84">
        <v>0</v>
      </c>
      <c r="EC63" s="84">
        <v>0</v>
      </c>
      <c r="ED63" s="84">
        <v>0</v>
      </c>
      <c r="EE63" s="84">
        <v>0</v>
      </c>
      <c r="EF63" s="84">
        <v>1039925</v>
      </c>
      <c r="EG63" s="84">
        <v>0</v>
      </c>
      <c r="EH63" s="84">
        <v>1039925</v>
      </c>
      <c r="EI63" s="84">
        <v>0</v>
      </c>
      <c r="EJ63" s="84">
        <v>901056</v>
      </c>
      <c r="EK63" s="84">
        <v>1812023</v>
      </c>
      <c r="EL63" s="84">
        <v>40721</v>
      </c>
      <c r="EM63" s="84">
        <v>0</v>
      </c>
      <c r="EN63" s="84">
        <v>0</v>
      </c>
      <c r="EO63" s="84">
        <v>0</v>
      </c>
      <c r="EP63" s="84">
        <v>67041</v>
      </c>
      <c r="EQ63" s="84">
        <v>104590</v>
      </c>
      <c r="ER63" s="84">
        <v>0</v>
      </c>
      <c r="ES63" s="84">
        <v>5355649</v>
      </c>
      <c r="ET63" s="84">
        <v>0</v>
      </c>
      <c r="EU63" s="84">
        <v>0</v>
      </c>
      <c r="EV63" s="84">
        <v>1689410</v>
      </c>
      <c r="EW63" s="84">
        <v>282266</v>
      </c>
      <c r="EX63" s="84">
        <v>731376</v>
      </c>
      <c r="EY63" s="84">
        <v>895537</v>
      </c>
      <c r="EZ63" s="84">
        <v>0</v>
      </c>
    </row>
    <row r="64" spans="1:156">
      <c r="A64" t="s">
        <v>1154</v>
      </c>
      <c r="B64">
        <v>63000</v>
      </c>
      <c r="C64" t="s">
        <v>1144</v>
      </c>
      <c r="D64" s="84">
        <v>5803715</v>
      </c>
      <c r="E64" s="84">
        <v>-23000</v>
      </c>
      <c r="F64" s="84">
        <v>0</v>
      </c>
      <c r="G64" s="84">
        <v>-2429161</v>
      </c>
      <c r="H64" s="84">
        <v>0</v>
      </c>
      <c r="I64" s="84">
        <v>0</v>
      </c>
      <c r="J64" s="84">
        <v>-319655</v>
      </c>
      <c r="K64" s="84">
        <v>-16790040</v>
      </c>
      <c r="L64" s="84">
        <v>0</v>
      </c>
      <c r="M64" s="84">
        <v>0</v>
      </c>
      <c r="N64" s="84">
        <v>0</v>
      </c>
      <c r="O64" s="84">
        <v>0</v>
      </c>
      <c r="P64" s="84">
        <v>5803715</v>
      </c>
      <c r="Q64" s="84">
        <v>0</v>
      </c>
      <c r="R64" s="84">
        <v>0</v>
      </c>
      <c r="S64" s="84">
        <v>0</v>
      </c>
      <c r="T64" s="84">
        <v>10518187</v>
      </c>
      <c r="U64" s="84">
        <v>0</v>
      </c>
      <c r="V64" s="84">
        <v>48423</v>
      </c>
      <c r="W64" s="84">
        <v>0</v>
      </c>
      <c r="X64" s="84">
        <v>-16790040</v>
      </c>
      <c r="Y64" s="84">
        <v>111136</v>
      </c>
      <c r="Z64" s="84">
        <v>-548</v>
      </c>
      <c r="AA64" s="84">
        <v>5639087</v>
      </c>
      <c r="AB64" s="84">
        <v>15942485</v>
      </c>
      <c r="AC64" s="84">
        <v>0</v>
      </c>
      <c r="AD64" s="84">
        <v>0</v>
      </c>
      <c r="AE64" s="84">
        <v>0</v>
      </c>
      <c r="AF64" s="84">
        <v>0</v>
      </c>
      <c r="AG64" s="84">
        <v>-1434964</v>
      </c>
      <c r="AH64" s="84">
        <v>0</v>
      </c>
      <c r="AI64" s="84">
        <v>0</v>
      </c>
      <c r="AJ64" s="84">
        <v>0</v>
      </c>
      <c r="AK64" s="84">
        <v>-1434964</v>
      </c>
      <c r="AL64" s="84">
        <v>-61259</v>
      </c>
      <c r="AM64" s="84">
        <v>0</v>
      </c>
      <c r="AN64" s="84">
        <v>-61259</v>
      </c>
      <c r="AO64" s="84">
        <v>0</v>
      </c>
      <c r="AP64" s="84">
        <v>0</v>
      </c>
      <c r="AQ64" s="84">
        <v>0</v>
      </c>
      <c r="AR64" s="84">
        <v>0</v>
      </c>
      <c r="AS64" s="84">
        <v>0</v>
      </c>
      <c r="AT64" s="84">
        <v>-982353</v>
      </c>
      <c r="AU64" s="84">
        <v>-48423</v>
      </c>
      <c r="AV64" s="84">
        <v>0</v>
      </c>
      <c r="AW64" s="84">
        <v>-5722</v>
      </c>
      <c r="AX64" s="84">
        <v>0</v>
      </c>
      <c r="AY64" s="84">
        <v>0</v>
      </c>
      <c r="AZ64" s="84">
        <v>0</v>
      </c>
      <c r="BA64" s="84">
        <v>0</v>
      </c>
      <c r="BB64" s="84">
        <v>25423</v>
      </c>
      <c r="BC64" s="84">
        <v>48423</v>
      </c>
      <c r="BD64" s="84">
        <v>0</v>
      </c>
      <c r="BE64" s="84">
        <v>0</v>
      </c>
      <c r="BF64" s="84">
        <v>0</v>
      </c>
      <c r="BG64" s="84">
        <v>49070</v>
      </c>
      <c r="BH64" s="84">
        <v>0</v>
      </c>
      <c r="BI64" s="84">
        <v>848577</v>
      </c>
      <c r="BJ64" s="84">
        <v>118887008</v>
      </c>
      <c r="BK64" s="84">
        <v>0</v>
      </c>
      <c r="BL64" s="84">
        <v>408769</v>
      </c>
      <c r="BM64" s="84">
        <v>6307817</v>
      </c>
      <c r="BN64" s="84">
        <v>0</v>
      </c>
      <c r="BO64" s="84">
        <v>0</v>
      </c>
      <c r="BP64" s="84">
        <v>0</v>
      </c>
      <c r="BQ64" s="84">
        <v>0</v>
      </c>
      <c r="BR64" s="84">
        <v>0</v>
      </c>
      <c r="BS64" s="84">
        <v>0</v>
      </c>
      <c r="BT64" s="84">
        <v>0</v>
      </c>
      <c r="BU64" s="84">
        <v>346</v>
      </c>
      <c r="BV64" s="84">
        <v>0</v>
      </c>
      <c r="BW64" s="84">
        <v>305985</v>
      </c>
      <c r="BX64" s="84">
        <v>114087708</v>
      </c>
      <c r="BY64" s="84">
        <v>0</v>
      </c>
      <c r="BZ64" s="84">
        <v>0</v>
      </c>
      <c r="CA64" s="84">
        <v>0</v>
      </c>
      <c r="CB64" s="84">
        <v>0</v>
      </c>
      <c r="CC64" s="84">
        <v>0</v>
      </c>
      <c r="CD64" s="84">
        <v>0</v>
      </c>
      <c r="CE64" s="84">
        <v>0</v>
      </c>
      <c r="CF64" s="84">
        <v>0</v>
      </c>
      <c r="CG64" s="84">
        <v>0</v>
      </c>
      <c r="CH64" s="84">
        <v>0</v>
      </c>
      <c r="CI64" s="84">
        <v>0</v>
      </c>
      <c r="CJ64" s="84">
        <v>0</v>
      </c>
      <c r="CK64" s="84">
        <v>0</v>
      </c>
      <c r="CL64" s="84">
        <v>7403116</v>
      </c>
      <c r="CM64" s="84">
        <v>10150828</v>
      </c>
      <c r="CN64" s="84">
        <v>97559</v>
      </c>
      <c r="CO64" s="84">
        <v>27419141</v>
      </c>
      <c r="CP64" s="84">
        <v>0</v>
      </c>
      <c r="CQ64" s="84">
        <v>102064710</v>
      </c>
      <c r="CR64" s="84">
        <v>0</v>
      </c>
      <c r="CS64" s="84">
        <v>102064710</v>
      </c>
      <c r="CT64" s="84">
        <v>0</v>
      </c>
      <c r="CU64" s="84">
        <v>0</v>
      </c>
      <c r="CV64" s="84">
        <v>0</v>
      </c>
      <c r="CW64" s="84">
        <v>117512578</v>
      </c>
      <c r="CX64" s="84">
        <v>0</v>
      </c>
      <c r="CY64" s="84">
        <v>1134784</v>
      </c>
      <c r="CZ64" s="84">
        <v>60562273</v>
      </c>
      <c r="DA64" s="84">
        <v>830551</v>
      </c>
      <c r="DB64" s="84">
        <v>3424870</v>
      </c>
      <c r="DC64" s="84">
        <v>56214255</v>
      </c>
      <c r="DD64" s="84">
        <v>111144</v>
      </c>
      <c r="DE64" s="84">
        <v>3313726</v>
      </c>
      <c r="DF64" s="84">
        <v>12825764</v>
      </c>
      <c r="DG64" s="84">
        <v>0</v>
      </c>
      <c r="DH64" s="84">
        <v>407669</v>
      </c>
      <c r="DI64" s="84">
        <v>102064710</v>
      </c>
      <c r="DJ64" s="84">
        <v>346</v>
      </c>
      <c r="DK64" s="84">
        <v>0</v>
      </c>
      <c r="DL64" s="84">
        <v>0</v>
      </c>
      <c r="DM64" s="84">
        <v>0</v>
      </c>
      <c r="DN64" s="84">
        <v>52739040</v>
      </c>
      <c r="DO64" s="84">
        <v>0</v>
      </c>
      <c r="DP64" s="84">
        <v>0</v>
      </c>
      <c r="DQ64" s="84">
        <v>0</v>
      </c>
      <c r="DR64" s="84">
        <v>6307817</v>
      </c>
      <c r="DS64" s="84">
        <v>256915</v>
      </c>
      <c r="DT64" s="84">
        <v>57668</v>
      </c>
      <c r="DU64" s="84">
        <v>520680</v>
      </c>
      <c r="DV64" s="84">
        <v>118887008</v>
      </c>
      <c r="DW64" s="84">
        <v>0</v>
      </c>
      <c r="DX64" s="84">
        <v>0</v>
      </c>
      <c r="DY64" s="84">
        <v>0</v>
      </c>
      <c r="DZ64" s="84">
        <v>0</v>
      </c>
      <c r="EA64" s="84">
        <v>1257532</v>
      </c>
      <c r="EB64" s="84">
        <v>0</v>
      </c>
      <c r="EC64" s="84">
        <v>0</v>
      </c>
      <c r="ED64" s="84">
        <v>0</v>
      </c>
      <c r="EE64" s="84">
        <v>0</v>
      </c>
      <c r="EF64" s="84">
        <v>43292</v>
      </c>
      <c r="EG64" s="84">
        <v>0</v>
      </c>
      <c r="EH64" s="84">
        <v>43292</v>
      </c>
      <c r="EI64" s="84">
        <v>0</v>
      </c>
      <c r="EJ64" s="84">
        <v>434808</v>
      </c>
      <c r="EK64" s="84">
        <v>444635</v>
      </c>
      <c r="EL64" s="84">
        <v>255977</v>
      </c>
      <c r="EM64" s="84">
        <v>0</v>
      </c>
      <c r="EN64" s="84">
        <v>0</v>
      </c>
      <c r="EO64" s="84">
        <v>1100</v>
      </c>
      <c r="EP64" s="84">
        <v>0</v>
      </c>
      <c r="EQ64" s="84">
        <v>0</v>
      </c>
      <c r="ER64" s="84">
        <v>0</v>
      </c>
      <c r="ES64" s="84">
        <v>1801576</v>
      </c>
      <c r="ET64" s="84">
        <v>0</v>
      </c>
      <c r="EU64" s="84">
        <v>0</v>
      </c>
      <c r="EV64" s="84">
        <v>3169078</v>
      </c>
      <c r="EW64" s="84">
        <v>85872</v>
      </c>
      <c r="EX64" s="84">
        <v>145366</v>
      </c>
      <c r="EY64" s="84">
        <v>0</v>
      </c>
      <c r="EZ64" s="84">
        <v>0</v>
      </c>
    </row>
    <row r="65" spans="1:156">
      <c r="A65" t="s">
        <v>1154</v>
      </c>
      <c r="B65">
        <v>63010</v>
      </c>
      <c r="C65" t="s">
        <v>1145</v>
      </c>
      <c r="D65" s="84">
        <v>11558946</v>
      </c>
      <c r="E65" s="84">
        <v>76904</v>
      </c>
      <c r="F65" s="84">
        <v>-39161</v>
      </c>
      <c r="G65" s="84">
        <v>-1667658</v>
      </c>
      <c r="H65" s="84">
        <v>-399926</v>
      </c>
      <c r="I65" s="84">
        <v>-732019</v>
      </c>
      <c r="J65" s="84">
        <v>-382594</v>
      </c>
      <c r="K65" s="84">
        <v>-13454170</v>
      </c>
      <c r="L65" s="84">
        <v>608882</v>
      </c>
      <c r="M65" s="84">
        <v>0</v>
      </c>
      <c r="N65" s="84">
        <v>662766</v>
      </c>
      <c r="O65" s="84">
        <v>0</v>
      </c>
      <c r="P65" s="84">
        <v>11559027</v>
      </c>
      <c r="Q65" s="84">
        <v>-128964</v>
      </c>
      <c r="R65" s="84">
        <v>0</v>
      </c>
      <c r="S65" s="84">
        <v>0</v>
      </c>
      <c r="T65" s="84">
        <v>4815309</v>
      </c>
      <c r="U65" s="84">
        <v>-732019</v>
      </c>
      <c r="V65" s="84">
        <v>189495</v>
      </c>
      <c r="W65" s="84">
        <v>567</v>
      </c>
      <c r="X65" s="84">
        <v>-13449262</v>
      </c>
      <c r="Y65" s="84">
        <v>5146176</v>
      </c>
      <c r="Z65" s="84">
        <v>211786</v>
      </c>
      <c r="AA65" s="84">
        <v>1176165</v>
      </c>
      <c r="AB65" s="84">
        <v>10966733</v>
      </c>
      <c r="AC65" s="84">
        <v>0</v>
      </c>
      <c r="AD65" s="84">
        <v>79223</v>
      </c>
      <c r="AE65" s="84">
        <v>692354</v>
      </c>
      <c r="AF65" s="84">
        <v>-979606</v>
      </c>
      <c r="AG65" s="84">
        <v>-7011200</v>
      </c>
      <c r="AH65" s="84">
        <v>17782</v>
      </c>
      <c r="AI65" s="84">
        <v>4774</v>
      </c>
      <c r="AJ65" s="84">
        <v>5302</v>
      </c>
      <c r="AK65" s="84">
        <v>-6993418</v>
      </c>
      <c r="AL65" s="84">
        <v>-392519</v>
      </c>
      <c r="AM65" s="84">
        <v>1998</v>
      </c>
      <c r="AN65" s="84">
        <v>-463841</v>
      </c>
      <c r="AO65" s="84">
        <v>23298</v>
      </c>
      <c r="AP65" s="84">
        <v>-4908</v>
      </c>
      <c r="AQ65" s="84">
        <v>-139941</v>
      </c>
      <c r="AR65" s="84">
        <v>-613054</v>
      </c>
      <c r="AS65" s="84">
        <v>-187392</v>
      </c>
      <c r="AT65" s="84">
        <v>-4546</v>
      </c>
      <c r="AU65" s="84">
        <v>-226056</v>
      </c>
      <c r="AV65" s="84">
        <v>-180979</v>
      </c>
      <c r="AW65" s="84">
        <v>-2107</v>
      </c>
      <c r="AX65" s="84">
        <v>211263</v>
      </c>
      <c r="AY65" s="84">
        <v>0</v>
      </c>
      <c r="AZ65" s="84">
        <v>-81</v>
      </c>
      <c r="BA65" s="84">
        <v>-58995</v>
      </c>
      <c r="BB65" s="84">
        <v>-69426</v>
      </c>
      <c r="BC65" s="84">
        <v>-146330</v>
      </c>
      <c r="BD65" s="84">
        <v>-49635</v>
      </c>
      <c r="BE65" s="84">
        <v>-37235</v>
      </c>
      <c r="BF65" s="84">
        <v>396194</v>
      </c>
      <c r="BG65" s="84">
        <v>1000</v>
      </c>
      <c r="BH65" s="84"/>
      <c r="BI65" s="84">
        <v>0</v>
      </c>
      <c r="BJ65" s="84">
        <v>129628095</v>
      </c>
      <c r="BK65" s="84">
        <v>97482</v>
      </c>
      <c r="BL65" s="84">
        <v>788484</v>
      </c>
      <c r="BM65" s="84">
        <v>798678</v>
      </c>
      <c r="BN65" s="84"/>
      <c r="BO65" s="84">
        <v>798678</v>
      </c>
      <c r="BP65" s="84">
        <v>36297</v>
      </c>
      <c r="BQ65" s="84"/>
      <c r="BR65" s="84">
        <v>0</v>
      </c>
      <c r="BS65" s="84"/>
      <c r="BT65" s="84"/>
      <c r="BU65" s="84">
        <v>907</v>
      </c>
      <c r="BV65" s="84">
        <v>4180340</v>
      </c>
      <c r="BW65" s="84">
        <v>3075580</v>
      </c>
      <c r="BX65" s="84">
        <v>63549061</v>
      </c>
      <c r="BY65" s="84">
        <v>1555063</v>
      </c>
      <c r="BZ65" s="84"/>
      <c r="CA65" s="84">
        <v>3000</v>
      </c>
      <c r="CB65" s="84"/>
      <c r="CC65" s="84">
        <v>137180</v>
      </c>
      <c r="CD65" s="84"/>
      <c r="CE65" s="84"/>
      <c r="CF65" s="84">
        <v>203479</v>
      </c>
      <c r="CG65" s="84"/>
      <c r="CH65" s="84"/>
      <c r="CI65" s="84">
        <v>203479</v>
      </c>
      <c r="CJ65" s="84"/>
      <c r="CK65" s="84">
        <v>169487</v>
      </c>
      <c r="CL65" s="84">
        <v>4358270</v>
      </c>
      <c r="CM65" s="84">
        <v>8182728</v>
      </c>
      <c r="CN65" s="84">
        <v>757487</v>
      </c>
      <c r="CO65" s="84">
        <v>57201092</v>
      </c>
      <c r="CP65" s="84">
        <v>136064</v>
      </c>
      <c r="CQ65" s="84">
        <v>117147097</v>
      </c>
      <c r="CR65" s="84">
        <v>0</v>
      </c>
      <c r="CS65" s="84">
        <v>57201092</v>
      </c>
      <c r="CT65" s="84">
        <v>53356867</v>
      </c>
      <c r="CU65" s="84"/>
      <c r="CV65" s="84">
        <v>54763277</v>
      </c>
      <c r="CW65" s="84">
        <v>71912926</v>
      </c>
      <c r="CX65" s="84">
        <v>28244</v>
      </c>
      <c r="CY65" s="84"/>
      <c r="CZ65" s="84"/>
      <c r="DA65" s="84">
        <v>5753098</v>
      </c>
      <c r="DB65" s="84">
        <v>8335621</v>
      </c>
      <c r="DC65" s="84">
        <v>1400296</v>
      </c>
      <c r="DD65" s="84">
        <v>669181</v>
      </c>
      <c r="DE65" s="84">
        <v>7596440</v>
      </c>
      <c r="DF65" s="84"/>
      <c r="DG65" s="84"/>
      <c r="DH65" s="84">
        <v>634782</v>
      </c>
      <c r="DI65" s="84">
        <v>110557959</v>
      </c>
      <c r="DJ65" s="84">
        <v>907</v>
      </c>
      <c r="DK65" s="84"/>
      <c r="DL65" s="84"/>
      <c r="DM65" s="84">
        <v>53356867</v>
      </c>
      <c r="DN65" s="84">
        <v>49437253</v>
      </c>
      <c r="DO65" s="84"/>
      <c r="DP65" s="84"/>
      <c r="DQ65" s="84"/>
      <c r="DR65" s="84"/>
      <c r="DS65" s="84">
        <v>2797731</v>
      </c>
      <c r="DT65" s="84">
        <v>424012</v>
      </c>
      <c r="DU65" s="84">
        <v>528933</v>
      </c>
      <c r="DV65" s="84">
        <v>129628095</v>
      </c>
      <c r="DW65" s="84">
        <v>578844</v>
      </c>
      <c r="DX65" s="84"/>
      <c r="DY65" s="84">
        <v>2265473</v>
      </c>
      <c r="DZ65" s="84">
        <v>273849</v>
      </c>
      <c r="EA65" s="84"/>
      <c r="EB65" s="84"/>
      <c r="EC65" s="84">
        <v>138827</v>
      </c>
      <c r="ED65" s="84">
        <v>273849</v>
      </c>
      <c r="EE65" s="84"/>
      <c r="EF65" s="84">
        <v>428729</v>
      </c>
      <c r="EG65" s="84"/>
      <c r="EH65" s="84">
        <v>428729</v>
      </c>
      <c r="EI65" s="84">
        <v>135062</v>
      </c>
      <c r="EJ65" s="84">
        <v>467639</v>
      </c>
      <c r="EK65" s="84">
        <v>1633568</v>
      </c>
      <c r="EL65" s="84">
        <v>853979</v>
      </c>
      <c r="EM65" s="84"/>
      <c r="EN65" s="84"/>
      <c r="EO65" s="84">
        <v>19923</v>
      </c>
      <c r="EP65" s="84">
        <v>0</v>
      </c>
      <c r="EQ65" s="84">
        <v>70000</v>
      </c>
      <c r="ER65" s="84"/>
      <c r="ES65" s="84">
        <v>2760304</v>
      </c>
      <c r="ET65" s="84"/>
      <c r="EU65" s="84">
        <v>0</v>
      </c>
      <c r="EV65" s="84">
        <v>4692859</v>
      </c>
      <c r="EW65" s="84">
        <v>61294</v>
      </c>
      <c r="EX65" s="84">
        <v>12319</v>
      </c>
      <c r="EY65" s="84">
        <v>82</v>
      </c>
      <c r="EZ65" s="84"/>
    </row>
    <row r="66" spans="1:156">
      <c r="A66" t="s">
        <v>1154</v>
      </c>
      <c r="B66">
        <v>63014</v>
      </c>
      <c r="C66" t="s">
        <v>1146</v>
      </c>
      <c r="D66" s="84">
        <v>4321207</v>
      </c>
      <c r="E66" s="84">
        <v>97626</v>
      </c>
      <c r="F66" s="84">
        <v>-30</v>
      </c>
      <c r="G66" s="84">
        <v>-636782</v>
      </c>
      <c r="H66" s="84">
        <v>-193288</v>
      </c>
      <c r="I66" s="84">
        <v>-223174</v>
      </c>
      <c r="J66" s="84">
        <v>-78202</v>
      </c>
      <c r="K66" s="84">
        <v>-1886942</v>
      </c>
      <c r="L66" s="84">
        <v>-36910</v>
      </c>
      <c r="M66" s="84">
        <v>0</v>
      </c>
      <c r="N66" s="84">
        <v>277050</v>
      </c>
      <c r="O66" s="84">
        <v>0</v>
      </c>
      <c r="P66" s="84">
        <v>4321457</v>
      </c>
      <c r="Q66" s="84">
        <v>-47978</v>
      </c>
      <c r="R66" s="84">
        <v>0</v>
      </c>
      <c r="S66" s="84">
        <v>0</v>
      </c>
      <c r="T66" s="84">
        <v>4258963</v>
      </c>
      <c r="U66" s="84">
        <v>-223174</v>
      </c>
      <c r="V66" s="84">
        <v>5947</v>
      </c>
      <c r="W66" s="84">
        <v>0</v>
      </c>
      <c r="X66" s="84">
        <v>-1822957</v>
      </c>
      <c r="Y66" s="84">
        <v>0</v>
      </c>
      <c r="Z66" s="84">
        <v>0</v>
      </c>
      <c r="AA66" s="84">
        <v>259589</v>
      </c>
      <c r="AB66" s="84">
        <v>4431632</v>
      </c>
      <c r="AC66" s="84">
        <v>1939</v>
      </c>
      <c r="AD66" s="84">
        <v>-51150</v>
      </c>
      <c r="AE66" s="84">
        <v>222643</v>
      </c>
      <c r="AF66" s="84">
        <v>-393192</v>
      </c>
      <c r="AG66" s="84">
        <v>-6088842</v>
      </c>
      <c r="AH66" s="84">
        <v>79633</v>
      </c>
      <c r="AI66" s="84">
        <v>7169</v>
      </c>
      <c r="AJ66" s="84">
        <v>7026</v>
      </c>
      <c r="AK66" s="84">
        <v>-6009209</v>
      </c>
      <c r="AL66" s="84">
        <v>-403049</v>
      </c>
      <c r="AM66" s="84">
        <v>0</v>
      </c>
      <c r="AN66" s="84">
        <v>-293121</v>
      </c>
      <c r="AO66" s="84">
        <v>-4654</v>
      </c>
      <c r="AP66" s="84">
        <v>-63985</v>
      </c>
      <c r="AQ66" s="84">
        <v>-109928</v>
      </c>
      <c r="AR66" s="84">
        <v>-209445</v>
      </c>
      <c r="AS66" s="84">
        <v>-55719</v>
      </c>
      <c r="AT66" s="84">
        <v>0</v>
      </c>
      <c r="AU66" s="84">
        <v>-10154</v>
      </c>
      <c r="AV66" s="84">
        <v>3124</v>
      </c>
      <c r="AW66" s="84">
        <v>-8718</v>
      </c>
      <c r="AX66" s="84">
        <v>0</v>
      </c>
      <c r="AY66" s="84">
        <v>16336</v>
      </c>
      <c r="AZ66" s="84">
        <v>-250</v>
      </c>
      <c r="BA66" s="84">
        <v>-7741</v>
      </c>
      <c r="BB66" s="84">
        <v>-333472</v>
      </c>
      <c r="BC66" s="84">
        <v>-431098</v>
      </c>
      <c r="BD66" s="84">
        <v>-5196</v>
      </c>
      <c r="BE66" s="84">
        <v>0</v>
      </c>
      <c r="BF66" s="84">
        <v>-230207</v>
      </c>
      <c r="BG66" s="84">
        <v>7500</v>
      </c>
      <c r="BH66" s="84">
        <v>0</v>
      </c>
      <c r="BI66" s="84">
        <v>337725</v>
      </c>
      <c r="BJ66" s="84">
        <v>32444814</v>
      </c>
      <c r="BK66" s="84">
        <v>0</v>
      </c>
      <c r="BL66" s="84">
        <v>215345</v>
      </c>
      <c r="BM66" s="84">
        <v>70000</v>
      </c>
      <c r="BN66" s="84">
        <v>0</v>
      </c>
      <c r="BO66" s="84">
        <v>70000</v>
      </c>
      <c r="BP66" s="84">
        <v>0</v>
      </c>
      <c r="BQ66" s="84">
        <v>0</v>
      </c>
      <c r="BR66" s="84">
        <v>0</v>
      </c>
      <c r="BS66" s="84">
        <v>0</v>
      </c>
      <c r="BT66" s="84">
        <v>0</v>
      </c>
      <c r="BU66" s="84">
        <v>0</v>
      </c>
      <c r="BV66" s="84">
        <v>0</v>
      </c>
      <c r="BW66" s="84">
        <v>442663</v>
      </c>
      <c r="BX66" s="84">
        <v>2194654</v>
      </c>
      <c r="BY66" s="84">
        <v>695819</v>
      </c>
      <c r="BZ66" s="84">
        <v>0</v>
      </c>
      <c r="CA66" s="84">
        <v>0</v>
      </c>
      <c r="CB66" s="84">
        <v>0</v>
      </c>
      <c r="CC66" s="84">
        <v>212436</v>
      </c>
      <c r="CD66" s="84">
        <v>0</v>
      </c>
      <c r="CE66" s="84">
        <v>0</v>
      </c>
      <c r="CF66" s="84">
        <v>86993</v>
      </c>
      <c r="CG66" s="84">
        <v>67135</v>
      </c>
      <c r="CH66" s="84">
        <v>0</v>
      </c>
      <c r="CI66" s="84">
        <v>154128</v>
      </c>
      <c r="CJ66" s="84">
        <v>0</v>
      </c>
      <c r="CK66" s="84">
        <v>0</v>
      </c>
      <c r="CL66" s="84">
        <v>0</v>
      </c>
      <c r="CM66" s="84">
        <v>586064</v>
      </c>
      <c r="CN66" s="84">
        <v>7800</v>
      </c>
      <c r="CO66" s="84">
        <v>1715456</v>
      </c>
      <c r="CP66" s="84">
        <v>0</v>
      </c>
      <c r="CQ66" s="84">
        <v>31345683</v>
      </c>
      <c r="CR66" s="84">
        <v>0</v>
      </c>
      <c r="CS66" s="84">
        <v>1732651</v>
      </c>
      <c r="CT66" s="84">
        <v>28609107</v>
      </c>
      <c r="CU66" s="84"/>
      <c r="CV66" s="84">
        <v>29726571</v>
      </c>
      <c r="CW66" s="84">
        <v>2194654</v>
      </c>
      <c r="CX66" s="84">
        <v>0</v>
      </c>
      <c r="CY66" s="84">
        <v>553478</v>
      </c>
      <c r="CZ66" s="84">
        <v>0</v>
      </c>
      <c r="DA66" s="84">
        <v>39479</v>
      </c>
      <c r="DB66" s="84">
        <v>0</v>
      </c>
      <c r="DC66" s="84">
        <v>743</v>
      </c>
      <c r="DD66" s="84">
        <v>0</v>
      </c>
      <c r="DE66" s="84">
        <v>0</v>
      </c>
      <c r="DF66" s="84">
        <v>0</v>
      </c>
      <c r="DG66" s="84">
        <v>0</v>
      </c>
      <c r="DH66" s="84">
        <v>0</v>
      </c>
      <c r="DI66" s="84">
        <v>30542357</v>
      </c>
      <c r="DJ66" s="84">
        <v>0</v>
      </c>
      <c r="DK66" s="84">
        <v>0</v>
      </c>
      <c r="DL66" s="84">
        <v>0</v>
      </c>
      <c r="DM66" s="84">
        <v>28809706</v>
      </c>
      <c r="DN66" s="84">
        <v>1581545</v>
      </c>
      <c r="DO66" s="84">
        <v>199974</v>
      </c>
      <c r="DP66" s="84">
        <v>0</v>
      </c>
      <c r="DQ66" s="84">
        <v>0</v>
      </c>
      <c r="DR66" s="84">
        <v>0</v>
      </c>
      <c r="DS66" s="84">
        <v>235189</v>
      </c>
      <c r="DT66" s="84">
        <v>404</v>
      </c>
      <c r="DU66" s="84">
        <v>89969</v>
      </c>
      <c r="DV66" s="84">
        <v>32444814</v>
      </c>
      <c r="DW66" s="84">
        <v>101255</v>
      </c>
      <c r="DX66" s="84">
        <v>0</v>
      </c>
      <c r="DY66" s="84">
        <v>0</v>
      </c>
      <c r="DZ66" s="84">
        <v>0</v>
      </c>
      <c r="EA66" s="84">
        <v>17196</v>
      </c>
      <c r="EB66" s="84">
        <v>200599</v>
      </c>
      <c r="EC66" s="84">
        <v>6252</v>
      </c>
      <c r="ED66" s="84">
        <v>0</v>
      </c>
      <c r="EE66" s="84">
        <v>0</v>
      </c>
      <c r="EF66" s="84">
        <v>16325</v>
      </c>
      <c r="EG66" s="84">
        <v>0</v>
      </c>
      <c r="EH66" s="84">
        <v>16325</v>
      </c>
      <c r="EI66" s="84">
        <v>1648</v>
      </c>
      <c r="EJ66" s="84">
        <v>79822</v>
      </c>
      <c r="EK66" s="84">
        <v>218275</v>
      </c>
      <c r="EL66" s="84">
        <v>14750</v>
      </c>
      <c r="EM66" s="84">
        <v>0</v>
      </c>
      <c r="EN66" s="84">
        <v>0</v>
      </c>
      <c r="EO66" s="84">
        <v>215345</v>
      </c>
      <c r="EP66" s="84">
        <v>0</v>
      </c>
      <c r="EQ66" s="84">
        <v>0</v>
      </c>
      <c r="ER66" s="84">
        <v>0</v>
      </c>
      <c r="ES66" s="84">
        <v>28103</v>
      </c>
      <c r="ET66" s="84">
        <v>0</v>
      </c>
      <c r="EU66" s="84">
        <v>0</v>
      </c>
      <c r="EV66" s="84">
        <v>19409</v>
      </c>
      <c r="EW66" s="84">
        <v>10147</v>
      </c>
      <c r="EX66" s="84">
        <v>31424</v>
      </c>
      <c r="EY66" s="84">
        <v>0</v>
      </c>
      <c r="EZ66" s="84">
        <v>0</v>
      </c>
    </row>
    <row r="67" spans="1:156">
      <c r="A67" t="s">
        <v>1154</v>
      </c>
      <c r="B67">
        <v>63016</v>
      </c>
      <c r="C67" t="s">
        <v>1147</v>
      </c>
      <c r="D67" s="84">
        <v>11105080</v>
      </c>
      <c r="E67" s="84">
        <v>-16450</v>
      </c>
      <c r="F67" s="84">
        <v>0</v>
      </c>
      <c r="G67" s="84">
        <v>-1094192</v>
      </c>
      <c r="H67" s="84">
        <v>-497311</v>
      </c>
      <c r="I67" s="84">
        <v>-244019</v>
      </c>
      <c r="J67" s="84">
        <v>-353186</v>
      </c>
      <c r="K67" s="84">
        <v>-13763311</v>
      </c>
      <c r="L67" s="84">
        <v>-61434</v>
      </c>
      <c r="M67" s="84">
        <v>0</v>
      </c>
      <c r="N67" s="84">
        <v>581030</v>
      </c>
      <c r="O67" s="84">
        <v>0</v>
      </c>
      <c r="P67" s="84">
        <v>11105720</v>
      </c>
      <c r="Q67" s="84">
        <v>-23895</v>
      </c>
      <c r="R67" s="84">
        <v>410</v>
      </c>
      <c r="S67" s="84">
        <v>0</v>
      </c>
      <c r="T67" s="84">
        <v>6467681</v>
      </c>
      <c r="U67" s="84">
        <v>-244019</v>
      </c>
      <c r="V67" s="84">
        <v>171004</v>
      </c>
      <c r="W67" s="84">
        <v>2121</v>
      </c>
      <c r="X67" s="84">
        <v>-13758953</v>
      </c>
      <c r="Y67" s="84">
        <v>539606</v>
      </c>
      <c r="Z67" s="84">
        <v>25345</v>
      </c>
      <c r="AA67" s="84">
        <v>1974526</v>
      </c>
      <c r="AB67" s="84">
        <v>8601491</v>
      </c>
      <c r="AC67" s="84">
        <v>-457</v>
      </c>
      <c r="AD67" s="84">
        <v>-67876</v>
      </c>
      <c r="AE67" s="84">
        <v>509476</v>
      </c>
      <c r="AF67" s="84">
        <v>-610689</v>
      </c>
      <c r="AG67" s="84">
        <v>-4132740</v>
      </c>
      <c r="AH67" s="84">
        <v>3866</v>
      </c>
      <c r="AI67" s="84">
        <v>21072</v>
      </c>
      <c r="AJ67" s="84">
        <v>-27728</v>
      </c>
      <c r="AK67" s="84">
        <v>-4128874</v>
      </c>
      <c r="AL67" s="84">
        <v>-491721</v>
      </c>
      <c r="AM67" s="84">
        <v>0</v>
      </c>
      <c r="AN67" s="84">
        <v>-325640</v>
      </c>
      <c r="AO67" s="84">
        <v>-402</v>
      </c>
      <c r="AP67" s="84">
        <v>-4358</v>
      </c>
      <c r="AQ67" s="84">
        <v>-166491</v>
      </c>
      <c r="AR67" s="84">
        <v>-106320</v>
      </c>
      <c r="AS67" s="84">
        <v>-38494</v>
      </c>
      <c r="AT67" s="84">
        <v>0</v>
      </c>
      <c r="AU67" s="84">
        <v>-244508</v>
      </c>
      <c r="AV67" s="84">
        <v>-99310</v>
      </c>
      <c r="AW67" s="84">
        <v>-52481</v>
      </c>
      <c r="AX67" s="84">
        <v>0</v>
      </c>
      <c r="AY67" s="84">
        <v>222002</v>
      </c>
      <c r="AZ67" s="84">
        <v>-640</v>
      </c>
      <c r="BA67" s="84">
        <v>-16720</v>
      </c>
      <c r="BB67" s="84">
        <v>55068</v>
      </c>
      <c r="BC67" s="84">
        <v>71518</v>
      </c>
      <c r="BD67" s="84">
        <v>-3221</v>
      </c>
      <c r="BE67" s="84">
        <v>-5002</v>
      </c>
      <c r="BF67" s="84">
        <v>-77469</v>
      </c>
      <c r="BG67" s="84">
        <v>12100</v>
      </c>
      <c r="BH67" s="84">
        <v>0</v>
      </c>
      <c r="BI67" s="84">
        <v>0</v>
      </c>
      <c r="BJ67" s="84">
        <v>79313548</v>
      </c>
      <c r="BK67" s="84">
        <v>308</v>
      </c>
      <c r="BL67" s="84">
        <v>488234</v>
      </c>
      <c r="BM67" s="84">
        <v>480000</v>
      </c>
      <c r="BN67" s="84">
        <v>0</v>
      </c>
      <c r="BO67" s="84">
        <v>480000</v>
      </c>
      <c r="BP67" s="84">
        <v>0</v>
      </c>
      <c r="BQ67" s="84">
        <v>0</v>
      </c>
      <c r="BR67" s="84">
        <v>0</v>
      </c>
      <c r="BS67" s="84">
        <v>0</v>
      </c>
      <c r="BT67" s="84">
        <v>0</v>
      </c>
      <c r="BU67" s="84">
        <v>1908</v>
      </c>
      <c r="BV67" s="84">
        <v>2567631</v>
      </c>
      <c r="BW67" s="84">
        <v>3655489</v>
      </c>
      <c r="BX67" s="84">
        <v>34787592</v>
      </c>
      <c r="BY67" s="84">
        <v>328994</v>
      </c>
      <c r="BZ67" s="84">
        <v>0</v>
      </c>
      <c r="CA67" s="84">
        <v>0</v>
      </c>
      <c r="CB67" s="84">
        <v>0</v>
      </c>
      <c r="CC67" s="84">
        <v>177064</v>
      </c>
      <c r="CD67" s="84">
        <v>0</v>
      </c>
      <c r="CE67" s="84">
        <v>69406</v>
      </c>
      <c r="CF67" s="84">
        <v>61067</v>
      </c>
      <c r="CG67" s="84">
        <v>12198</v>
      </c>
      <c r="CH67" s="84">
        <v>0</v>
      </c>
      <c r="CI67" s="84">
        <v>73265</v>
      </c>
      <c r="CJ67" s="84">
        <v>0</v>
      </c>
      <c r="CK67" s="84">
        <v>1526</v>
      </c>
      <c r="CL67" s="84">
        <v>120961</v>
      </c>
      <c r="CM67" s="84">
        <v>1656878</v>
      </c>
      <c r="CN67" s="84">
        <v>50788</v>
      </c>
      <c r="CO67" s="84">
        <v>21147631</v>
      </c>
      <c r="CP67" s="84">
        <v>4500</v>
      </c>
      <c r="CQ67" s="84">
        <v>73370478</v>
      </c>
      <c r="CR67" s="84">
        <v>44156</v>
      </c>
      <c r="CS67" s="84">
        <v>23618084</v>
      </c>
      <c r="CT67" s="84">
        <v>46655968</v>
      </c>
      <c r="CU67" s="84">
        <v>6644</v>
      </c>
      <c r="CV67" s="84">
        <v>36104437</v>
      </c>
      <c r="CW67" s="84">
        <v>37872081</v>
      </c>
      <c r="CX67" s="84">
        <v>0</v>
      </c>
      <c r="CY67" s="84">
        <v>1798918</v>
      </c>
      <c r="CZ67" s="84">
        <v>390596</v>
      </c>
      <c r="DA67" s="84">
        <v>4988</v>
      </c>
      <c r="DB67" s="84">
        <v>3084489</v>
      </c>
      <c r="DC67" s="84">
        <v>3884686</v>
      </c>
      <c r="DD67" s="84">
        <v>414698</v>
      </c>
      <c r="DE67" s="84">
        <v>2669791</v>
      </c>
      <c r="DF67" s="84">
        <v>1961119</v>
      </c>
      <c r="DG67" s="84">
        <v>0</v>
      </c>
      <c r="DH67" s="84">
        <v>487926</v>
      </c>
      <c r="DI67" s="84">
        <v>70274052</v>
      </c>
      <c r="DJ67" s="84">
        <v>1908</v>
      </c>
      <c r="DK67" s="84">
        <v>0</v>
      </c>
      <c r="DL67" s="84">
        <v>0</v>
      </c>
      <c r="DM67" s="84">
        <v>46655968</v>
      </c>
      <c r="DN67" s="84">
        <v>28937662</v>
      </c>
      <c r="DO67" s="84">
        <v>0</v>
      </c>
      <c r="DP67" s="84">
        <v>0</v>
      </c>
      <c r="DQ67" s="84">
        <v>0</v>
      </c>
      <c r="DR67" s="84">
        <v>0</v>
      </c>
      <c r="DS67" s="84">
        <v>3643389</v>
      </c>
      <c r="DT67" s="84">
        <v>37141</v>
      </c>
      <c r="DU67" s="84">
        <v>362042</v>
      </c>
      <c r="DV67" s="84">
        <v>79313548</v>
      </c>
      <c r="DW67" s="84">
        <v>160910</v>
      </c>
      <c r="DX67" s="84">
        <v>2717</v>
      </c>
      <c r="DY67" s="84">
        <v>0</v>
      </c>
      <c r="DZ67" s="84">
        <v>0</v>
      </c>
      <c r="EA67" s="84">
        <v>118738</v>
      </c>
      <c r="EB67" s="84">
        <v>0</v>
      </c>
      <c r="EC67" s="84">
        <v>34391</v>
      </c>
      <c r="ED67" s="84">
        <v>0</v>
      </c>
      <c r="EE67" s="84">
        <v>0</v>
      </c>
      <c r="EF67" s="84">
        <v>58154</v>
      </c>
      <c r="EG67" s="84">
        <v>0</v>
      </c>
      <c r="EH67" s="84">
        <v>58154</v>
      </c>
      <c r="EI67" s="84">
        <v>16340</v>
      </c>
      <c r="EJ67" s="84">
        <v>299262</v>
      </c>
      <c r="EK67" s="84">
        <v>4478202</v>
      </c>
      <c r="EL67" s="84">
        <v>4244451</v>
      </c>
      <c r="EM67" s="84">
        <v>0</v>
      </c>
      <c r="EN67" s="84">
        <v>0</v>
      </c>
      <c r="EO67" s="84">
        <v>0</v>
      </c>
      <c r="EP67" s="84">
        <v>41439</v>
      </c>
      <c r="EQ67" s="84">
        <v>0</v>
      </c>
      <c r="ER67" s="84">
        <v>0</v>
      </c>
      <c r="ES67" s="84">
        <v>1306539</v>
      </c>
      <c r="ET67" s="84">
        <v>0</v>
      </c>
      <c r="EU67" s="84">
        <v>0</v>
      </c>
      <c r="EV67" s="84">
        <v>161338</v>
      </c>
      <c r="EW67" s="84">
        <v>62780</v>
      </c>
      <c r="EX67" s="84">
        <v>85992</v>
      </c>
      <c r="EY67" s="84">
        <v>0</v>
      </c>
      <c r="EZ67" s="84">
        <v>0</v>
      </c>
    </row>
    <row r="68" spans="1:156">
      <c r="A68" t="s">
        <v>1154</v>
      </c>
      <c r="B68">
        <v>63017</v>
      </c>
      <c r="C68" t="s">
        <v>1148</v>
      </c>
      <c r="D68" s="84">
        <v>354209</v>
      </c>
      <c r="E68" s="84">
        <v>-1404</v>
      </c>
      <c r="F68" s="84"/>
      <c r="G68" s="84"/>
      <c r="H68" s="84"/>
      <c r="I68" s="84"/>
      <c r="J68" s="84">
        <v>-541</v>
      </c>
      <c r="K68" s="84">
        <v>61770</v>
      </c>
      <c r="L68" s="84"/>
      <c r="M68" s="84"/>
      <c r="N68" s="84"/>
      <c r="O68" s="84"/>
      <c r="P68" s="84">
        <v>354719</v>
      </c>
      <c r="Q68" s="84"/>
      <c r="R68" s="84"/>
      <c r="S68" s="84"/>
      <c r="T68" s="84">
        <v>-3319</v>
      </c>
      <c r="U68" s="84"/>
      <c r="V68" s="84">
        <v>941</v>
      </c>
      <c r="W68" s="84"/>
      <c r="X68" s="84">
        <v>61770</v>
      </c>
      <c r="Y68" s="84"/>
      <c r="Z68" s="84"/>
      <c r="AA68" s="84">
        <v>4518</v>
      </c>
      <c r="AB68" s="84">
        <v>576</v>
      </c>
      <c r="AC68" s="84"/>
      <c r="AD68" s="84"/>
      <c r="AE68" s="84"/>
      <c r="AF68" s="84"/>
      <c r="AG68" s="84">
        <v>-398744</v>
      </c>
      <c r="AH68" s="84"/>
      <c r="AI68" s="84"/>
      <c r="AJ68" s="84"/>
      <c r="AK68" s="84">
        <v>-398744</v>
      </c>
      <c r="AL68" s="84">
        <v>-12559</v>
      </c>
      <c r="AM68" s="84"/>
      <c r="AN68" s="84">
        <v>-5024</v>
      </c>
      <c r="AO68" s="84"/>
      <c r="AP68" s="84"/>
      <c r="AQ68" s="84">
        <v>-7535</v>
      </c>
      <c r="AR68" s="84"/>
      <c r="AS68" s="84"/>
      <c r="AT68" s="84"/>
      <c r="AU68" s="84">
        <v>-941</v>
      </c>
      <c r="AV68" s="84"/>
      <c r="AW68" s="84">
        <v>-82</v>
      </c>
      <c r="AX68" s="84"/>
      <c r="AY68" s="84"/>
      <c r="AZ68" s="84">
        <v>-510</v>
      </c>
      <c r="BA68" s="84"/>
      <c r="BB68" s="84">
        <v>3848</v>
      </c>
      <c r="BC68" s="84">
        <v>5252</v>
      </c>
      <c r="BD68" s="84"/>
      <c r="BE68" s="84"/>
      <c r="BF68" s="84">
        <v>4311</v>
      </c>
      <c r="BG68" s="84">
        <v>15000</v>
      </c>
      <c r="BH68" s="84"/>
      <c r="BI68" s="84"/>
      <c r="BJ68" s="84">
        <v>532591</v>
      </c>
      <c r="BK68" s="84"/>
      <c r="BL68" s="84">
        <v>900</v>
      </c>
      <c r="BM68" s="84"/>
      <c r="BN68" s="84"/>
      <c r="BO68" s="84"/>
      <c r="BP68" s="84">
        <v>100</v>
      </c>
      <c r="BQ68" s="84"/>
      <c r="BR68" s="84"/>
      <c r="BS68" s="84"/>
      <c r="BT68" s="84"/>
      <c r="BU68" s="84"/>
      <c r="BV68" s="84"/>
      <c r="BW68" s="84">
        <v>125849</v>
      </c>
      <c r="BX68" s="84">
        <v>525246</v>
      </c>
      <c r="BY68" s="84"/>
      <c r="BZ68" s="84"/>
      <c r="CA68" s="84"/>
      <c r="CB68" s="84"/>
      <c r="CC68" s="84">
        <v>1360</v>
      </c>
      <c r="CD68" s="84"/>
      <c r="CE68" s="84"/>
      <c r="CF68" s="84"/>
      <c r="CG68" s="84"/>
      <c r="CH68" s="84"/>
      <c r="CI68" s="84"/>
      <c r="CJ68" s="84"/>
      <c r="CK68" s="84">
        <v>466</v>
      </c>
      <c r="CL68" s="84"/>
      <c r="CM68" s="84">
        <v>68450</v>
      </c>
      <c r="CN68" s="84">
        <v>66624</v>
      </c>
      <c r="CO68" s="84"/>
      <c r="CP68" s="84"/>
      <c r="CQ68" s="84">
        <v>336796</v>
      </c>
      <c r="CR68" s="84"/>
      <c r="CS68" s="84">
        <v>331030</v>
      </c>
      <c r="CT68" s="84"/>
      <c r="CU68" s="84"/>
      <c r="CV68" s="84"/>
      <c r="CW68" s="84">
        <v>525246</v>
      </c>
      <c r="CX68" s="84"/>
      <c r="CY68" s="84"/>
      <c r="CZ68" s="84"/>
      <c r="DA68" s="84"/>
      <c r="DB68" s="84"/>
      <c r="DC68" s="84"/>
      <c r="DD68" s="84"/>
      <c r="DE68" s="84"/>
      <c r="DF68" s="84">
        <v>330892</v>
      </c>
      <c r="DG68" s="84"/>
      <c r="DH68" s="84">
        <v>800</v>
      </c>
      <c r="DI68" s="84">
        <v>331030</v>
      </c>
      <c r="DJ68" s="84"/>
      <c r="DK68" s="84"/>
      <c r="DL68" s="84"/>
      <c r="DM68" s="84"/>
      <c r="DN68" s="84">
        <v>525246</v>
      </c>
      <c r="DO68" s="84"/>
      <c r="DP68" s="84"/>
      <c r="DQ68" s="84"/>
      <c r="DR68" s="84"/>
      <c r="DS68" s="84">
        <v>110849</v>
      </c>
      <c r="DT68" s="84">
        <v>1496</v>
      </c>
      <c r="DU68" s="84">
        <v>4425</v>
      </c>
      <c r="DV68" s="84">
        <v>532591</v>
      </c>
      <c r="DW68" s="84">
        <v>5766</v>
      </c>
      <c r="DX68" s="84"/>
      <c r="DY68" s="84"/>
      <c r="DZ68" s="84"/>
      <c r="EA68" s="84">
        <v>138</v>
      </c>
      <c r="EB68" s="84"/>
      <c r="EC68" s="84"/>
      <c r="ED68" s="84"/>
      <c r="EE68" s="84"/>
      <c r="EF68" s="84">
        <v>2020</v>
      </c>
      <c r="EG68" s="84"/>
      <c r="EH68" s="84">
        <v>2020</v>
      </c>
      <c r="EI68" s="84"/>
      <c r="EJ68" s="84">
        <v>4425</v>
      </c>
      <c r="EK68" s="84">
        <v>2020</v>
      </c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</row>
    <row r="69" spans="1:156">
      <c r="A69" t="s">
        <v>1154</v>
      </c>
      <c r="B69">
        <v>63028</v>
      </c>
      <c r="C69" t="s">
        <v>1150</v>
      </c>
      <c r="D69" s="84">
        <v>23768</v>
      </c>
      <c r="E69" s="84">
        <v>2395</v>
      </c>
      <c r="F69" s="84">
        <v>0</v>
      </c>
      <c r="G69" s="84">
        <v>-32274</v>
      </c>
      <c r="H69" s="84">
        <v>-657</v>
      </c>
      <c r="I69" s="84">
        <v>-578</v>
      </c>
      <c r="J69" s="84">
        <v>-12351</v>
      </c>
      <c r="K69" s="84">
        <v>216358</v>
      </c>
      <c r="L69" s="84">
        <v>0</v>
      </c>
      <c r="M69" s="84">
        <v>0</v>
      </c>
      <c r="N69" s="84">
        <v>340</v>
      </c>
      <c r="O69" s="84">
        <v>0</v>
      </c>
      <c r="P69" s="84">
        <v>25731</v>
      </c>
      <c r="Q69" s="84">
        <v>-265</v>
      </c>
      <c r="R69" s="84">
        <v>0</v>
      </c>
      <c r="S69" s="84">
        <v>0</v>
      </c>
      <c r="T69" s="84">
        <v>170080</v>
      </c>
      <c r="U69" s="84">
        <v>-578</v>
      </c>
      <c r="V69" s="84">
        <v>32216</v>
      </c>
      <c r="W69" s="84">
        <v>0</v>
      </c>
      <c r="X69" s="84">
        <v>220298</v>
      </c>
      <c r="Y69" s="84">
        <v>0</v>
      </c>
      <c r="Z69" s="84">
        <v>0</v>
      </c>
      <c r="AA69" s="84">
        <v>57202</v>
      </c>
      <c r="AB69" s="84">
        <v>213954</v>
      </c>
      <c r="AC69" s="84">
        <v>0</v>
      </c>
      <c r="AD69" s="84">
        <v>0</v>
      </c>
      <c r="AE69" s="84">
        <v>340</v>
      </c>
      <c r="AF69" s="84">
        <v>-661</v>
      </c>
      <c r="AG69" s="84">
        <v>-421830</v>
      </c>
      <c r="AH69" s="84">
        <v>9749</v>
      </c>
      <c r="AI69" s="84">
        <v>0</v>
      </c>
      <c r="AJ69" s="84">
        <v>0</v>
      </c>
      <c r="AK69" s="84">
        <v>-412081</v>
      </c>
      <c r="AL69" s="84">
        <v>-20055</v>
      </c>
      <c r="AM69" s="84">
        <v>0</v>
      </c>
      <c r="AN69" s="84">
        <v>-20055</v>
      </c>
      <c r="AO69" s="84">
        <v>0</v>
      </c>
      <c r="AP69" s="84">
        <v>-3940</v>
      </c>
      <c r="AQ69" s="84">
        <v>0</v>
      </c>
      <c r="AR69" s="84">
        <v>-4</v>
      </c>
      <c r="AS69" s="84">
        <v>-265</v>
      </c>
      <c r="AT69" s="84">
        <v>0</v>
      </c>
      <c r="AU69" s="84">
        <v>-32224</v>
      </c>
      <c r="AV69" s="84">
        <v>8</v>
      </c>
      <c r="AW69" s="84">
        <v>-977</v>
      </c>
      <c r="AX69" s="84">
        <v>0</v>
      </c>
      <c r="AY69" s="84">
        <v>0</v>
      </c>
      <c r="AZ69" s="84">
        <v>-1963</v>
      </c>
      <c r="BA69" s="84">
        <v>0</v>
      </c>
      <c r="BB69" s="84">
        <v>-8521</v>
      </c>
      <c r="BC69" s="84">
        <v>-10916</v>
      </c>
      <c r="BD69" s="84">
        <v>0</v>
      </c>
      <c r="BE69" s="84">
        <v>0</v>
      </c>
      <c r="BF69" s="84">
        <v>-42554</v>
      </c>
      <c r="BG69" s="84">
        <v>90008</v>
      </c>
      <c r="BH69" s="84">
        <v>0</v>
      </c>
      <c r="BI69" s="84">
        <v>3218</v>
      </c>
      <c r="BJ69" s="84">
        <v>4734191</v>
      </c>
      <c r="BK69" s="84">
        <v>0</v>
      </c>
      <c r="BL69" s="84">
        <v>63212</v>
      </c>
      <c r="BM69" s="84">
        <v>0</v>
      </c>
      <c r="BN69" s="84">
        <v>0</v>
      </c>
      <c r="BO69" s="84">
        <v>0</v>
      </c>
      <c r="BP69" s="84">
        <v>22737</v>
      </c>
      <c r="BQ69" s="84">
        <v>0</v>
      </c>
      <c r="BR69" s="84">
        <v>0</v>
      </c>
      <c r="BS69" s="84">
        <v>0</v>
      </c>
      <c r="BT69" s="84">
        <v>0</v>
      </c>
      <c r="BU69" s="84">
        <v>0</v>
      </c>
      <c r="BV69" s="84">
        <v>140</v>
      </c>
      <c r="BW69" s="84">
        <v>527602</v>
      </c>
      <c r="BX69" s="84">
        <v>4374520</v>
      </c>
      <c r="BY69" s="84">
        <v>0</v>
      </c>
      <c r="BZ69" s="84">
        <v>0</v>
      </c>
      <c r="CA69" s="84">
        <v>0</v>
      </c>
      <c r="CB69" s="84">
        <v>0</v>
      </c>
      <c r="CC69" s="84">
        <v>278</v>
      </c>
      <c r="CD69" s="84">
        <v>0</v>
      </c>
      <c r="CE69" s="84">
        <v>0</v>
      </c>
      <c r="CF69" s="84">
        <v>0</v>
      </c>
      <c r="CG69" s="84">
        <v>19646</v>
      </c>
      <c r="CH69" s="84">
        <v>0</v>
      </c>
      <c r="CI69" s="84">
        <v>19646</v>
      </c>
      <c r="CJ69" s="84">
        <v>0</v>
      </c>
      <c r="CK69" s="84">
        <v>0</v>
      </c>
      <c r="CL69" s="84">
        <v>192042</v>
      </c>
      <c r="CM69" s="84">
        <v>770667</v>
      </c>
      <c r="CN69" s="84">
        <v>0</v>
      </c>
      <c r="CO69" s="84">
        <v>3381483</v>
      </c>
      <c r="CP69" s="84">
        <v>0</v>
      </c>
      <c r="CQ69" s="84">
        <v>3435851</v>
      </c>
      <c r="CR69" s="84">
        <v>0</v>
      </c>
      <c r="CS69" s="84">
        <v>3435699</v>
      </c>
      <c r="CT69" s="84">
        <v>0</v>
      </c>
      <c r="CU69" s="84">
        <v>1670</v>
      </c>
      <c r="CV69" s="84">
        <v>0</v>
      </c>
      <c r="CW69" s="84">
        <v>4374520</v>
      </c>
      <c r="CX69" s="84">
        <v>0</v>
      </c>
      <c r="CY69" s="84">
        <v>74742</v>
      </c>
      <c r="CZ69" s="84">
        <v>0</v>
      </c>
      <c r="DA69" s="84">
        <v>0</v>
      </c>
      <c r="DB69" s="84">
        <v>0</v>
      </c>
      <c r="DC69" s="84">
        <v>172719</v>
      </c>
      <c r="DD69" s="84">
        <v>0</v>
      </c>
      <c r="DE69" s="84">
        <v>0</v>
      </c>
      <c r="DF69" s="84">
        <v>129</v>
      </c>
      <c r="DG69" s="84">
        <v>0</v>
      </c>
      <c r="DH69" s="84">
        <v>35112</v>
      </c>
      <c r="DI69" s="84">
        <v>3435699</v>
      </c>
      <c r="DJ69" s="84">
        <v>0</v>
      </c>
      <c r="DK69" s="84">
        <v>0</v>
      </c>
      <c r="DL69" s="84">
        <v>0</v>
      </c>
      <c r="DM69" s="84">
        <v>0</v>
      </c>
      <c r="DN69" s="84">
        <v>3398791</v>
      </c>
      <c r="DO69" s="84">
        <v>0</v>
      </c>
      <c r="DP69" s="84">
        <v>0</v>
      </c>
      <c r="DQ69" s="84">
        <v>0</v>
      </c>
      <c r="DR69" s="84">
        <v>0</v>
      </c>
      <c r="DS69" s="84">
        <v>437594</v>
      </c>
      <c r="DT69" s="84">
        <v>70</v>
      </c>
      <c r="DU69" s="84">
        <v>52843</v>
      </c>
      <c r="DV69" s="84">
        <v>4734190</v>
      </c>
      <c r="DW69" s="84">
        <v>0</v>
      </c>
      <c r="DX69" s="84">
        <v>0</v>
      </c>
      <c r="DY69" s="84">
        <v>0</v>
      </c>
      <c r="DZ69" s="84">
        <v>0</v>
      </c>
      <c r="EA69" s="84">
        <v>54087</v>
      </c>
      <c r="EB69" s="84">
        <v>0</v>
      </c>
      <c r="EC69" s="84">
        <v>12</v>
      </c>
      <c r="ED69" s="84">
        <v>0</v>
      </c>
      <c r="EE69" s="84">
        <v>0</v>
      </c>
      <c r="EF69" s="84">
        <v>25</v>
      </c>
      <c r="EG69" s="84"/>
      <c r="EH69" s="84">
        <v>25</v>
      </c>
      <c r="EI69" s="84">
        <v>7467</v>
      </c>
      <c r="EJ69" s="84">
        <v>43872</v>
      </c>
      <c r="EK69" s="84">
        <v>241946</v>
      </c>
      <c r="EL69" s="84">
        <v>0</v>
      </c>
      <c r="EM69" s="84">
        <v>0</v>
      </c>
      <c r="EN69" s="84">
        <v>0</v>
      </c>
      <c r="EO69" s="84">
        <v>5363</v>
      </c>
      <c r="EP69" s="84">
        <v>0</v>
      </c>
      <c r="EQ69" s="84">
        <v>0</v>
      </c>
      <c r="ER69" s="84">
        <v>0</v>
      </c>
      <c r="ES69" s="84">
        <v>575128</v>
      </c>
      <c r="ET69" s="84">
        <v>0</v>
      </c>
      <c r="EU69" s="84">
        <v>0</v>
      </c>
      <c r="EV69" s="84">
        <v>456887</v>
      </c>
      <c r="EW69" s="84">
        <v>8970</v>
      </c>
      <c r="EX69" s="84">
        <v>214808</v>
      </c>
      <c r="EY69" s="84">
        <v>271381</v>
      </c>
      <c r="EZ69" s="84">
        <v>0</v>
      </c>
    </row>
    <row r="70" spans="1:156">
      <c r="A70" t="s">
        <v>1154</v>
      </c>
      <c r="B70">
        <v>63031</v>
      </c>
      <c r="C70" t="s">
        <v>1151</v>
      </c>
      <c r="D70" s="84">
        <v>45034</v>
      </c>
      <c r="E70" s="84">
        <v>-3166</v>
      </c>
      <c r="F70" s="84"/>
      <c r="G70" s="84"/>
      <c r="H70" s="84"/>
      <c r="I70" s="84"/>
      <c r="J70" s="84">
        <v>-50</v>
      </c>
      <c r="K70" s="84">
        <v>67840</v>
      </c>
      <c r="L70" s="84"/>
      <c r="M70" s="84"/>
      <c r="N70" s="84"/>
      <c r="O70" s="84"/>
      <c r="P70" s="84">
        <v>45034</v>
      </c>
      <c r="Q70" s="84"/>
      <c r="R70" s="84"/>
      <c r="S70" s="84"/>
      <c r="T70" s="84">
        <v>-8285</v>
      </c>
      <c r="U70" s="84"/>
      <c r="V70" s="84"/>
      <c r="W70" s="84"/>
      <c r="X70" s="84">
        <v>67840</v>
      </c>
      <c r="Y70" s="84"/>
      <c r="Z70" s="84"/>
      <c r="AA70" s="84">
        <v>11631</v>
      </c>
      <c r="AB70" s="84">
        <v>3296</v>
      </c>
      <c r="AC70" s="84"/>
      <c r="AD70" s="84"/>
      <c r="AE70" s="84"/>
      <c r="AF70" s="84"/>
      <c r="AG70" s="84">
        <v>-97975</v>
      </c>
      <c r="AH70" s="84"/>
      <c r="AI70" s="84"/>
      <c r="AJ70" s="84"/>
      <c r="AK70" s="84">
        <v>-97975</v>
      </c>
      <c r="AL70" s="84">
        <v>-3480</v>
      </c>
      <c r="AM70" s="84"/>
      <c r="AN70" s="84">
        <v>-3480</v>
      </c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>
        <v>11549</v>
      </c>
      <c r="BC70" s="84">
        <v>14715</v>
      </c>
      <c r="BD70" s="84"/>
      <c r="BE70" s="84"/>
      <c r="BF70" s="84">
        <v>14715</v>
      </c>
      <c r="BG70" s="84">
        <v>125000</v>
      </c>
      <c r="BH70" s="84"/>
      <c r="BI70" s="84"/>
      <c r="BJ70" s="84">
        <v>1019111</v>
      </c>
      <c r="BK70" s="84"/>
      <c r="BL70" s="84">
        <v>4134</v>
      </c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>
        <v>139275</v>
      </c>
      <c r="BX70" s="84">
        <v>1003810</v>
      </c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>
        <v>141352</v>
      </c>
      <c r="CN70" s="84">
        <v>112775</v>
      </c>
      <c r="CO70" s="84"/>
      <c r="CP70" s="84"/>
      <c r="CQ70" s="84">
        <v>738484</v>
      </c>
      <c r="CR70" s="84"/>
      <c r="CS70" s="84">
        <v>738484</v>
      </c>
      <c r="CT70" s="84"/>
      <c r="CU70" s="84"/>
      <c r="CV70" s="84"/>
      <c r="CW70" s="84">
        <v>1003810</v>
      </c>
      <c r="CX70" s="84"/>
      <c r="CY70" s="84"/>
      <c r="CZ70" s="84">
        <v>738484</v>
      </c>
      <c r="DA70" s="84"/>
      <c r="DB70" s="84"/>
      <c r="DC70" s="84">
        <v>156153</v>
      </c>
      <c r="DD70" s="84"/>
      <c r="DE70" s="84"/>
      <c r="DF70" s="84"/>
      <c r="DG70" s="84"/>
      <c r="DH70" s="84">
        <v>2988</v>
      </c>
      <c r="DI70" s="84">
        <v>738484</v>
      </c>
      <c r="DJ70" s="84"/>
      <c r="DK70" s="84"/>
      <c r="DL70" s="84"/>
      <c r="DM70" s="84"/>
      <c r="DN70" s="84">
        <v>821593</v>
      </c>
      <c r="DO70" s="84"/>
      <c r="DP70" s="84"/>
      <c r="DQ70" s="84"/>
      <c r="DR70" s="84"/>
      <c r="DS70" s="84">
        <v>14275</v>
      </c>
      <c r="DT70" s="84"/>
      <c r="DU70" s="84">
        <v>2196</v>
      </c>
      <c r="DV70" s="84">
        <v>1019111</v>
      </c>
      <c r="DW70" s="84"/>
      <c r="DX70" s="84"/>
      <c r="DY70" s="84"/>
      <c r="DZ70" s="84"/>
      <c r="EA70" s="84"/>
      <c r="EB70" s="84"/>
      <c r="EC70" s="84"/>
      <c r="ED70" s="84"/>
      <c r="EE70" s="84"/>
      <c r="EF70" s="84">
        <v>8971</v>
      </c>
      <c r="EG70" s="84"/>
      <c r="EH70" s="84">
        <v>8971</v>
      </c>
      <c r="EI70" s="84"/>
      <c r="EJ70" s="84">
        <v>2196</v>
      </c>
      <c r="EK70" s="84">
        <v>8971</v>
      </c>
      <c r="EL70" s="84"/>
      <c r="EM70" s="84"/>
      <c r="EN70" s="84"/>
      <c r="EO70" s="84">
        <v>1146</v>
      </c>
      <c r="EP70" s="84"/>
      <c r="EQ70" s="84"/>
      <c r="ER70" s="84"/>
      <c r="ES70" s="84">
        <v>28577</v>
      </c>
      <c r="ET70" s="84"/>
      <c r="EU70" s="84"/>
      <c r="EV70" s="84">
        <v>26064</v>
      </c>
      <c r="EW70" s="84"/>
      <c r="EX70" s="84"/>
      <c r="EY70" s="84"/>
      <c r="EZ70" s="84"/>
    </row>
    <row r="71" spans="1:156">
      <c r="A71" s="83" t="s">
        <v>1155</v>
      </c>
      <c r="B71" s="83">
        <v>62548</v>
      </c>
      <c r="C71" s="73" t="s">
        <v>1135</v>
      </c>
      <c r="D71" s="84">
        <v>11671193</v>
      </c>
      <c r="E71" s="84">
        <v>20209</v>
      </c>
      <c r="F71" s="84">
        <v>0</v>
      </c>
      <c r="G71" s="84">
        <v>-1943807</v>
      </c>
      <c r="H71" s="84">
        <v>0</v>
      </c>
      <c r="I71" s="84">
        <v>0</v>
      </c>
      <c r="J71" s="84">
        <v>-328899</v>
      </c>
      <c r="K71" s="84">
        <v>-12471481</v>
      </c>
      <c r="L71" s="84">
        <v>0</v>
      </c>
      <c r="M71" s="84">
        <v>0</v>
      </c>
      <c r="N71" s="84">
        <v>0</v>
      </c>
      <c r="O71" s="84">
        <v>0</v>
      </c>
      <c r="P71" s="84">
        <v>11671593</v>
      </c>
      <c r="Q71" s="84">
        <v>0</v>
      </c>
      <c r="R71" s="84">
        <v>0</v>
      </c>
      <c r="S71" s="84">
        <v>0</v>
      </c>
      <c r="T71" s="84">
        <v>4648446</v>
      </c>
      <c r="U71" s="84">
        <v>0</v>
      </c>
      <c r="V71" s="84">
        <v>63480</v>
      </c>
      <c r="W71" s="84">
        <v>0</v>
      </c>
      <c r="X71" s="84">
        <v>-12471481</v>
      </c>
      <c r="Y71" s="84">
        <v>8169325</v>
      </c>
      <c r="Z71" s="84">
        <v>105747</v>
      </c>
      <c r="AA71" s="84">
        <v>2381412</v>
      </c>
      <c r="AB71" s="84">
        <v>14955495</v>
      </c>
      <c r="AC71" s="84">
        <v>0</v>
      </c>
      <c r="AD71" s="84">
        <v>0</v>
      </c>
      <c r="AE71" s="84">
        <v>0</v>
      </c>
      <c r="AF71" s="84">
        <v>0</v>
      </c>
      <c r="AG71" s="84">
        <v>-12168792</v>
      </c>
      <c r="AH71" s="84">
        <v>0</v>
      </c>
      <c r="AI71" s="84">
        <v>0</v>
      </c>
      <c r="AJ71" s="84">
        <v>0</v>
      </c>
      <c r="AK71" s="84">
        <v>-12168792</v>
      </c>
      <c r="AL71" s="84">
        <v>-179197</v>
      </c>
      <c r="AM71" s="84">
        <v>0</v>
      </c>
      <c r="AN71" s="84">
        <v>-179197</v>
      </c>
      <c r="AO71" s="84">
        <v>0</v>
      </c>
      <c r="AP71" s="84">
        <v>0</v>
      </c>
      <c r="AQ71" s="84">
        <v>0</v>
      </c>
      <c r="AR71" s="84">
        <v>0</v>
      </c>
      <c r="AS71" s="84">
        <v>0</v>
      </c>
      <c r="AT71" s="84">
        <v>170610</v>
      </c>
      <c r="AU71" s="84">
        <v>-63480</v>
      </c>
      <c r="AV71" s="84">
        <v>0</v>
      </c>
      <c r="AW71" s="84">
        <v>-20536</v>
      </c>
      <c r="AX71" s="84">
        <v>0</v>
      </c>
      <c r="AY71" s="84">
        <v>0</v>
      </c>
      <c r="AZ71" s="84">
        <v>-399</v>
      </c>
      <c r="BA71" s="84">
        <v>0</v>
      </c>
      <c r="BB71" s="84">
        <v>54230</v>
      </c>
      <c r="BC71" s="84">
        <v>34021</v>
      </c>
      <c r="BD71" s="84">
        <v>0</v>
      </c>
      <c r="BE71" s="84">
        <v>0</v>
      </c>
      <c r="BF71" s="84">
        <v>-29459</v>
      </c>
      <c r="BG71" s="84">
        <v>800</v>
      </c>
      <c r="BH71" s="84">
        <v>0</v>
      </c>
      <c r="BI71" s="84">
        <v>0</v>
      </c>
      <c r="BJ71" s="84">
        <v>294827901</v>
      </c>
      <c r="BK71" s="84">
        <v>2400584</v>
      </c>
      <c r="BL71" s="84">
        <v>4765998</v>
      </c>
      <c r="BM71" s="84">
        <v>4085653</v>
      </c>
      <c r="BN71" s="84">
        <v>0</v>
      </c>
      <c r="BO71" s="84">
        <v>0</v>
      </c>
      <c r="BP71" s="84">
        <v>0</v>
      </c>
      <c r="BQ71" s="84">
        <v>0</v>
      </c>
      <c r="BR71" s="84">
        <v>77233</v>
      </c>
      <c r="BS71" s="84">
        <v>77233</v>
      </c>
      <c r="BT71" s="84">
        <v>0</v>
      </c>
      <c r="BU71" s="84">
        <v>0</v>
      </c>
      <c r="BV71" s="84">
        <v>0</v>
      </c>
      <c r="BW71" s="84">
        <v>3689083</v>
      </c>
      <c r="BX71" s="84">
        <v>152296207</v>
      </c>
      <c r="BY71" s="84">
        <v>0</v>
      </c>
      <c r="BZ71" s="84">
        <v>0</v>
      </c>
      <c r="CA71" s="84">
        <v>0</v>
      </c>
      <c r="CB71" s="84">
        <v>0</v>
      </c>
      <c r="CC71" s="84">
        <v>80447</v>
      </c>
      <c r="CD71" s="84">
        <v>0</v>
      </c>
      <c r="CE71" s="84">
        <v>0</v>
      </c>
      <c r="CF71" s="84">
        <v>0</v>
      </c>
      <c r="CG71" s="84">
        <v>0</v>
      </c>
      <c r="CH71" s="84">
        <v>0</v>
      </c>
      <c r="CI71" s="84">
        <v>0</v>
      </c>
      <c r="CJ71" s="84">
        <v>0</v>
      </c>
      <c r="CK71" s="84">
        <v>0</v>
      </c>
      <c r="CL71" s="84">
        <v>22668794</v>
      </c>
      <c r="CM71" s="84">
        <v>66506126</v>
      </c>
      <c r="CN71" s="84">
        <v>1372136</v>
      </c>
      <c r="CO71" s="84">
        <v>7496726</v>
      </c>
      <c r="CP71" s="84">
        <v>0</v>
      </c>
      <c r="CQ71" s="84">
        <v>220347646</v>
      </c>
      <c r="CR71" s="84">
        <v>0</v>
      </c>
      <c r="CS71" s="84">
        <v>118581931</v>
      </c>
      <c r="CT71" s="84">
        <v>101765714</v>
      </c>
      <c r="CU71" s="84">
        <v>0</v>
      </c>
      <c r="CV71" s="84">
        <v>105955912</v>
      </c>
      <c r="CW71" s="84">
        <v>178677003</v>
      </c>
      <c r="CX71" s="84">
        <v>0</v>
      </c>
      <c r="CY71" s="84">
        <v>2657638</v>
      </c>
      <c r="CZ71" s="84">
        <v>100340381</v>
      </c>
      <c r="DA71" s="84">
        <v>503933</v>
      </c>
      <c r="DB71" s="84">
        <v>26380796</v>
      </c>
      <c r="DC71" s="84">
        <v>4425023</v>
      </c>
      <c r="DD71" s="84">
        <v>391897</v>
      </c>
      <c r="DE71" s="84">
        <v>24694520</v>
      </c>
      <c r="DF71" s="84">
        <v>10281099</v>
      </c>
      <c r="DG71" s="84">
        <v>0</v>
      </c>
      <c r="DH71" s="84">
        <v>2365414</v>
      </c>
      <c r="DI71" s="84">
        <v>220347645</v>
      </c>
      <c r="DJ71" s="84">
        <v>0</v>
      </c>
      <c r="DK71" s="84">
        <v>0</v>
      </c>
      <c r="DL71" s="84">
        <v>0</v>
      </c>
      <c r="DM71" s="84">
        <v>101765714</v>
      </c>
      <c r="DN71" s="84">
        <v>92851426</v>
      </c>
      <c r="DO71" s="84">
        <v>0</v>
      </c>
      <c r="DP71" s="84">
        <v>0</v>
      </c>
      <c r="DQ71" s="84">
        <v>0</v>
      </c>
      <c r="DR71" s="84">
        <v>4085653</v>
      </c>
      <c r="DS71" s="84">
        <v>3611050</v>
      </c>
      <c r="DT71" s="84">
        <v>199394</v>
      </c>
      <c r="DU71" s="84">
        <v>3814143</v>
      </c>
      <c r="DV71" s="84">
        <v>294827901</v>
      </c>
      <c r="DW71" s="84">
        <v>0</v>
      </c>
      <c r="DX71" s="84">
        <v>0</v>
      </c>
      <c r="DY71" s="84">
        <v>154343</v>
      </c>
      <c r="DZ71" s="84">
        <v>0</v>
      </c>
      <c r="EA71" s="84">
        <v>463725</v>
      </c>
      <c r="EB71" s="84">
        <v>0</v>
      </c>
      <c r="EC71" s="84">
        <v>0</v>
      </c>
      <c r="ED71" s="84">
        <v>0</v>
      </c>
      <c r="EE71" s="84">
        <v>0</v>
      </c>
      <c r="EF71" s="84">
        <v>248049</v>
      </c>
      <c r="EG71" s="84">
        <v>0</v>
      </c>
      <c r="EH71" s="84">
        <v>248049</v>
      </c>
      <c r="EI71" s="84">
        <v>0</v>
      </c>
      <c r="EJ71" s="84">
        <v>3569028</v>
      </c>
      <c r="EK71" s="84">
        <v>1614845</v>
      </c>
      <c r="EL71" s="84">
        <v>1285024</v>
      </c>
      <c r="EM71" s="84">
        <v>78258</v>
      </c>
      <c r="EN71" s="84">
        <v>0</v>
      </c>
      <c r="EO71" s="84">
        <v>0</v>
      </c>
      <c r="EP71" s="84">
        <v>0</v>
      </c>
      <c r="EQ71" s="84">
        <v>1216121</v>
      </c>
      <c r="ER71" s="84">
        <v>0</v>
      </c>
      <c r="ES71" s="84">
        <v>42384748</v>
      </c>
      <c r="ET71" s="84">
        <v>0</v>
      </c>
      <c r="EU71" s="84">
        <v>0</v>
      </c>
      <c r="EV71" s="84">
        <v>51703844</v>
      </c>
      <c r="EW71" s="84">
        <v>245115</v>
      </c>
      <c r="EX71" s="84">
        <v>81772</v>
      </c>
      <c r="EY71" s="84">
        <v>0</v>
      </c>
      <c r="EZ71" s="84">
        <v>0</v>
      </c>
    </row>
    <row r="72" spans="1:156">
      <c r="A72" s="83" t="s">
        <v>1155</v>
      </c>
      <c r="B72" s="83">
        <v>62706</v>
      </c>
      <c r="C72" s="73" t="s">
        <v>1136</v>
      </c>
      <c r="D72" s="84">
        <v>1487522</v>
      </c>
      <c r="E72" s="84">
        <v>-30594</v>
      </c>
      <c r="F72" s="84">
        <v>0</v>
      </c>
      <c r="G72" s="84">
        <v>-133639</v>
      </c>
      <c r="H72" s="84">
        <v>-69310</v>
      </c>
      <c r="I72" s="84">
        <v>23493</v>
      </c>
      <c r="J72" s="84">
        <v>-37091</v>
      </c>
      <c r="K72" s="84">
        <v>-697655</v>
      </c>
      <c r="L72" s="84">
        <v>-26387</v>
      </c>
      <c r="M72" s="84">
        <v>0</v>
      </c>
      <c r="N72" s="84">
        <v>127227</v>
      </c>
      <c r="O72" s="84">
        <v>0</v>
      </c>
      <c r="P72" s="84">
        <v>1504307</v>
      </c>
      <c r="Q72" s="84">
        <v>-12069</v>
      </c>
      <c r="R72" s="84">
        <v>4143</v>
      </c>
      <c r="S72" s="84">
        <v>0</v>
      </c>
      <c r="T72" s="84">
        <v>647187</v>
      </c>
      <c r="U72" s="84">
        <v>23493</v>
      </c>
      <c r="V72" s="84">
        <v>1163</v>
      </c>
      <c r="W72" s="84">
        <v>15947</v>
      </c>
      <c r="X72" s="84">
        <v>-702221</v>
      </c>
      <c r="Y72" s="84">
        <v>105773</v>
      </c>
      <c r="Z72" s="84">
        <v>0</v>
      </c>
      <c r="AA72" s="84">
        <v>234266</v>
      </c>
      <c r="AB72" s="84">
        <v>953336</v>
      </c>
      <c r="AC72" s="84">
        <v>816</v>
      </c>
      <c r="AD72" s="84">
        <v>-1102</v>
      </c>
      <c r="AE72" s="84">
        <v>64926</v>
      </c>
      <c r="AF72" s="84">
        <v>-34510</v>
      </c>
      <c r="AG72" s="84">
        <v>-1354381</v>
      </c>
      <c r="AH72" s="84">
        <v>4583</v>
      </c>
      <c r="AI72" s="84">
        <v>18703</v>
      </c>
      <c r="AJ72" s="84">
        <v>19164</v>
      </c>
      <c r="AK72" s="84">
        <v>-1349798</v>
      </c>
      <c r="AL72" s="84">
        <v>-103351</v>
      </c>
      <c r="AM72" s="84">
        <v>6944</v>
      </c>
      <c r="AN72" s="84">
        <v>-49394</v>
      </c>
      <c r="AO72" s="84">
        <v>482</v>
      </c>
      <c r="AP72" s="84">
        <v>4566</v>
      </c>
      <c r="AQ72" s="84">
        <v>-59217</v>
      </c>
      <c r="AR72" s="84">
        <v>-3549</v>
      </c>
      <c r="AS72" s="84">
        <v>-8683</v>
      </c>
      <c r="AT72" s="84">
        <v>0</v>
      </c>
      <c r="AU72" s="84">
        <v>-19266</v>
      </c>
      <c r="AV72" s="84">
        <v>1760</v>
      </c>
      <c r="AW72" s="84">
        <v>-3743</v>
      </c>
      <c r="AX72" s="84">
        <v>1117</v>
      </c>
      <c r="AY72" s="84">
        <v>0</v>
      </c>
      <c r="AZ72" s="84">
        <v>-16785</v>
      </c>
      <c r="BA72" s="84">
        <v>-12561</v>
      </c>
      <c r="BB72" s="84">
        <v>104824</v>
      </c>
      <c r="BC72" s="84">
        <v>135418</v>
      </c>
      <c r="BD72" s="84">
        <v>-62015</v>
      </c>
      <c r="BE72" s="84">
        <v>0</v>
      </c>
      <c r="BF72" s="84">
        <v>110762</v>
      </c>
      <c r="BG72" s="84">
        <v>391800</v>
      </c>
      <c r="BH72" s="84">
        <v>0</v>
      </c>
      <c r="BI72" s="84">
        <v>4879</v>
      </c>
      <c r="BJ72" s="84">
        <v>19864413</v>
      </c>
      <c r="BK72" s="84">
        <v>30366</v>
      </c>
      <c r="BL72" s="84">
        <v>281598</v>
      </c>
      <c r="BM72" s="84">
        <v>150000</v>
      </c>
      <c r="BN72" s="84">
        <v>4056</v>
      </c>
      <c r="BO72" s="84">
        <v>150000</v>
      </c>
      <c r="BP72" s="84">
        <v>0</v>
      </c>
      <c r="BQ72" s="84">
        <v>0</v>
      </c>
      <c r="BR72" s="84">
        <v>0</v>
      </c>
      <c r="BS72" s="84">
        <v>0</v>
      </c>
      <c r="BT72" s="84">
        <v>0</v>
      </c>
      <c r="BU72" s="84">
        <v>0</v>
      </c>
      <c r="BV72" s="84">
        <v>546997</v>
      </c>
      <c r="BW72" s="84">
        <v>794735</v>
      </c>
      <c r="BX72" s="84">
        <v>17629725</v>
      </c>
      <c r="BY72" s="84">
        <v>382259</v>
      </c>
      <c r="BZ72" s="84">
        <v>7668</v>
      </c>
      <c r="CA72" s="84">
        <v>0</v>
      </c>
      <c r="CB72" s="84">
        <v>0</v>
      </c>
      <c r="CC72" s="84">
        <v>36145</v>
      </c>
      <c r="CD72" s="84">
        <v>0</v>
      </c>
      <c r="CE72" s="84">
        <v>0</v>
      </c>
      <c r="CF72" s="84">
        <v>138233</v>
      </c>
      <c r="CG72" s="84">
        <v>26817</v>
      </c>
      <c r="CH72" s="84">
        <v>0</v>
      </c>
      <c r="CI72" s="84">
        <v>165050</v>
      </c>
      <c r="CJ72" s="84">
        <v>0</v>
      </c>
      <c r="CK72" s="84">
        <v>30035</v>
      </c>
      <c r="CL72" s="84">
        <v>810942</v>
      </c>
      <c r="CM72" s="84">
        <v>1323518</v>
      </c>
      <c r="CN72" s="84">
        <v>4321</v>
      </c>
      <c r="CO72" s="84">
        <v>14478563</v>
      </c>
      <c r="CP72" s="84">
        <v>0</v>
      </c>
      <c r="CQ72" s="84">
        <v>17558983</v>
      </c>
      <c r="CR72" s="84">
        <v>6896</v>
      </c>
      <c r="CS72" s="84">
        <v>16561941</v>
      </c>
      <c r="CT72" s="84">
        <v>0</v>
      </c>
      <c r="CU72" s="84">
        <v>0</v>
      </c>
      <c r="CV72" s="84">
        <v>0</v>
      </c>
      <c r="CW72" s="84">
        <v>19236135</v>
      </c>
      <c r="CX72" s="84">
        <v>186915</v>
      </c>
      <c r="CY72" s="84">
        <v>0</v>
      </c>
      <c r="CZ72" s="84">
        <v>216925</v>
      </c>
      <c r="DA72" s="84">
        <v>2936554</v>
      </c>
      <c r="DB72" s="84">
        <v>1419494</v>
      </c>
      <c r="DC72" s="84">
        <v>990444</v>
      </c>
      <c r="DD72" s="84">
        <v>0</v>
      </c>
      <c r="DE72" s="84">
        <v>1419494</v>
      </c>
      <c r="DF72" s="84">
        <v>1866453</v>
      </c>
      <c r="DG72" s="84">
        <v>0</v>
      </c>
      <c r="DH72" s="84">
        <v>251232</v>
      </c>
      <c r="DI72" s="84">
        <v>16561941</v>
      </c>
      <c r="DJ72" s="84">
        <v>0</v>
      </c>
      <c r="DK72" s="84">
        <v>0</v>
      </c>
      <c r="DL72" s="84">
        <v>0</v>
      </c>
      <c r="DM72" s="84">
        <v>0</v>
      </c>
      <c r="DN72" s="84">
        <v>12612326</v>
      </c>
      <c r="DO72" s="84">
        <v>0</v>
      </c>
      <c r="DP72" s="84">
        <v>0</v>
      </c>
      <c r="DQ72" s="84">
        <v>0</v>
      </c>
      <c r="DR72" s="84">
        <v>0</v>
      </c>
      <c r="DS72" s="84">
        <v>302052</v>
      </c>
      <c r="DT72" s="84">
        <v>30281</v>
      </c>
      <c r="DU72" s="84">
        <v>101104</v>
      </c>
      <c r="DV72" s="84">
        <v>19864413</v>
      </c>
      <c r="DW72" s="84">
        <v>51290</v>
      </c>
      <c r="DX72" s="84">
        <v>0</v>
      </c>
      <c r="DY72" s="84">
        <v>0</v>
      </c>
      <c r="DZ72" s="84">
        <v>100883</v>
      </c>
      <c r="EA72" s="84">
        <v>0</v>
      </c>
      <c r="EB72" s="84">
        <v>0</v>
      </c>
      <c r="EC72" s="84">
        <v>8828</v>
      </c>
      <c r="ED72" s="84">
        <v>100883</v>
      </c>
      <c r="EE72" s="84">
        <v>0</v>
      </c>
      <c r="EF72" s="84">
        <v>59524</v>
      </c>
      <c r="EG72" s="84">
        <v>0</v>
      </c>
      <c r="EH72" s="84">
        <v>59524</v>
      </c>
      <c r="EI72" s="84">
        <v>11</v>
      </c>
      <c r="EJ72" s="84">
        <v>84960</v>
      </c>
      <c r="EK72" s="84">
        <v>245575</v>
      </c>
      <c r="EL72" s="84">
        <v>0</v>
      </c>
      <c r="EM72" s="84">
        <v>0</v>
      </c>
      <c r="EN72" s="84">
        <v>0</v>
      </c>
      <c r="EO72" s="84">
        <v>0</v>
      </c>
      <c r="EP72" s="84">
        <v>6896</v>
      </c>
      <c r="EQ72" s="84">
        <v>0</v>
      </c>
      <c r="ER72" s="84">
        <v>0</v>
      </c>
      <c r="ES72" s="84">
        <v>437196</v>
      </c>
      <c r="ET72" s="84">
        <v>0</v>
      </c>
      <c r="EU72" s="84">
        <v>0</v>
      </c>
      <c r="EV72" s="84">
        <v>1081791</v>
      </c>
      <c r="EW72" s="84">
        <v>16145</v>
      </c>
      <c r="EX72" s="84">
        <v>20990</v>
      </c>
      <c r="EY72" s="84">
        <v>4555</v>
      </c>
      <c r="EZ72" s="84">
        <v>0</v>
      </c>
    </row>
    <row r="73" spans="1:156">
      <c r="A73" s="83" t="s">
        <v>1155</v>
      </c>
      <c r="B73" s="83">
        <v>62965</v>
      </c>
      <c r="C73" s="73" t="s">
        <v>1137</v>
      </c>
      <c r="D73" s="84">
        <v>38397772</v>
      </c>
      <c r="E73" s="84">
        <v>8485</v>
      </c>
      <c r="F73" s="84">
        <v>0</v>
      </c>
      <c r="G73" s="84">
        <v>-4298356</v>
      </c>
      <c r="H73" s="84">
        <v>-1942168</v>
      </c>
      <c r="I73" s="84">
        <v>-840594</v>
      </c>
      <c r="J73" s="84">
        <v>-713017</v>
      </c>
      <c r="K73" s="84">
        <v>-38702291</v>
      </c>
      <c r="L73" s="84">
        <v>549084</v>
      </c>
      <c r="M73" s="84">
        <v>-1165089</v>
      </c>
      <c r="N73" s="84">
        <v>2216432</v>
      </c>
      <c r="O73" s="84">
        <v>0</v>
      </c>
      <c r="P73" s="84">
        <v>38521239</v>
      </c>
      <c r="Q73" s="84">
        <v>-65859</v>
      </c>
      <c r="R73" s="84">
        <v>0</v>
      </c>
      <c r="S73" s="84">
        <v>0</v>
      </c>
      <c r="T73" s="84">
        <v>24017259</v>
      </c>
      <c r="U73" s="84">
        <v>-840594</v>
      </c>
      <c r="V73" s="84">
        <v>21584</v>
      </c>
      <c r="W73" s="84">
        <v>0</v>
      </c>
      <c r="X73" s="84">
        <v>-38702291</v>
      </c>
      <c r="Y73" s="84">
        <v>3068813</v>
      </c>
      <c r="Z73" s="84">
        <v>-224025</v>
      </c>
      <c r="AA73" s="84">
        <v>3848064</v>
      </c>
      <c r="AB73" s="84">
        <v>29967411</v>
      </c>
      <c r="AC73" s="84">
        <v>-250516</v>
      </c>
      <c r="AD73" s="84">
        <v>387588</v>
      </c>
      <c r="AE73" s="84">
        <v>2353504</v>
      </c>
      <c r="AF73" s="84">
        <v>-3051425</v>
      </c>
      <c r="AG73" s="84">
        <v>-24013163</v>
      </c>
      <c r="AH73" s="84">
        <v>301800</v>
      </c>
      <c r="AI73" s="84">
        <v>0</v>
      </c>
      <c r="AJ73" s="84">
        <v>0</v>
      </c>
      <c r="AK73" s="84">
        <v>-23711363</v>
      </c>
      <c r="AL73" s="84">
        <v>-899682</v>
      </c>
      <c r="AM73" s="84">
        <v>0</v>
      </c>
      <c r="AN73" s="84">
        <v>-552700</v>
      </c>
      <c r="AO73" s="84">
        <v>-169342</v>
      </c>
      <c r="AP73" s="84">
        <v>0</v>
      </c>
      <c r="AQ73" s="84">
        <v>-346982</v>
      </c>
      <c r="AR73" s="84">
        <v>-939915</v>
      </c>
      <c r="AS73" s="84">
        <v>-151994</v>
      </c>
      <c r="AT73" s="84">
        <v>0</v>
      </c>
      <c r="AU73" s="84">
        <v>-507099</v>
      </c>
      <c r="AV73" s="84">
        <v>9321</v>
      </c>
      <c r="AW73" s="84">
        <v>-29683</v>
      </c>
      <c r="AX73" s="84">
        <v>0</v>
      </c>
      <c r="AY73" s="84">
        <v>1288199</v>
      </c>
      <c r="AZ73" s="84">
        <v>-123467</v>
      </c>
      <c r="BA73" s="84">
        <v>-86135</v>
      </c>
      <c r="BB73" s="84">
        <v>108061</v>
      </c>
      <c r="BC73" s="84">
        <v>99576</v>
      </c>
      <c r="BD73" s="84">
        <v>0</v>
      </c>
      <c r="BE73" s="84">
        <v>0</v>
      </c>
      <c r="BF73" s="84">
        <v>795476</v>
      </c>
      <c r="BG73" s="84">
        <v>100000</v>
      </c>
      <c r="BH73" s="84">
        <v>0</v>
      </c>
      <c r="BI73" s="84">
        <v>3979038</v>
      </c>
      <c r="BJ73" s="84">
        <v>643208997</v>
      </c>
      <c r="BK73" s="84">
        <v>0</v>
      </c>
      <c r="BL73" s="84">
        <v>7601394</v>
      </c>
      <c r="BM73" s="84">
        <v>33328694</v>
      </c>
      <c r="BN73" s="84">
        <v>0</v>
      </c>
      <c r="BO73" s="84">
        <v>33328694</v>
      </c>
      <c r="BP73" s="84">
        <v>39554</v>
      </c>
      <c r="BQ73" s="84">
        <v>0</v>
      </c>
      <c r="BR73" s="84">
        <v>0</v>
      </c>
      <c r="BS73" s="84">
        <v>0</v>
      </c>
      <c r="BT73" s="84">
        <v>0</v>
      </c>
      <c r="BU73" s="84">
        <v>43643</v>
      </c>
      <c r="BV73" s="84">
        <v>10591943</v>
      </c>
      <c r="BW73" s="84">
        <v>5209354</v>
      </c>
      <c r="BX73" s="84">
        <v>106341753</v>
      </c>
      <c r="BY73" s="84">
        <v>12781115</v>
      </c>
      <c r="BZ73" s="84">
        <v>65100</v>
      </c>
      <c r="CA73" s="84">
        <v>0</v>
      </c>
      <c r="CB73" s="84">
        <v>0</v>
      </c>
      <c r="CC73" s="84">
        <v>46328</v>
      </c>
      <c r="CD73" s="84">
        <v>0</v>
      </c>
      <c r="CE73" s="84">
        <v>0</v>
      </c>
      <c r="CF73" s="84">
        <v>0</v>
      </c>
      <c r="CG73" s="84">
        <v>0</v>
      </c>
      <c r="CH73" s="84">
        <v>0</v>
      </c>
      <c r="CI73" s="84">
        <v>0</v>
      </c>
      <c r="CJ73" s="84">
        <v>0</v>
      </c>
      <c r="CK73" s="84">
        <v>0</v>
      </c>
      <c r="CL73" s="84">
        <v>10041343</v>
      </c>
      <c r="CM73" s="84">
        <v>50864578</v>
      </c>
      <c r="CN73" s="84">
        <v>1740045</v>
      </c>
      <c r="CO73" s="84">
        <v>194322389</v>
      </c>
      <c r="CP73" s="84">
        <v>0</v>
      </c>
      <c r="CQ73" s="84">
        <v>553451322</v>
      </c>
      <c r="CR73" s="84">
        <v>0</v>
      </c>
      <c r="CS73" s="84">
        <v>201734423</v>
      </c>
      <c r="CT73" s="84">
        <v>324527637</v>
      </c>
      <c r="CU73" s="84">
        <v>413460</v>
      </c>
      <c r="CV73" s="84">
        <v>331057688</v>
      </c>
      <c r="CW73" s="84">
        <v>300690560</v>
      </c>
      <c r="CX73" s="84">
        <v>0</v>
      </c>
      <c r="CY73" s="84">
        <v>746124</v>
      </c>
      <c r="CZ73" s="84">
        <v>-100630</v>
      </c>
      <c r="DA73" s="84">
        <v>0</v>
      </c>
      <c r="DB73" s="84">
        <v>194348807</v>
      </c>
      <c r="DC73" s="84">
        <v>20309295</v>
      </c>
      <c r="DD73" s="84">
        <v>1282326</v>
      </c>
      <c r="DE73" s="84">
        <v>187770484</v>
      </c>
      <c r="DF73" s="84">
        <v>6222179</v>
      </c>
      <c r="DG73" s="84">
        <v>0</v>
      </c>
      <c r="DH73" s="84">
        <v>7170195</v>
      </c>
      <c r="DI73" s="84">
        <v>526262060</v>
      </c>
      <c r="DJ73" s="84">
        <v>43643</v>
      </c>
      <c r="DK73" s="84">
        <v>0</v>
      </c>
      <c r="DL73" s="84">
        <v>0</v>
      </c>
      <c r="DM73" s="84">
        <v>324527637</v>
      </c>
      <c r="DN73" s="84">
        <v>31511557</v>
      </c>
      <c r="DO73" s="84">
        <v>0</v>
      </c>
      <c r="DP73" s="84">
        <v>0</v>
      </c>
      <c r="DQ73" s="84">
        <v>0</v>
      </c>
      <c r="DR73" s="84">
        <v>0</v>
      </c>
      <c r="DS73" s="84">
        <v>3864339</v>
      </c>
      <c r="DT73" s="84">
        <v>355049</v>
      </c>
      <c r="DU73" s="84">
        <v>2414575</v>
      </c>
      <c r="DV73" s="84">
        <v>643208997</v>
      </c>
      <c r="DW73" s="84">
        <v>2020071</v>
      </c>
      <c r="DX73" s="84">
        <v>0</v>
      </c>
      <c r="DY73" s="84">
        <v>0</v>
      </c>
      <c r="DZ73" s="84">
        <v>1245015</v>
      </c>
      <c r="EA73" s="84">
        <v>1290485</v>
      </c>
      <c r="EB73" s="84">
        <v>0</v>
      </c>
      <c r="EC73" s="84">
        <v>1731033</v>
      </c>
      <c r="ED73" s="84">
        <v>1245015</v>
      </c>
      <c r="EE73" s="84">
        <v>0</v>
      </c>
      <c r="EF73" s="84">
        <v>85956</v>
      </c>
      <c r="EG73" s="84">
        <v>0</v>
      </c>
      <c r="EH73" s="84">
        <v>85956</v>
      </c>
      <c r="EI73" s="84">
        <v>89349</v>
      </c>
      <c r="EJ73" s="84">
        <v>1836522</v>
      </c>
      <c r="EK73" s="84">
        <v>987677</v>
      </c>
      <c r="EL73" s="84">
        <v>767823</v>
      </c>
      <c r="EM73" s="84">
        <v>1127104</v>
      </c>
      <c r="EN73" s="84">
        <v>0</v>
      </c>
      <c r="EO73" s="84">
        <v>391645</v>
      </c>
      <c r="EP73" s="84">
        <v>0</v>
      </c>
      <c r="EQ73" s="84">
        <v>4168893</v>
      </c>
      <c r="ER73" s="84">
        <v>0</v>
      </c>
      <c r="ES73" s="84">
        <v>35057824</v>
      </c>
      <c r="ET73" s="84">
        <v>0</v>
      </c>
      <c r="EU73" s="84">
        <v>0</v>
      </c>
      <c r="EV73" s="84">
        <v>50754696</v>
      </c>
      <c r="EW73" s="84">
        <v>578053</v>
      </c>
      <c r="EX73" s="84">
        <v>44549</v>
      </c>
      <c r="EY73" s="84">
        <v>3020081</v>
      </c>
      <c r="EZ73" s="84">
        <v>0</v>
      </c>
    </row>
    <row r="74" spans="1:156">
      <c r="A74" s="83" t="s">
        <v>1155</v>
      </c>
      <c r="B74" s="83">
        <v>62972</v>
      </c>
      <c r="C74" s="73" t="s">
        <v>1138</v>
      </c>
      <c r="D74" s="84">
        <v>6243136</v>
      </c>
      <c r="E74" s="84">
        <v>5390</v>
      </c>
      <c r="F74" s="84"/>
      <c r="G74" s="84">
        <v>-1325534</v>
      </c>
      <c r="H74" s="84"/>
      <c r="I74" s="84"/>
      <c r="J74" s="84">
        <v>-248870</v>
      </c>
      <c r="K74" s="84">
        <v>-12373108</v>
      </c>
      <c r="L74" s="84">
        <v>2234887</v>
      </c>
      <c r="M74" s="84">
        <v>0</v>
      </c>
      <c r="N74" s="84"/>
      <c r="O74" s="84"/>
      <c r="P74" s="84">
        <v>6244324</v>
      </c>
      <c r="Q74" s="84"/>
      <c r="R74" s="84">
        <v>0</v>
      </c>
      <c r="S74" s="84">
        <v>0</v>
      </c>
      <c r="T74" s="84">
        <v>6814287</v>
      </c>
      <c r="U74" s="84">
        <v>0</v>
      </c>
      <c r="V74" s="84">
        <v>-2089</v>
      </c>
      <c r="W74" s="84"/>
      <c r="X74" s="84">
        <v>-12373108</v>
      </c>
      <c r="Y74" s="84">
        <v>2732819</v>
      </c>
      <c r="Z74" s="84">
        <v>-617630</v>
      </c>
      <c r="AA74" s="84">
        <v>1016004</v>
      </c>
      <c r="AB74" s="84">
        <v>9495087</v>
      </c>
      <c r="AC74" s="84"/>
      <c r="AD74" s="84"/>
      <c r="AE74" s="84"/>
      <c r="AF74" s="84"/>
      <c r="AG74" s="84">
        <v>-3874867</v>
      </c>
      <c r="AH74" s="84">
        <v>0</v>
      </c>
      <c r="AI74" s="84"/>
      <c r="AJ74" s="84"/>
      <c r="AK74" s="84">
        <v>-3874867</v>
      </c>
      <c r="AL74" s="84">
        <v>-227778</v>
      </c>
      <c r="AM74" s="84">
        <v>12698</v>
      </c>
      <c r="AN74" s="84">
        <v>-227717</v>
      </c>
      <c r="AO74" s="84"/>
      <c r="AP74" s="84">
        <v>0</v>
      </c>
      <c r="AQ74" s="84">
        <v>-61</v>
      </c>
      <c r="AR74" s="84"/>
      <c r="AS74" s="84"/>
      <c r="AT74" s="84">
        <v>-172728</v>
      </c>
      <c r="AU74" s="84">
        <v>2089</v>
      </c>
      <c r="AV74" s="84"/>
      <c r="AW74" s="84">
        <v>-214221</v>
      </c>
      <c r="AX74" s="84">
        <v>0</v>
      </c>
      <c r="AY74" s="84">
        <v>0</v>
      </c>
      <c r="AZ74" s="84">
        <v>-1188</v>
      </c>
      <c r="BA74" s="84"/>
      <c r="BB74" s="84">
        <v>4485</v>
      </c>
      <c r="BC74" s="84">
        <v>-905</v>
      </c>
      <c r="BD74" s="84"/>
      <c r="BE74" s="84"/>
      <c r="BF74" s="84">
        <v>1184</v>
      </c>
      <c r="BG74" s="84">
        <v>125000</v>
      </c>
      <c r="BH74" s="84">
        <v>0</v>
      </c>
      <c r="BI74" s="84">
        <v>1417184</v>
      </c>
      <c r="BJ74" s="84">
        <v>166371857</v>
      </c>
      <c r="BK74" s="84">
        <v>0</v>
      </c>
      <c r="BL74" s="84">
        <v>1019375</v>
      </c>
      <c r="BM74" s="84">
        <v>5212519</v>
      </c>
      <c r="BN74" s="84">
        <v>0</v>
      </c>
      <c r="BO74" s="84">
        <v>0</v>
      </c>
      <c r="BP74" s="84">
        <v>7146</v>
      </c>
      <c r="BQ74" s="84">
        <v>0</v>
      </c>
      <c r="BR74" s="84">
        <v>0</v>
      </c>
      <c r="BS74" s="84">
        <v>0</v>
      </c>
      <c r="BT74" s="84">
        <v>182588</v>
      </c>
      <c r="BU74" s="84">
        <v>1050</v>
      </c>
      <c r="BV74" s="84">
        <v>0</v>
      </c>
      <c r="BW74" s="84">
        <v>198637</v>
      </c>
      <c r="BX74" s="84">
        <v>97002891</v>
      </c>
      <c r="BY74" s="84">
        <v>2989655</v>
      </c>
      <c r="BZ74" s="84">
        <v>0</v>
      </c>
      <c r="CA74" s="84">
        <v>0</v>
      </c>
      <c r="CB74" s="84">
        <v>0</v>
      </c>
      <c r="CC74" s="84">
        <v>0</v>
      </c>
      <c r="CD74" s="84">
        <v>0</v>
      </c>
      <c r="CE74" s="84">
        <v>0</v>
      </c>
      <c r="CF74" s="84">
        <v>0</v>
      </c>
      <c r="CG74" s="84">
        <v>0</v>
      </c>
      <c r="CH74" s="84">
        <v>0</v>
      </c>
      <c r="CI74" s="84">
        <v>0</v>
      </c>
      <c r="CJ74" s="84">
        <v>0</v>
      </c>
      <c r="CK74" s="84">
        <v>0</v>
      </c>
      <c r="CL74" s="84">
        <v>100038</v>
      </c>
      <c r="CM74" s="84">
        <v>8988092</v>
      </c>
      <c r="CN74" s="84">
        <v>0</v>
      </c>
      <c r="CO74" s="84">
        <v>40758498</v>
      </c>
      <c r="CP74" s="84">
        <v>0</v>
      </c>
      <c r="CQ74" s="84">
        <v>151972253</v>
      </c>
      <c r="CR74" s="84">
        <v>0</v>
      </c>
      <c r="CS74" s="84">
        <v>148982598</v>
      </c>
      <c r="CT74" s="84">
        <v>0</v>
      </c>
      <c r="CU74" s="84">
        <v>0</v>
      </c>
      <c r="CV74" s="84">
        <v>0</v>
      </c>
      <c r="CW74" s="84">
        <v>164573142</v>
      </c>
      <c r="CX74" s="84">
        <v>138771</v>
      </c>
      <c r="CY74" s="84">
        <v>0</v>
      </c>
      <c r="CZ74" s="84">
        <v>83603340</v>
      </c>
      <c r="DA74" s="84">
        <v>0</v>
      </c>
      <c r="DB74" s="84">
        <v>67431480</v>
      </c>
      <c r="DC74" s="84">
        <v>30716611</v>
      </c>
      <c r="DD74" s="84">
        <v>1615265</v>
      </c>
      <c r="DE74" s="84">
        <v>65816215</v>
      </c>
      <c r="DF74" s="84">
        <v>24308992</v>
      </c>
      <c r="DG74" s="84">
        <v>0</v>
      </c>
      <c r="DH74" s="84">
        <v>1012229</v>
      </c>
      <c r="DI74" s="84">
        <v>148982598</v>
      </c>
      <c r="DJ74" s="84">
        <v>183638</v>
      </c>
      <c r="DK74" s="84">
        <v>0</v>
      </c>
      <c r="DL74" s="84">
        <v>0</v>
      </c>
      <c r="DM74" s="84">
        <v>0</v>
      </c>
      <c r="DN74" s="84">
        <v>54619633</v>
      </c>
      <c r="DO74" s="84">
        <v>0</v>
      </c>
      <c r="DP74" s="84">
        <v>0</v>
      </c>
      <c r="DQ74" s="84">
        <v>0</v>
      </c>
      <c r="DR74" s="84">
        <v>5212519</v>
      </c>
      <c r="DS74" s="84">
        <v>73637</v>
      </c>
      <c r="DT74" s="84">
        <v>356</v>
      </c>
      <c r="DU74" s="84">
        <v>580062</v>
      </c>
      <c r="DV74" s="84">
        <v>166371857</v>
      </c>
      <c r="DW74" s="84">
        <v>0</v>
      </c>
      <c r="DX74" s="84">
        <v>0</v>
      </c>
      <c r="DY74" s="84">
        <v>3497</v>
      </c>
      <c r="DZ74" s="84">
        <v>0</v>
      </c>
      <c r="EA74" s="84">
        <v>311767</v>
      </c>
      <c r="EB74" s="84">
        <v>0</v>
      </c>
      <c r="EC74" s="84">
        <v>0</v>
      </c>
      <c r="ED74" s="84">
        <v>0</v>
      </c>
      <c r="EE74" s="84">
        <v>0</v>
      </c>
      <c r="EF74" s="84">
        <v>0</v>
      </c>
      <c r="EG74" s="84">
        <v>0</v>
      </c>
      <c r="EH74" s="84">
        <v>0</v>
      </c>
      <c r="EI74" s="84">
        <v>0</v>
      </c>
      <c r="EJ74" s="84">
        <v>363815</v>
      </c>
      <c r="EK74" s="84">
        <v>15640</v>
      </c>
      <c r="EL74" s="84">
        <v>2733</v>
      </c>
      <c r="EM74" s="84">
        <v>0</v>
      </c>
      <c r="EN74" s="84">
        <v>0</v>
      </c>
      <c r="EO74" s="84">
        <v>0</v>
      </c>
      <c r="EP74" s="84">
        <v>0</v>
      </c>
      <c r="EQ74" s="84">
        <v>0</v>
      </c>
      <c r="ER74" s="84">
        <v>0</v>
      </c>
      <c r="ES74" s="84">
        <v>7470870</v>
      </c>
      <c r="ET74" s="84">
        <v>0</v>
      </c>
      <c r="EU74" s="84">
        <v>0</v>
      </c>
      <c r="EV74" s="84">
        <v>11586362</v>
      </c>
      <c r="EW74" s="84">
        <v>216247</v>
      </c>
      <c r="EX74" s="84">
        <v>12907</v>
      </c>
      <c r="EY74" s="84">
        <v>76788</v>
      </c>
      <c r="EZ74" s="84">
        <v>0</v>
      </c>
    </row>
    <row r="75" spans="1:156">
      <c r="A75" s="83" t="s">
        <v>1155</v>
      </c>
      <c r="B75" s="83">
        <v>62973</v>
      </c>
      <c r="C75" s="73" t="s">
        <v>1139</v>
      </c>
      <c r="D75" s="84">
        <v>25416990</v>
      </c>
      <c r="E75" s="84">
        <v>-238264</v>
      </c>
      <c r="F75" s="84">
        <v>0</v>
      </c>
      <c r="G75" s="84">
        <v>-4360316</v>
      </c>
      <c r="H75" s="84">
        <v>-1633515</v>
      </c>
      <c r="I75" s="84">
        <v>-539190</v>
      </c>
      <c r="J75" s="84">
        <v>-851587</v>
      </c>
      <c r="K75" s="84">
        <v>-21243477</v>
      </c>
      <c r="L75" s="84">
        <v>-823750</v>
      </c>
      <c r="M75" s="84">
        <v>-195000</v>
      </c>
      <c r="N75" s="84">
        <v>1072083</v>
      </c>
      <c r="O75" s="84">
        <v>0</v>
      </c>
      <c r="P75" s="84">
        <v>25426925</v>
      </c>
      <c r="Q75" s="84">
        <v>-54601</v>
      </c>
      <c r="R75" s="84">
        <v>0</v>
      </c>
      <c r="S75" s="84">
        <v>0</v>
      </c>
      <c r="T75" s="84">
        <v>27325950</v>
      </c>
      <c r="U75" s="84">
        <v>-539190</v>
      </c>
      <c r="V75" s="84">
        <v>-58362</v>
      </c>
      <c r="W75" s="84">
        <v>-8</v>
      </c>
      <c r="X75" s="84">
        <v>-21239333</v>
      </c>
      <c r="Y75" s="84">
        <v>142153</v>
      </c>
      <c r="Z75" s="84">
        <v>394003</v>
      </c>
      <c r="AA75" s="84">
        <v>19714442</v>
      </c>
      <c r="AB75" s="84">
        <v>30778654</v>
      </c>
      <c r="AC75" s="84">
        <v>-68719</v>
      </c>
      <c r="AD75" s="84">
        <v>57786</v>
      </c>
      <c r="AE75" s="84">
        <v>1047628</v>
      </c>
      <c r="AF75" s="84">
        <v>-1408000</v>
      </c>
      <c r="AG75" s="84">
        <v>-25979537</v>
      </c>
      <c r="AH75" s="84">
        <v>5647</v>
      </c>
      <c r="AI75" s="84">
        <v>48890</v>
      </c>
      <c r="AJ75" s="84">
        <v>-55522</v>
      </c>
      <c r="AK75" s="84">
        <v>-25973890</v>
      </c>
      <c r="AL75" s="84">
        <v>-1184113</v>
      </c>
      <c r="AM75" s="84">
        <v>33940</v>
      </c>
      <c r="AN75" s="84">
        <v>-1056074</v>
      </c>
      <c r="AO75" s="84">
        <v>-64231</v>
      </c>
      <c r="AP75" s="84">
        <v>-4144</v>
      </c>
      <c r="AQ75" s="84">
        <v>-157298</v>
      </c>
      <c r="AR75" s="84">
        <v>296378</v>
      </c>
      <c r="AS75" s="84">
        <v>-81212</v>
      </c>
      <c r="AT75" s="84">
        <v>0</v>
      </c>
      <c r="AU75" s="84">
        <v>-542657</v>
      </c>
      <c r="AV75" s="84">
        <v>-121810</v>
      </c>
      <c r="AW75" s="84">
        <v>-15980247</v>
      </c>
      <c r="AX75" s="84">
        <v>29259</v>
      </c>
      <c r="AY75" s="84">
        <v>85633</v>
      </c>
      <c r="AZ75" s="84">
        <v>-9935</v>
      </c>
      <c r="BA75" s="84">
        <v>-26603</v>
      </c>
      <c r="BB75" s="84">
        <v>1122258</v>
      </c>
      <c r="BC75" s="84">
        <v>1360522</v>
      </c>
      <c r="BD75" s="84">
        <v>-13522</v>
      </c>
      <c r="BE75" s="84">
        <v>24204</v>
      </c>
      <c r="BF75" s="84">
        <v>2067441</v>
      </c>
      <c r="BG75" s="84">
        <v>1101000</v>
      </c>
      <c r="BH75" s="84">
        <v>296078</v>
      </c>
      <c r="BI75" s="84">
        <v>33474</v>
      </c>
      <c r="BJ75" s="84">
        <v>651467244</v>
      </c>
      <c r="BK75" s="84">
        <v>0</v>
      </c>
      <c r="BL75" s="84">
        <v>2619558</v>
      </c>
      <c r="BM75" s="84">
        <v>3958128</v>
      </c>
      <c r="BN75" s="84">
        <v>0</v>
      </c>
      <c r="BO75" s="84">
        <v>3958128</v>
      </c>
      <c r="BP75" s="84">
        <v>0</v>
      </c>
      <c r="BQ75" s="84">
        <v>0</v>
      </c>
      <c r="BR75" s="84">
        <v>0</v>
      </c>
      <c r="BS75" s="84">
        <v>0</v>
      </c>
      <c r="BT75" s="84">
        <v>0</v>
      </c>
      <c r="BU75" s="84">
        <v>0</v>
      </c>
      <c r="BV75" s="84">
        <v>14653465</v>
      </c>
      <c r="BW75" s="84">
        <v>24142228</v>
      </c>
      <c r="BX75" s="84">
        <v>330643050</v>
      </c>
      <c r="BY75" s="84">
        <v>7310206</v>
      </c>
      <c r="BZ75" s="84"/>
      <c r="CA75" s="84">
        <v>0</v>
      </c>
      <c r="CB75" s="84">
        <v>0</v>
      </c>
      <c r="CC75" s="84">
        <v>34560</v>
      </c>
      <c r="CD75" s="84">
        <v>0</v>
      </c>
      <c r="CE75" s="84">
        <v>0</v>
      </c>
      <c r="CF75" s="84">
        <v>130149</v>
      </c>
      <c r="CG75" s="84">
        <v>38724</v>
      </c>
      <c r="CH75" s="84">
        <v>0</v>
      </c>
      <c r="CI75" s="84">
        <v>168873</v>
      </c>
      <c r="CJ75" s="84">
        <v>0</v>
      </c>
      <c r="CK75" s="84">
        <v>112249</v>
      </c>
      <c r="CL75" s="84">
        <v>20733237</v>
      </c>
      <c r="CM75" s="84">
        <v>175793783</v>
      </c>
      <c r="CN75" s="84">
        <v>37023</v>
      </c>
      <c r="CO75" s="84">
        <v>169433408</v>
      </c>
      <c r="CP75" s="84">
        <v>41958</v>
      </c>
      <c r="CQ75" s="84">
        <v>439990985</v>
      </c>
      <c r="CR75" s="84">
        <v>1361466</v>
      </c>
      <c r="CS75" s="84">
        <v>183975491</v>
      </c>
      <c r="CT75" s="84">
        <v>231356257</v>
      </c>
      <c r="CU75" s="84">
        <v>2687080</v>
      </c>
      <c r="CV75" s="84">
        <v>277397223</v>
      </c>
      <c r="CW75" s="84">
        <v>355379005</v>
      </c>
      <c r="CX75" s="84">
        <v>758508</v>
      </c>
      <c r="CY75" s="84">
        <v>6147314</v>
      </c>
      <c r="CZ75" s="84">
        <v>156904</v>
      </c>
      <c r="DA75" s="84">
        <v>22906613</v>
      </c>
      <c r="DB75" s="84">
        <v>23977447</v>
      </c>
      <c r="DC75" s="84">
        <v>28855411</v>
      </c>
      <c r="DD75" s="84">
        <v>1797312</v>
      </c>
      <c r="DE75" s="84">
        <v>19412393</v>
      </c>
      <c r="DF75" s="84">
        <v>12801481</v>
      </c>
      <c r="DG75" s="84">
        <v>0</v>
      </c>
      <c r="DH75" s="84">
        <v>2323480</v>
      </c>
      <c r="DI75" s="84">
        <v>415564679</v>
      </c>
      <c r="DJ75" s="84">
        <v>0</v>
      </c>
      <c r="DK75" s="84"/>
      <c r="DL75" s="84">
        <v>0</v>
      </c>
      <c r="DM75" s="84">
        <v>231589188</v>
      </c>
      <c r="DN75" s="84">
        <v>154900275</v>
      </c>
      <c r="DO75" s="84">
        <v>0</v>
      </c>
      <c r="DP75" s="84">
        <v>0</v>
      </c>
      <c r="DQ75" s="84">
        <v>0</v>
      </c>
      <c r="DR75" s="84">
        <v>0</v>
      </c>
      <c r="DS75" s="84">
        <v>21159139</v>
      </c>
      <c r="DT75" s="84">
        <v>6220654</v>
      </c>
      <c r="DU75" s="84">
        <v>7100524</v>
      </c>
      <c r="DV75" s="84">
        <v>651467244</v>
      </c>
      <c r="DW75" s="84">
        <v>1352362</v>
      </c>
      <c r="DX75" s="84">
        <v>0</v>
      </c>
      <c r="DY75" s="84">
        <v>0</v>
      </c>
      <c r="DZ75" s="84">
        <v>1882089</v>
      </c>
      <c r="EA75" s="84">
        <v>1583698</v>
      </c>
      <c r="EB75" s="84">
        <v>232931</v>
      </c>
      <c r="EC75" s="84">
        <v>1068315</v>
      </c>
      <c r="ED75" s="84">
        <v>1882089</v>
      </c>
      <c r="EE75" s="84">
        <v>0</v>
      </c>
      <c r="EF75" s="84">
        <v>387998</v>
      </c>
      <c r="EG75" s="84">
        <v>0</v>
      </c>
      <c r="EH75" s="84">
        <v>387998</v>
      </c>
      <c r="EI75" s="84">
        <v>112262</v>
      </c>
      <c r="EJ75" s="84">
        <v>6617783</v>
      </c>
      <c r="EK75" s="84">
        <v>6283854</v>
      </c>
      <c r="EL75" s="84">
        <v>5551411</v>
      </c>
      <c r="EM75" s="84">
        <v>0</v>
      </c>
      <c r="EN75" s="84">
        <v>0</v>
      </c>
      <c r="EO75" s="84">
        <v>0</v>
      </c>
      <c r="EP75" s="84">
        <v>1191506</v>
      </c>
      <c r="EQ75" s="84">
        <v>2767742</v>
      </c>
      <c r="ER75" s="84">
        <v>0</v>
      </c>
      <c r="ES75" s="84">
        <v>154843240</v>
      </c>
      <c r="ET75" s="84">
        <v>0</v>
      </c>
      <c r="EU75" s="84">
        <v>169960</v>
      </c>
      <c r="EV75" s="84">
        <v>116367404</v>
      </c>
      <c r="EW75" s="84">
        <v>482741</v>
      </c>
      <c r="EX75" s="84">
        <v>63310</v>
      </c>
      <c r="EY75" s="84">
        <v>1466033</v>
      </c>
      <c r="EZ75" s="84">
        <v>0</v>
      </c>
    </row>
    <row r="76" spans="1:156">
      <c r="A76" s="83" t="s">
        <v>1155</v>
      </c>
      <c r="B76" s="83">
        <v>62983</v>
      </c>
      <c r="C76" s="73" t="s">
        <v>1140</v>
      </c>
      <c r="D76" s="84">
        <v>27011812</v>
      </c>
      <c r="E76" s="84">
        <v>-81706</v>
      </c>
      <c r="F76" s="84">
        <v>-19555</v>
      </c>
      <c r="G76" s="84">
        <v>-2232407</v>
      </c>
      <c r="H76" s="84">
        <v>-140915</v>
      </c>
      <c r="I76" s="84">
        <v>106735</v>
      </c>
      <c r="J76" s="84">
        <v>-444813</v>
      </c>
      <c r="K76" s="84">
        <v>-22345005</v>
      </c>
      <c r="L76" s="84">
        <v>-1818952</v>
      </c>
      <c r="M76" s="84">
        <v>-112143</v>
      </c>
      <c r="N76" s="84">
        <v>79228</v>
      </c>
      <c r="O76" s="84">
        <v>0</v>
      </c>
      <c r="P76" s="84">
        <v>27059047</v>
      </c>
      <c r="Q76" s="84">
        <v>0</v>
      </c>
      <c r="R76" s="84">
        <v>0</v>
      </c>
      <c r="S76" s="84">
        <v>0</v>
      </c>
      <c r="T76" s="84">
        <v>12806498</v>
      </c>
      <c r="U76" s="84">
        <v>106735</v>
      </c>
      <c r="V76" s="84">
        <v>-61305</v>
      </c>
      <c r="W76" s="84">
        <v>0</v>
      </c>
      <c r="X76" s="84">
        <v>-22344776</v>
      </c>
      <c r="Y76" s="84">
        <v>764355</v>
      </c>
      <c r="Z76" s="84">
        <v>372866</v>
      </c>
      <c r="AA76" s="84">
        <v>3513058</v>
      </c>
      <c r="AB76" s="84">
        <v>16359977</v>
      </c>
      <c r="AC76" s="84">
        <v>170</v>
      </c>
      <c r="AD76" s="84">
        <v>2137</v>
      </c>
      <c r="AE76" s="84">
        <v>81535</v>
      </c>
      <c r="AF76" s="84">
        <v>13095</v>
      </c>
      <c r="AG76" s="84">
        <v>-15015609</v>
      </c>
      <c r="AH76" s="84">
        <v>74615</v>
      </c>
      <c r="AI76" s="84">
        <v>0</v>
      </c>
      <c r="AJ76" s="84">
        <v>0</v>
      </c>
      <c r="AK76" s="84">
        <v>-14940994</v>
      </c>
      <c r="AL76" s="84">
        <v>-727022</v>
      </c>
      <c r="AM76" s="84">
        <v>4766</v>
      </c>
      <c r="AN76" s="84">
        <v>-674789</v>
      </c>
      <c r="AO76" s="84">
        <v>12288</v>
      </c>
      <c r="AP76" s="84">
        <v>-229</v>
      </c>
      <c r="AQ76" s="84">
        <v>-52599</v>
      </c>
      <c r="AR76" s="84">
        <v>141722</v>
      </c>
      <c r="AS76" s="84">
        <v>-21030</v>
      </c>
      <c r="AT76" s="84">
        <v>-819037</v>
      </c>
      <c r="AU76" s="84">
        <v>7797</v>
      </c>
      <c r="AV76" s="84">
        <v>52115</v>
      </c>
      <c r="AW76" s="84">
        <v>-656753</v>
      </c>
      <c r="AX76" s="84">
        <v>366</v>
      </c>
      <c r="AY76" s="84">
        <v>0</v>
      </c>
      <c r="AZ76" s="84">
        <v>-47235</v>
      </c>
      <c r="BA76" s="84">
        <v>-21030</v>
      </c>
      <c r="BB76" s="84">
        <v>347750</v>
      </c>
      <c r="BC76" s="84">
        <v>429456</v>
      </c>
      <c r="BD76" s="84">
        <v>0</v>
      </c>
      <c r="BE76" s="84">
        <v>575</v>
      </c>
      <c r="BF76" s="84">
        <v>496169</v>
      </c>
      <c r="BG76" s="84">
        <v>420000</v>
      </c>
      <c r="BH76" s="84">
        <v>0</v>
      </c>
      <c r="BI76" s="84">
        <v>115726</v>
      </c>
      <c r="BJ76" s="84">
        <v>282641722</v>
      </c>
      <c r="BK76" s="84">
        <v>0</v>
      </c>
      <c r="BL76" s="84">
        <v>4588396</v>
      </c>
      <c r="BM76" s="84">
        <v>4521254</v>
      </c>
      <c r="BN76" s="84">
        <v>0</v>
      </c>
      <c r="BO76" s="84">
        <v>2553130</v>
      </c>
      <c r="BP76" s="84">
        <v>0</v>
      </c>
      <c r="BQ76" s="84">
        <v>0</v>
      </c>
      <c r="BR76" s="84">
        <v>17140</v>
      </c>
      <c r="BS76" s="84">
        <v>0</v>
      </c>
      <c r="BT76" s="84">
        <v>138124</v>
      </c>
      <c r="BU76" s="84">
        <v>16003</v>
      </c>
      <c r="BV76" s="84">
        <v>1001844</v>
      </c>
      <c r="BW76" s="84">
        <v>2856726</v>
      </c>
      <c r="BX76" s="84">
        <v>128493002</v>
      </c>
      <c r="BY76" s="84">
        <v>6644522</v>
      </c>
      <c r="BZ76" s="84">
        <v>0</v>
      </c>
      <c r="CA76" s="84">
        <v>0</v>
      </c>
      <c r="CB76" s="84">
        <v>2224</v>
      </c>
      <c r="CC76" s="84">
        <v>55177</v>
      </c>
      <c r="CD76" s="84">
        <v>0</v>
      </c>
      <c r="CE76" s="84">
        <v>0</v>
      </c>
      <c r="CF76" s="84">
        <v>0</v>
      </c>
      <c r="CG76" s="84">
        <v>1201</v>
      </c>
      <c r="CH76" s="84">
        <v>0</v>
      </c>
      <c r="CI76" s="84">
        <v>1201</v>
      </c>
      <c r="CJ76" s="84">
        <v>0</v>
      </c>
      <c r="CK76" s="84">
        <v>0</v>
      </c>
      <c r="CL76" s="84">
        <v>24657778</v>
      </c>
      <c r="CM76" s="84">
        <v>51099481</v>
      </c>
      <c r="CN76" s="84">
        <v>0</v>
      </c>
      <c r="CO76" s="84">
        <v>87410706</v>
      </c>
      <c r="CP76" s="84">
        <v>3731</v>
      </c>
      <c r="CQ76" s="84">
        <v>223314366</v>
      </c>
      <c r="CR76" s="84">
        <v>544120</v>
      </c>
      <c r="CS76" s="84">
        <v>91346917</v>
      </c>
      <c r="CT76" s="84">
        <v>124266192</v>
      </c>
      <c r="CU76" s="84">
        <v>0</v>
      </c>
      <c r="CV76" s="84">
        <v>131087441</v>
      </c>
      <c r="CW76" s="84">
        <v>141509003</v>
      </c>
      <c r="CX76" s="84">
        <v>0</v>
      </c>
      <c r="CY76" s="84">
        <v>0</v>
      </c>
      <c r="CZ76" s="84">
        <v>3835</v>
      </c>
      <c r="DA76" s="84">
        <v>34434683</v>
      </c>
      <c r="DB76" s="84">
        <v>13016001</v>
      </c>
      <c r="DC76" s="84">
        <v>407084</v>
      </c>
      <c r="DD76" s="84">
        <v>4121835</v>
      </c>
      <c r="DE76" s="84">
        <v>8518869</v>
      </c>
      <c r="DF76" s="84">
        <v>3144411</v>
      </c>
      <c r="DG76" s="84">
        <v>0</v>
      </c>
      <c r="DH76" s="84">
        <v>4588396</v>
      </c>
      <c r="DI76" s="84">
        <v>215646027</v>
      </c>
      <c r="DJ76" s="84">
        <v>154127</v>
      </c>
      <c r="DK76" s="84">
        <v>0</v>
      </c>
      <c r="DL76" s="84">
        <v>436884</v>
      </c>
      <c r="DM76" s="84">
        <v>124299110</v>
      </c>
      <c r="DN76" s="84">
        <v>64035964</v>
      </c>
      <c r="DO76" s="84">
        <v>0</v>
      </c>
      <c r="DP76" s="84">
        <v>0</v>
      </c>
      <c r="DQ76" s="84">
        <v>17140</v>
      </c>
      <c r="DR76" s="84">
        <v>1968124</v>
      </c>
      <c r="DS76" s="84">
        <v>1873085</v>
      </c>
      <c r="DT76" s="84">
        <v>305775</v>
      </c>
      <c r="DU76" s="84">
        <v>1160687</v>
      </c>
      <c r="DV76" s="84">
        <v>282641722</v>
      </c>
      <c r="DW76" s="84">
        <v>13206</v>
      </c>
      <c r="DX76" s="84">
        <v>0</v>
      </c>
      <c r="DY76" s="84">
        <v>0</v>
      </c>
      <c r="DZ76" s="84">
        <v>546501</v>
      </c>
      <c r="EA76" s="84">
        <v>787965</v>
      </c>
      <c r="EB76" s="84">
        <v>32918</v>
      </c>
      <c r="EC76" s="84">
        <v>5036</v>
      </c>
      <c r="ED76" s="84">
        <v>546501</v>
      </c>
      <c r="EE76" s="84">
        <v>0</v>
      </c>
      <c r="EF76" s="84">
        <v>447675</v>
      </c>
      <c r="EG76" s="84">
        <v>0</v>
      </c>
      <c r="EH76" s="84">
        <v>447675</v>
      </c>
      <c r="EI76" s="84">
        <v>534814</v>
      </c>
      <c r="EJ76" s="84">
        <v>885906</v>
      </c>
      <c r="EK76" s="84">
        <v>4142068</v>
      </c>
      <c r="EL76" s="84">
        <v>0</v>
      </c>
      <c r="EM76" s="84">
        <v>0</v>
      </c>
      <c r="EN76" s="84">
        <v>0</v>
      </c>
      <c r="EO76" s="84">
        <v>0</v>
      </c>
      <c r="EP76" s="84">
        <v>532820</v>
      </c>
      <c r="EQ76" s="84">
        <v>375297</v>
      </c>
      <c r="ER76" s="84">
        <v>0</v>
      </c>
      <c r="ES76" s="84">
        <v>25831692</v>
      </c>
      <c r="ET76" s="84">
        <v>0</v>
      </c>
      <c r="EU76" s="84">
        <v>11300</v>
      </c>
      <c r="EV76" s="84">
        <v>29615271</v>
      </c>
      <c r="EW76" s="84">
        <v>274781</v>
      </c>
      <c r="EX76" s="84">
        <v>3158378</v>
      </c>
      <c r="EY76" s="84">
        <v>0</v>
      </c>
      <c r="EZ76" s="84">
        <v>0</v>
      </c>
    </row>
    <row r="77" spans="1:156">
      <c r="A77" s="83" t="s">
        <v>1155</v>
      </c>
      <c r="B77" s="83">
        <v>62990</v>
      </c>
      <c r="C77" s="73" t="s">
        <v>1141</v>
      </c>
      <c r="D77" s="84">
        <v>107734</v>
      </c>
      <c r="E77" s="84">
        <v>-4071</v>
      </c>
      <c r="F77" s="84">
        <v>2</v>
      </c>
      <c r="G77" s="84">
        <v>-9032</v>
      </c>
      <c r="H77" s="84">
        <v>-1115</v>
      </c>
      <c r="I77" s="84">
        <v>1900</v>
      </c>
      <c r="J77" s="84">
        <v>-2014</v>
      </c>
      <c r="K77" s="84">
        <v>-47934</v>
      </c>
      <c r="L77" s="84">
        <v>-988</v>
      </c>
      <c r="M77" s="84">
        <v>0</v>
      </c>
      <c r="N77" s="84">
        <v>2365</v>
      </c>
      <c r="O77" s="84">
        <v>0</v>
      </c>
      <c r="P77" s="84">
        <v>107951</v>
      </c>
      <c r="Q77" s="84">
        <v>-16</v>
      </c>
      <c r="R77" s="84">
        <v>0</v>
      </c>
      <c r="S77" s="84">
        <v>0</v>
      </c>
      <c r="T77" s="84">
        <v>15496</v>
      </c>
      <c r="U77" s="84">
        <v>1900</v>
      </c>
      <c r="V77" s="84">
        <v>24902</v>
      </c>
      <c r="W77" s="84">
        <v>0</v>
      </c>
      <c r="X77" s="84">
        <v>37464</v>
      </c>
      <c r="Y77" s="84">
        <v>0</v>
      </c>
      <c r="Z77" s="84">
        <v>0</v>
      </c>
      <c r="AA77" s="84">
        <v>57062</v>
      </c>
      <c r="AB77" s="84">
        <v>68843</v>
      </c>
      <c r="AC77" s="84">
        <v>0</v>
      </c>
      <c r="AD77" s="84">
        <v>329</v>
      </c>
      <c r="AE77" s="84">
        <v>2694</v>
      </c>
      <c r="AF77" s="84">
        <v>-840</v>
      </c>
      <c r="AG77" s="84">
        <v>-100815</v>
      </c>
      <c r="AH77" s="84">
        <v>316</v>
      </c>
      <c r="AI77" s="84">
        <v>0</v>
      </c>
      <c r="AJ77" s="84">
        <v>0</v>
      </c>
      <c r="AK77" s="84">
        <v>-100499</v>
      </c>
      <c r="AL77" s="84">
        <v>-3418</v>
      </c>
      <c r="AM77" s="84">
        <v>0</v>
      </c>
      <c r="AN77" s="84">
        <v>-3363</v>
      </c>
      <c r="AO77" s="84">
        <v>65</v>
      </c>
      <c r="AP77" s="84">
        <v>-85398</v>
      </c>
      <c r="AQ77" s="84">
        <v>-55</v>
      </c>
      <c r="AR77" s="84">
        <v>210</v>
      </c>
      <c r="AS77" s="84">
        <v>-16</v>
      </c>
      <c r="AT77" s="84">
        <v>-3967</v>
      </c>
      <c r="AU77" s="84">
        <v>-24965</v>
      </c>
      <c r="AV77" s="84">
        <v>60</v>
      </c>
      <c r="AW77" s="84">
        <v>-1701</v>
      </c>
      <c r="AX77" s="84">
        <v>0</v>
      </c>
      <c r="AY77" s="84">
        <v>0</v>
      </c>
      <c r="AZ77" s="84">
        <v>-217</v>
      </c>
      <c r="BA77" s="84">
        <v>0</v>
      </c>
      <c r="BB77" s="84">
        <v>8505</v>
      </c>
      <c r="BC77" s="84">
        <v>12576</v>
      </c>
      <c r="BD77" s="84">
        <v>0</v>
      </c>
      <c r="BE77" s="84">
        <v>0</v>
      </c>
      <c r="BF77" s="84">
        <v>-14226</v>
      </c>
      <c r="BG77" s="84">
        <v>83000</v>
      </c>
      <c r="BH77" s="84">
        <v>0</v>
      </c>
      <c r="BI77" s="84">
        <v>3288</v>
      </c>
      <c r="BJ77" s="84">
        <v>2050887</v>
      </c>
      <c r="BK77" s="84">
        <v>0</v>
      </c>
      <c r="BL77" s="84">
        <v>12295</v>
      </c>
      <c r="BM77" s="84">
        <v>73937</v>
      </c>
      <c r="BN77" s="84">
        <v>0</v>
      </c>
      <c r="BO77" s="84">
        <v>65000</v>
      </c>
      <c r="BP77" s="84">
        <v>796</v>
      </c>
      <c r="BQ77" s="84">
        <v>0</v>
      </c>
      <c r="BR77" s="84">
        <v>0</v>
      </c>
      <c r="BS77" s="84">
        <v>0</v>
      </c>
      <c r="BT77" s="84">
        <v>0</v>
      </c>
      <c r="BU77" s="84">
        <v>0</v>
      </c>
      <c r="BV77" s="84">
        <v>505</v>
      </c>
      <c r="BW77" s="84">
        <v>829180</v>
      </c>
      <c r="BX77" s="84">
        <v>1748619</v>
      </c>
      <c r="BY77" s="84">
        <v>2111</v>
      </c>
      <c r="BZ77" s="84">
        <v>0</v>
      </c>
      <c r="CA77" s="84">
        <v>0</v>
      </c>
      <c r="CB77" s="84">
        <v>0</v>
      </c>
      <c r="CC77" s="84">
        <v>0</v>
      </c>
      <c r="CD77" s="84">
        <v>0</v>
      </c>
      <c r="CE77" s="84">
        <v>0</v>
      </c>
      <c r="CF77" s="84">
        <v>0</v>
      </c>
      <c r="CG77" s="84">
        <v>367</v>
      </c>
      <c r="CH77" s="84">
        <v>0</v>
      </c>
      <c r="CI77" s="84">
        <v>367</v>
      </c>
      <c r="CJ77" s="84">
        <v>0</v>
      </c>
      <c r="CK77" s="84">
        <v>0</v>
      </c>
      <c r="CL77" s="84">
        <v>0</v>
      </c>
      <c r="CM77" s="84">
        <v>8756</v>
      </c>
      <c r="CN77" s="84">
        <v>0</v>
      </c>
      <c r="CO77" s="84">
        <v>908052</v>
      </c>
      <c r="CP77" s="84">
        <v>0</v>
      </c>
      <c r="CQ77" s="84">
        <v>1136847</v>
      </c>
      <c r="CR77" s="84">
        <v>0</v>
      </c>
      <c r="CS77" s="84">
        <v>954044</v>
      </c>
      <c r="CT77" s="84">
        <v>179055</v>
      </c>
      <c r="CU77" s="84">
        <v>0</v>
      </c>
      <c r="CV77" s="84">
        <v>181379</v>
      </c>
      <c r="CW77" s="84">
        <v>1748619</v>
      </c>
      <c r="CX77" s="84">
        <v>0</v>
      </c>
      <c r="CY77" s="84">
        <v>3048</v>
      </c>
      <c r="CZ77" s="84">
        <v>26</v>
      </c>
      <c r="DA77" s="84">
        <v>194</v>
      </c>
      <c r="DB77" s="84">
        <v>0</v>
      </c>
      <c r="DC77" s="84">
        <v>0</v>
      </c>
      <c r="DD77" s="84">
        <v>0</v>
      </c>
      <c r="DE77" s="84">
        <v>0</v>
      </c>
      <c r="DF77" s="84">
        <v>32625</v>
      </c>
      <c r="DG77" s="84">
        <v>0</v>
      </c>
      <c r="DH77" s="84">
        <v>8955</v>
      </c>
      <c r="DI77" s="84">
        <v>1133312</v>
      </c>
      <c r="DJ77" s="84">
        <v>0</v>
      </c>
      <c r="DK77" s="84">
        <v>0</v>
      </c>
      <c r="DL77" s="84"/>
      <c r="DM77" s="84">
        <v>179268</v>
      </c>
      <c r="DN77" s="84">
        <v>1745193</v>
      </c>
      <c r="DO77" s="84">
        <v>305000</v>
      </c>
      <c r="DP77" s="84">
        <v>0</v>
      </c>
      <c r="DQ77" s="84">
        <v>0</v>
      </c>
      <c r="DR77" s="84">
        <v>8937</v>
      </c>
      <c r="DS77" s="84">
        <v>441180</v>
      </c>
      <c r="DT77" s="84">
        <v>2167</v>
      </c>
      <c r="DU77" s="84">
        <v>39763</v>
      </c>
      <c r="DV77" s="84">
        <v>2050887</v>
      </c>
      <c r="DW77" s="84">
        <v>766</v>
      </c>
      <c r="DX77" s="84">
        <v>0</v>
      </c>
      <c r="DY77" s="84">
        <v>0</v>
      </c>
      <c r="DZ77" s="84">
        <v>0</v>
      </c>
      <c r="EA77" s="84">
        <v>13341</v>
      </c>
      <c r="EB77" s="84">
        <v>213</v>
      </c>
      <c r="EC77" s="84">
        <v>153</v>
      </c>
      <c r="ED77" s="84">
        <v>0</v>
      </c>
      <c r="EE77" s="84"/>
      <c r="EF77" s="84">
        <v>1698</v>
      </c>
      <c r="EG77" s="84"/>
      <c r="EH77" s="84">
        <v>1698</v>
      </c>
      <c r="EI77" s="84"/>
      <c r="EJ77" s="84">
        <v>33263</v>
      </c>
      <c r="EK77" s="84">
        <v>68831</v>
      </c>
      <c r="EL77" s="84"/>
      <c r="EM77" s="84">
        <v>0</v>
      </c>
      <c r="EN77" s="84">
        <v>0</v>
      </c>
      <c r="EO77" s="84">
        <v>2544</v>
      </c>
      <c r="EP77" s="84">
        <v>0</v>
      </c>
      <c r="EQ77" s="84">
        <v>0</v>
      </c>
      <c r="ER77" s="84">
        <v>0</v>
      </c>
      <c r="ES77" s="84">
        <v>5468</v>
      </c>
      <c r="ET77" s="84">
        <v>0</v>
      </c>
      <c r="EU77" s="84">
        <v>0</v>
      </c>
      <c r="EV77" s="84">
        <v>184</v>
      </c>
      <c r="EW77" s="84">
        <v>6500</v>
      </c>
      <c r="EX77" s="84">
        <v>66766</v>
      </c>
      <c r="EY77" s="84">
        <v>0</v>
      </c>
      <c r="EZ77" s="84">
        <v>0</v>
      </c>
    </row>
    <row r="78" spans="1:156">
      <c r="A78" s="83" t="s">
        <v>1155</v>
      </c>
      <c r="B78" s="83">
        <v>62992</v>
      </c>
      <c r="C78" s="73" t="s">
        <v>1142</v>
      </c>
      <c r="D78" s="84">
        <v>8075300</v>
      </c>
      <c r="E78" s="84">
        <v>-12871</v>
      </c>
      <c r="F78" s="84">
        <v>0</v>
      </c>
      <c r="G78" s="84">
        <v>-1457157</v>
      </c>
      <c r="H78" s="84">
        <v>-612377</v>
      </c>
      <c r="I78" s="84">
        <v>-1716</v>
      </c>
      <c r="J78" s="84">
        <v>-282736</v>
      </c>
      <c r="K78" s="84">
        <v>-10456281</v>
      </c>
      <c r="L78" s="84">
        <v>0</v>
      </c>
      <c r="M78" s="84">
        <v>0</v>
      </c>
      <c r="N78" s="84">
        <v>840702</v>
      </c>
      <c r="O78" s="84">
        <v>0</v>
      </c>
      <c r="P78" s="84">
        <v>8075300</v>
      </c>
      <c r="Q78" s="84">
        <v>-20788</v>
      </c>
      <c r="R78" s="84">
        <v>0</v>
      </c>
      <c r="S78" s="84">
        <v>0</v>
      </c>
      <c r="T78" s="84">
        <v>2609630</v>
      </c>
      <c r="U78" s="84">
        <v>-1716</v>
      </c>
      <c r="V78" s="84">
        <v>210039</v>
      </c>
      <c r="W78" s="84">
        <v>0</v>
      </c>
      <c r="X78" s="84">
        <v>-10456281</v>
      </c>
      <c r="Y78" s="84">
        <v>1661689</v>
      </c>
      <c r="Z78" s="84">
        <v>-158</v>
      </c>
      <c r="AA78" s="84">
        <v>5699471</v>
      </c>
      <c r="AB78" s="84">
        <v>9684893</v>
      </c>
      <c r="AC78" s="84">
        <v>0</v>
      </c>
      <c r="AD78" s="84">
        <v>-1574</v>
      </c>
      <c r="AE78" s="84">
        <v>839128</v>
      </c>
      <c r="AF78" s="84">
        <v>-883181</v>
      </c>
      <c r="AG78" s="84">
        <v>-5120539</v>
      </c>
      <c r="AH78" s="84">
        <v>0</v>
      </c>
      <c r="AI78" s="84">
        <v>0</v>
      </c>
      <c r="AJ78" s="84">
        <v>0</v>
      </c>
      <c r="AK78" s="84">
        <v>-5120539</v>
      </c>
      <c r="AL78" s="84">
        <v>-118543</v>
      </c>
      <c r="AM78" s="84">
        <v>0</v>
      </c>
      <c r="AN78" s="84">
        <v>-118543</v>
      </c>
      <c r="AO78" s="84">
        <v>-85877</v>
      </c>
      <c r="AP78" s="84">
        <v>0</v>
      </c>
      <c r="AQ78" s="84">
        <v>0</v>
      </c>
      <c r="AR78" s="84">
        <v>-184927</v>
      </c>
      <c r="AS78" s="84">
        <v>-20788</v>
      </c>
      <c r="AT78" s="84">
        <v>-34337</v>
      </c>
      <c r="AU78" s="84">
        <v>-573549</v>
      </c>
      <c r="AV78" s="84">
        <v>80386</v>
      </c>
      <c r="AW78" s="84">
        <v>-3003</v>
      </c>
      <c r="AX78" s="84">
        <v>0</v>
      </c>
      <c r="AY78" s="84">
        <v>0</v>
      </c>
      <c r="AZ78" s="84">
        <v>0</v>
      </c>
      <c r="BA78" s="84">
        <v>0</v>
      </c>
      <c r="BB78" s="84">
        <v>195239</v>
      </c>
      <c r="BC78" s="84">
        <v>208110</v>
      </c>
      <c r="BD78" s="84">
        <v>0</v>
      </c>
      <c r="BE78" s="84">
        <v>-17261</v>
      </c>
      <c r="BF78" s="84">
        <v>-213</v>
      </c>
      <c r="BG78" s="84">
        <v>110000</v>
      </c>
      <c r="BH78" s="84">
        <v>0</v>
      </c>
      <c r="BI78" s="84">
        <v>1473356</v>
      </c>
      <c r="BJ78" s="84">
        <v>205665329</v>
      </c>
      <c r="BK78" s="84">
        <v>0</v>
      </c>
      <c r="BL78" s="84">
        <v>590491</v>
      </c>
      <c r="BM78" s="84">
        <v>4219258</v>
      </c>
      <c r="BN78" s="84">
        <v>0</v>
      </c>
      <c r="BO78" s="84">
        <v>311696</v>
      </c>
      <c r="BP78" s="84">
        <v>42113</v>
      </c>
      <c r="BQ78" s="84">
        <v>0</v>
      </c>
      <c r="BR78" s="84">
        <v>219</v>
      </c>
      <c r="BS78" s="84">
        <v>0</v>
      </c>
      <c r="BT78" s="84">
        <v>104921</v>
      </c>
      <c r="BU78" s="84">
        <v>851</v>
      </c>
      <c r="BV78" s="84">
        <v>7987990</v>
      </c>
      <c r="BW78" s="84">
        <v>5905647</v>
      </c>
      <c r="BX78" s="84">
        <v>23115049</v>
      </c>
      <c r="BY78" s="84">
        <v>0</v>
      </c>
      <c r="BZ78" s="84">
        <v>0</v>
      </c>
      <c r="CA78" s="84">
        <v>0</v>
      </c>
      <c r="CB78" s="84">
        <v>0</v>
      </c>
      <c r="CC78" s="84">
        <v>7842</v>
      </c>
      <c r="CD78" s="84">
        <v>0</v>
      </c>
      <c r="CE78" s="84">
        <v>0</v>
      </c>
      <c r="CF78" s="84">
        <v>0</v>
      </c>
      <c r="CG78" s="84">
        <v>0</v>
      </c>
      <c r="CH78" s="84">
        <v>0</v>
      </c>
      <c r="CI78" s="84">
        <v>0</v>
      </c>
      <c r="CJ78" s="84">
        <v>0</v>
      </c>
      <c r="CK78" s="84">
        <v>0</v>
      </c>
      <c r="CL78" s="84">
        <v>0</v>
      </c>
      <c r="CM78" s="84">
        <v>6468974</v>
      </c>
      <c r="CN78" s="84">
        <v>29620</v>
      </c>
      <c r="CO78" s="84">
        <v>5821954</v>
      </c>
      <c r="CP78" s="84">
        <v>655452</v>
      </c>
      <c r="CQ78" s="84">
        <v>189071450</v>
      </c>
      <c r="CR78" s="84">
        <v>0</v>
      </c>
      <c r="CS78" s="84">
        <v>7451314</v>
      </c>
      <c r="CT78" s="84">
        <v>172761870</v>
      </c>
      <c r="CU78" s="84">
        <v>0</v>
      </c>
      <c r="CV78" s="84">
        <v>175486678</v>
      </c>
      <c r="CW78" s="84">
        <v>28269034</v>
      </c>
      <c r="CX78" s="84">
        <v>0</v>
      </c>
      <c r="CY78" s="84">
        <v>411389</v>
      </c>
      <c r="CZ78" s="84">
        <v>199851</v>
      </c>
      <c r="DA78" s="84">
        <v>1343563</v>
      </c>
      <c r="DB78" s="84">
        <v>5153985</v>
      </c>
      <c r="DC78" s="84">
        <v>6321325</v>
      </c>
      <c r="DD78" s="84">
        <v>21916</v>
      </c>
      <c r="DE78" s="84">
        <v>4944818</v>
      </c>
      <c r="DF78" s="84">
        <v>1291571</v>
      </c>
      <c r="DG78" s="84">
        <v>0</v>
      </c>
      <c r="DH78" s="84">
        <v>324363</v>
      </c>
      <c r="DI78" s="84">
        <v>180214239</v>
      </c>
      <c r="DJ78" s="84">
        <v>105772</v>
      </c>
      <c r="DK78" s="84">
        <v>0</v>
      </c>
      <c r="DL78" s="84">
        <v>0</v>
      </c>
      <c r="DM78" s="84">
        <v>172762925</v>
      </c>
      <c r="DN78" s="84">
        <v>12416825</v>
      </c>
      <c r="DO78" s="84">
        <v>0</v>
      </c>
      <c r="DP78" s="84">
        <v>0</v>
      </c>
      <c r="DQ78" s="84">
        <v>219</v>
      </c>
      <c r="DR78" s="84">
        <v>3907562</v>
      </c>
      <c r="DS78" s="84">
        <v>5795428</v>
      </c>
      <c r="DT78" s="84">
        <v>0</v>
      </c>
      <c r="DU78" s="84">
        <v>517377</v>
      </c>
      <c r="DV78" s="84">
        <v>205665329</v>
      </c>
      <c r="DW78" s="84">
        <v>55437</v>
      </c>
      <c r="DX78" s="84">
        <v>0</v>
      </c>
      <c r="DY78" s="84">
        <v>0</v>
      </c>
      <c r="DZ78" s="84">
        <v>0</v>
      </c>
      <c r="EA78" s="84">
        <v>137938</v>
      </c>
      <c r="EB78" s="84">
        <v>1055</v>
      </c>
      <c r="EC78" s="84">
        <v>158332</v>
      </c>
      <c r="ED78" s="84">
        <v>0</v>
      </c>
      <c r="EE78" s="84">
        <v>0</v>
      </c>
      <c r="EF78" s="84">
        <v>612421</v>
      </c>
      <c r="EG78" s="84">
        <v>0</v>
      </c>
      <c r="EH78" s="84">
        <v>612421</v>
      </c>
      <c r="EI78" s="84">
        <v>0</v>
      </c>
      <c r="EJ78" s="84">
        <v>398756</v>
      </c>
      <c r="EK78" s="84">
        <v>695977</v>
      </c>
      <c r="EL78" s="84">
        <v>0</v>
      </c>
      <c r="EM78" s="84">
        <v>23136</v>
      </c>
      <c r="EN78" s="84">
        <v>0</v>
      </c>
      <c r="EO78" s="84">
        <v>224015</v>
      </c>
      <c r="EP78" s="84">
        <v>0</v>
      </c>
      <c r="EQ78" s="84">
        <v>164115</v>
      </c>
      <c r="ER78" s="84">
        <v>0</v>
      </c>
      <c r="ES78" s="84">
        <v>4958156</v>
      </c>
      <c r="ET78" s="84">
        <v>0</v>
      </c>
      <c r="EU78" s="84">
        <v>0</v>
      </c>
      <c r="EV78" s="84">
        <v>2616627</v>
      </c>
      <c r="EW78" s="84">
        <v>118621</v>
      </c>
      <c r="EX78" s="84">
        <v>83556</v>
      </c>
      <c r="EY78" s="84">
        <v>5320</v>
      </c>
      <c r="EZ78" s="84">
        <v>0</v>
      </c>
    </row>
    <row r="79" spans="1:156">
      <c r="A79" s="83" t="s">
        <v>1155</v>
      </c>
      <c r="B79" s="83">
        <v>62997</v>
      </c>
      <c r="C79" s="73" t="s">
        <v>1143</v>
      </c>
      <c r="D79" s="84">
        <v>13910445</v>
      </c>
      <c r="E79" s="84">
        <v>-40228</v>
      </c>
      <c r="F79" s="84">
        <v>0</v>
      </c>
      <c r="G79" s="84">
        <v>-2453407</v>
      </c>
      <c r="H79" s="84">
        <v>-68065</v>
      </c>
      <c r="I79" s="84">
        <v>-29939</v>
      </c>
      <c r="J79" s="84">
        <v>-532953</v>
      </c>
      <c r="K79" s="84">
        <v>-20060849</v>
      </c>
      <c r="L79" s="84">
        <v>0</v>
      </c>
      <c r="M79" s="84">
        <v>-28183</v>
      </c>
      <c r="N79" s="84">
        <v>72743</v>
      </c>
      <c r="O79" s="84">
        <v>0</v>
      </c>
      <c r="P79" s="84">
        <v>13910445</v>
      </c>
      <c r="Q79" s="84">
        <v>-2106</v>
      </c>
      <c r="R79" s="84">
        <v>0</v>
      </c>
      <c r="S79" s="84">
        <v>0</v>
      </c>
      <c r="T79" s="84">
        <v>8934907</v>
      </c>
      <c r="U79" s="84">
        <v>-29939</v>
      </c>
      <c r="V79" s="84">
        <v>229249</v>
      </c>
      <c r="W79" s="84">
        <v>0</v>
      </c>
      <c r="X79" s="84">
        <v>-20060849</v>
      </c>
      <c r="Y79" s="84">
        <v>335981</v>
      </c>
      <c r="Z79" s="84">
        <v>666458</v>
      </c>
      <c r="AA79" s="84">
        <v>6788250</v>
      </c>
      <c r="AB79" s="84">
        <v>16143494</v>
      </c>
      <c r="AC79" s="84">
        <v>0</v>
      </c>
      <c r="AD79" s="84">
        <v>0</v>
      </c>
      <c r="AE79" s="84">
        <v>72743</v>
      </c>
      <c r="AF79" s="84">
        <v>-102146</v>
      </c>
      <c r="AG79" s="84">
        <v>-7159170</v>
      </c>
      <c r="AH79" s="84"/>
      <c r="AI79" s="84">
        <v>0</v>
      </c>
      <c r="AJ79" s="84">
        <v>0</v>
      </c>
      <c r="AK79" s="84">
        <v>-7159170</v>
      </c>
      <c r="AL79" s="84">
        <v>-241391</v>
      </c>
      <c r="AM79" s="84">
        <v>0</v>
      </c>
      <c r="AN79" s="84">
        <v>-241391</v>
      </c>
      <c r="AO79" s="84">
        <v>-4081</v>
      </c>
      <c r="AP79" s="84">
        <v>0</v>
      </c>
      <c r="AQ79" s="84">
        <v>0</v>
      </c>
      <c r="AR79" s="84">
        <v>-30000</v>
      </c>
      <c r="AS79" s="84">
        <v>-2106</v>
      </c>
      <c r="AT79" s="84">
        <v>0</v>
      </c>
      <c r="AU79" s="84">
        <v>-190591</v>
      </c>
      <c r="AV79" s="84">
        <v>1570</v>
      </c>
      <c r="AW79" s="84">
        <v>-49150</v>
      </c>
      <c r="AX79" s="84">
        <v>0</v>
      </c>
      <c r="AY79" s="84">
        <v>29029</v>
      </c>
      <c r="AZ79" s="84">
        <v>0</v>
      </c>
      <c r="BA79" s="84">
        <v>0</v>
      </c>
      <c r="BB79" s="84">
        <v>108458</v>
      </c>
      <c r="BC79" s="84">
        <v>148686</v>
      </c>
      <c r="BD79" s="84">
        <v>0</v>
      </c>
      <c r="BE79" s="84">
        <v>0</v>
      </c>
      <c r="BF79" s="84">
        <v>-51469</v>
      </c>
      <c r="BG79" s="84">
        <v>7649</v>
      </c>
      <c r="BH79" s="84">
        <v>0</v>
      </c>
      <c r="BI79" s="84">
        <v>2250293</v>
      </c>
      <c r="BJ79" s="84">
        <v>289696534</v>
      </c>
      <c r="BK79" s="84">
        <v>0</v>
      </c>
      <c r="BL79" s="84">
        <v>3995630</v>
      </c>
      <c r="BM79" s="84">
        <v>0</v>
      </c>
      <c r="BN79" s="84">
        <v>0</v>
      </c>
      <c r="BO79" s="84">
        <v>0</v>
      </c>
      <c r="BP79" s="84">
        <v>0</v>
      </c>
      <c r="BQ79" s="84">
        <v>0</v>
      </c>
      <c r="BR79" s="84">
        <v>0</v>
      </c>
      <c r="BS79" s="84">
        <v>0</v>
      </c>
      <c r="BT79" s="84">
        <v>0</v>
      </c>
      <c r="BU79" s="84">
        <v>2748</v>
      </c>
      <c r="BV79" s="84">
        <v>30000</v>
      </c>
      <c r="BW79" s="84">
        <v>4753527</v>
      </c>
      <c r="BX79" s="84">
        <v>12030851</v>
      </c>
      <c r="BY79" s="84">
        <v>0</v>
      </c>
      <c r="BZ79" s="84">
        <v>0</v>
      </c>
      <c r="CA79" s="84">
        <v>0</v>
      </c>
      <c r="CB79" s="84"/>
      <c r="CC79" s="84"/>
      <c r="CD79" s="84"/>
      <c r="CE79" s="84"/>
      <c r="CF79" s="84">
        <v>0</v>
      </c>
      <c r="CG79" s="84">
        <v>0</v>
      </c>
      <c r="CH79" s="84">
        <v>0</v>
      </c>
      <c r="CI79" s="84">
        <v>0</v>
      </c>
      <c r="CJ79" s="84">
        <v>0</v>
      </c>
      <c r="CK79" s="84"/>
      <c r="CL79" s="84">
        <v>10331848</v>
      </c>
      <c r="CM79" s="84">
        <v>20722483</v>
      </c>
      <c r="CN79" s="84">
        <v>3570683</v>
      </c>
      <c r="CO79" s="84">
        <v>4292579</v>
      </c>
      <c r="CP79" s="84">
        <v>0</v>
      </c>
      <c r="CQ79" s="84">
        <v>263990469</v>
      </c>
      <c r="CR79" s="84">
        <v>230055</v>
      </c>
      <c r="CS79" s="84">
        <v>7664577</v>
      </c>
      <c r="CT79" s="84">
        <v>256291811</v>
      </c>
      <c r="CU79" s="84">
        <v>130632</v>
      </c>
      <c r="CV79" s="84">
        <v>266968105</v>
      </c>
      <c r="CW79" s="84">
        <v>13563588</v>
      </c>
      <c r="CX79" s="84">
        <v>0</v>
      </c>
      <c r="CY79" s="84">
        <v>0</v>
      </c>
      <c r="CZ79" s="84"/>
      <c r="DA79" s="84">
        <v>87809</v>
      </c>
      <c r="DB79" s="84">
        <v>1532737</v>
      </c>
      <c r="DC79" s="84">
        <v>2279132</v>
      </c>
      <c r="DD79" s="84">
        <v>363751</v>
      </c>
      <c r="DE79" s="84">
        <v>1081835</v>
      </c>
      <c r="DF79" s="84">
        <v>3371997</v>
      </c>
      <c r="DG79" s="84"/>
      <c r="DH79" s="84">
        <v>3995630</v>
      </c>
      <c r="DI79" s="84">
        <v>263956388</v>
      </c>
      <c r="DJ79" s="84">
        <v>2748</v>
      </c>
      <c r="DK79" s="84">
        <v>0</v>
      </c>
      <c r="DL79" s="84"/>
      <c r="DM79" s="84">
        <v>256291811</v>
      </c>
      <c r="DN79" s="84">
        <v>7739220</v>
      </c>
      <c r="DO79" s="84">
        <v>0</v>
      </c>
      <c r="DP79" s="84"/>
      <c r="DQ79" s="84">
        <v>0</v>
      </c>
      <c r="DR79" s="84">
        <v>0</v>
      </c>
      <c r="DS79" s="84">
        <v>4745878</v>
      </c>
      <c r="DT79" s="84">
        <v>0</v>
      </c>
      <c r="DU79" s="84">
        <v>1022034</v>
      </c>
      <c r="DV79" s="84">
        <v>289696534</v>
      </c>
      <c r="DW79" s="84">
        <v>0</v>
      </c>
      <c r="DX79" s="84"/>
      <c r="DY79" s="84">
        <v>0</v>
      </c>
      <c r="DZ79" s="84">
        <v>0</v>
      </c>
      <c r="EA79" s="84">
        <v>0</v>
      </c>
      <c r="EB79" s="84">
        <v>0</v>
      </c>
      <c r="EC79" s="84">
        <v>4081</v>
      </c>
      <c r="ED79" s="84">
        <v>0</v>
      </c>
      <c r="EE79" s="84">
        <v>0</v>
      </c>
      <c r="EF79" s="84">
        <v>1149849</v>
      </c>
      <c r="EG79" s="84">
        <v>0</v>
      </c>
      <c r="EH79" s="84">
        <v>1149849</v>
      </c>
      <c r="EI79" s="84">
        <v>0</v>
      </c>
      <c r="EJ79" s="84">
        <v>823024</v>
      </c>
      <c r="EK79" s="84">
        <v>4013796</v>
      </c>
      <c r="EL79" s="84">
        <v>89459</v>
      </c>
      <c r="EM79" s="84">
        <v>0</v>
      </c>
      <c r="EN79" s="84"/>
      <c r="EO79" s="84">
        <v>0</v>
      </c>
      <c r="EP79" s="84">
        <v>230055</v>
      </c>
      <c r="EQ79" s="84">
        <v>87152</v>
      </c>
      <c r="ER79" s="84">
        <v>0</v>
      </c>
      <c r="ES79" s="84">
        <v>4569660</v>
      </c>
      <c r="ET79" s="84">
        <v>0</v>
      </c>
      <c r="EU79" s="84"/>
      <c r="EV79" s="84">
        <v>934336</v>
      </c>
      <c r="EW79" s="84">
        <v>199010</v>
      </c>
      <c r="EX79" s="84">
        <v>2774488</v>
      </c>
      <c r="EY79" s="84">
        <v>990354</v>
      </c>
      <c r="EZ79" s="84">
        <v>0</v>
      </c>
    </row>
    <row r="80" spans="1:156">
      <c r="A80" s="83" t="s">
        <v>1155</v>
      </c>
      <c r="B80" s="83">
        <v>63000</v>
      </c>
      <c r="C80" s="73" t="s">
        <v>1144</v>
      </c>
      <c r="D80" s="84">
        <v>5810240</v>
      </c>
      <c r="E80" s="84">
        <v>-4</v>
      </c>
      <c r="F80" s="84">
        <v>0</v>
      </c>
      <c r="G80" s="84">
        <v>-236964</v>
      </c>
      <c r="H80" s="84">
        <v>0</v>
      </c>
      <c r="I80" s="84">
        <v>0</v>
      </c>
      <c r="J80" s="84">
        <v>-361854</v>
      </c>
      <c r="K80" s="84">
        <v>-5231310</v>
      </c>
      <c r="L80" s="84">
        <v>0</v>
      </c>
      <c r="M80" s="84">
        <v>0</v>
      </c>
      <c r="N80" s="84">
        <v>0</v>
      </c>
      <c r="O80" s="84">
        <v>0</v>
      </c>
      <c r="P80" s="84">
        <v>5810240</v>
      </c>
      <c r="Q80" s="84">
        <v>0</v>
      </c>
      <c r="R80" s="84">
        <v>0</v>
      </c>
      <c r="S80" s="84">
        <v>0</v>
      </c>
      <c r="T80" s="84">
        <v>-1592756</v>
      </c>
      <c r="U80" s="84">
        <v>0</v>
      </c>
      <c r="V80" s="84">
        <v>4352</v>
      </c>
      <c r="W80" s="84">
        <v>0</v>
      </c>
      <c r="X80" s="84">
        <v>-5231310</v>
      </c>
      <c r="Y80" s="84">
        <v>276433</v>
      </c>
      <c r="Z80" s="84">
        <v>-9093</v>
      </c>
      <c r="AA80" s="84">
        <v>3251100</v>
      </c>
      <c r="AB80" s="84">
        <v>1559431</v>
      </c>
      <c r="AC80" s="84">
        <v>0</v>
      </c>
      <c r="AD80" s="84">
        <v>0</v>
      </c>
      <c r="AE80" s="84">
        <v>0</v>
      </c>
      <c r="AF80" s="84">
        <v>0</v>
      </c>
      <c r="AG80" s="84">
        <v>-1583225</v>
      </c>
      <c r="AH80" s="84">
        <v>0</v>
      </c>
      <c r="AI80" s="84">
        <v>0</v>
      </c>
      <c r="AJ80" s="84">
        <v>0</v>
      </c>
      <c r="AK80" s="84">
        <v>-1583225</v>
      </c>
      <c r="AL80" s="84">
        <v>-52470</v>
      </c>
      <c r="AM80" s="84">
        <v>0</v>
      </c>
      <c r="AN80" s="84">
        <v>-52470</v>
      </c>
      <c r="AO80" s="84">
        <v>0</v>
      </c>
      <c r="AP80" s="84">
        <v>0</v>
      </c>
      <c r="AQ80" s="84">
        <v>0</v>
      </c>
      <c r="AR80" s="84">
        <v>0</v>
      </c>
      <c r="AS80" s="84">
        <v>0</v>
      </c>
      <c r="AT80" s="84">
        <v>-265702</v>
      </c>
      <c r="AU80" s="84">
        <v>-4348</v>
      </c>
      <c r="AV80" s="84">
        <v>0</v>
      </c>
      <c r="AW80" s="84">
        <v>-4399</v>
      </c>
      <c r="AX80" s="84">
        <v>0</v>
      </c>
      <c r="AY80" s="84">
        <v>0</v>
      </c>
      <c r="AZ80" s="84">
        <v>0</v>
      </c>
      <c r="BA80" s="84">
        <v>0</v>
      </c>
      <c r="BB80" s="84">
        <v>0</v>
      </c>
      <c r="BC80" s="84">
        <v>4</v>
      </c>
      <c r="BD80" s="84">
        <v>0</v>
      </c>
      <c r="BE80" s="84">
        <v>0</v>
      </c>
      <c r="BF80" s="84">
        <v>-4348</v>
      </c>
      <c r="BG80" s="84">
        <v>49070</v>
      </c>
      <c r="BH80" s="84">
        <v>0</v>
      </c>
      <c r="BI80" s="84">
        <v>818812</v>
      </c>
      <c r="BJ80" s="84">
        <v>127943261</v>
      </c>
      <c r="BK80" s="84">
        <v>0</v>
      </c>
      <c r="BL80" s="84">
        <v>1055027</v>
      </c>
      <c r="BM80" s="84">
        <v>6573519</v>
      </c>
      <c r="BN80" s="84">
        <v>0</v>
      </c>
      <c r="BO80" s="84">
        <v>0</v>
      </c>
      <c r="BP80" s="84">
        <v>0</v>
      </c>
      <c r="BQ80" s="84">
        <v>0</v>
      </c>
      <c r="BR80" s="84">
        <v>0</v>
      </c>
      <c r="BS80" s="84">
        <v>0</v>
      </c>
      <c r="BT80" s="84">
        <v>0</v>
      </c>
      <c r="BU80" s="84">
        <v>1682</v>
      </c>
      <c r="BV80" s="84">
        <v>0</v>
      </c>
      <c r="BW80" s="84">
        <v>306960</v>
      </c>
      <c r="BX80" s="84">
        <v>122308387</v>
      </c>
      <c r="BY80" s="84">
        <v>0</v>
      </c>
      <c r="BZ80" s="84">
        <v>0</v>
      </c>
      <c r="CA80" s="84">
        <v>0</v>
      </c>
      <c r="CB80" s="84">
        <v>0</v>
      </c>
      <c r="CC80" s="84">
        <v>0</v>
      </c>
      <c r="CD80" s="84">
        <v>0</v>
      </c>
      <c r="CE80" s="84">
        <v>0</v>
      </c>
      <c r="CF80" s="84">
        <v>0</v>
      </c>
      <c r="CG80" s="84">
        <v>0</v>
      </c>
      <c r="CH80" s="84">
        <v>0</v>
      </c>
      <c r="CI80" s="84">
        <v>0</v>
      </c>
      <c r="CJ80" s="84">
        <v>0</v>
      </c>
      <c r="CK80" s="84">
        <v>0</v>
      </c>
      <c r="CL80" s="84">
        <v>9093441</v>
      </c>
      <c r="CM80" s="84">
        <v>13710484</v>
      </c>
      <c r="CN80" s="84">
        <v>170028</v>
      </c>
      <c r="CO80" s="84">
        <v>38361645</v>
      </c>
      <c r="CP80" s="84">
        <v>0</v>
      </c>
      <c r="CQ80" s="84">
        <v>107296020</v>
      </c>
      <c r="CR80" s="84">
        <v>0</v>
      </c>
      <c r="CS80" s="84">
        <v>107296020</v>
      </c>
      <c r="CT80" s="84">
        <v>0</v>
      </c>
      <c r="CU80" s="84">
        <v>0</v>
      </c>
      <c r="CV80" s="84">
        <v>0</v>
      </c>
      <c r="CW80" s="84">
        <v>125918799</v>
      </c>
      <c r="CX80" s="84">
        <v>0</v>
      </c>
      <c r="CY80" s="84">
        <v>1749866</v>
      </c>
      <c r="CZ80" s="84">
        <v>59373225</v>
      </c>
      <c r="DA80" s="84">
        <v>859784</v>
      </c>
      <c r="DB80" s="84">
        <v>3610412</v>
      </c>
      <c r="DC80" s="84">
        <v>58683812</v>
      </c>
      <c r="DD80" s="84">
        <v>102051</v>
      </c>
      <c r="DE80" s="84">
        <v>3508361</v>
      </c>
      <c r="DF80" s="84">
        <v>8181163</v>
      </c>
      <c r="DG80" s="84">
        <v>0</v>
      </c>
      <c r="DH80" s="84">
        <v>413321</v>
      </c>
      <c r="DI80" s="84">
        <v>107296020</v>
      </c>
      <c r="DJ80" s="84">
        <v>1682</v>
      </c>
      <c r="DK80" s="84">
        <v>0</v>
      </c>
      <c r="DL80" s="84">
        <v>0</v>
      </c>
      <c r="DM80" s="84">
        <v>0</v>
      </c>
      <c r="DN80" s="84">
        <v>57342979</v>
      </c>
      <c r="DO80" s="84">
        <v>0</v>
      </c>
      <c r="DP80" s="84">
        <v>0</v>
      </c>
      <c r="DQ80" s="84">
        <v>0</v>
      </c>
      <c r="DR80" s="84">
        <v>6573519</v>
      </c>
      <c r="DS80" s="84">
        <v>257890</v>
      </c>
      <c r="DT80" s="84">
        <v>56278</v>
      </c>
      <c r="DU80" s="84">
        <v>561864</v>
      </c>
      <c r="DV80" s="84">
        <v>127943261</v>
      </c>
      <c r="DW80" s="84">
        <v>0</v>
      </c>
      <c r="DX80" s="84">
        <v>0</v>
      </c>
      <c r="DY80" s="84">
        <v>0</v>
      </c>
      <c r="DZ80" s="84">
        <v>0</v>
      </c>
      <c r="EA80" s="84">
        <v>1379987</v>
      </c>
      <c r="EB80" s="84">
        <v>0</v>
      </c>
      <c r="EC80" s="84">
        <v>0</v>
      </c>
      <c r="ED80" s="84">
        <v>0</v>
      </c>
      <c r="EE80" s="84">
        <v>0</v>
      </c>
      <c r="EF80" s="84">
        <v>38574</v>
      </c>
      <c r="EG80" s="84">
        <v>0</v>
      </c>
      <c r="EH80" s="84">
        <v>38574</v>
      </c>
      <c r="EI80" s="84">
        <v>0</v>
      </c>
      <c r="EJ80" s="84">
        <v>446529</v>
      </c>
      <c r="EK80" s="84">
        <v>405889</v>
      </c>
      <c r="EL80" s="84">
        <v>236491</v>
      </c>
      <c r="EM80" s="84">
        <v>0</v>
      </c>
      <c r="EN80" s="84">
        <v>0</v>
      </c>
      <c r="EO80" s="84">
        <v>641706</v>
      </c>
      <c r="EP80" s="84">
        <v>0</v>
      </c>
      <c r="EQ80" s="84">
        <v>0</v>
      </c>
      <c r="ER80" s="84">
        <v>0</v>
      </c>
      <c r="ES80" s="84">
        <v>3628203</v>
      </c>
      <c r="ET80" s="84">
        <v>0</v>
      </c>
      <c r="EU80" s="84">
        <v>0</v>
      </c>
      <c r="EV80" s="84">
        <v>3671946</v>
      </c>
      <c r="EW80" s="84">
        <v>115335</v>
      </c>
      <c r="EX80" s="84">
        <v>130824</v>
      </c>
      <c r="EY80" s="84">
        <v>0</v>
      </c>
      <c r="EZ80" s="84">
        <v>0</v>
      </c>
    </row>
    <row r="81" spans="1:156">
      <c r="A81" s="83" t="s">
        <v>1155</v>
      </c>
      <c r="B81" s="83">
        <v>63010</v>
      </c>
      <c r="C81" s="73" t="s">
        <v>1145</v>
      </c>
      <c r="D81" s="84">
        <v>14473340</v>
      </c>
      <c r="E81" s="84">
        <v>-8516</v>
      </c>
      <c r="F81" s="84">
        <v>-13984</v>
      </c>
      <c r="G81" s="84">
        <v>-1035389</v>
      </c>
      <c r="H81" s="84">
        <v>-521794</v>
      </c>
      <c r="I81" s="84">
        <v>-135516</v>
      </c>
      <c r="J81" s="84">
        <v>-327270</v>
      </c>
      <c r="K81" s="84">
        <v>-11926727</v>
      </c>
      <c r="L81" s="84">
        <v>-173037</v>
      </c>
      <c r="M81" s="84">
        <v>0</v>
      </c>
      <c r="N81" s="84">
        <v>739309</v>
      </c>
      <c r="O81" s="84">
        <v>0</v>
      </c>
      <c r="P81" s="84">
        <v>14475471</v>
      </c>
      <c r="Q81" s="84">
        <v>-122642</v>
      </c>
      <c r="R81" s="84">
        <v>0</v>
      </c>
      <c r="S81" s="84">
        <v>0</v>
      </c>
      <c r="T81" s="84">
        <v>5678947</v>
      </c>
      <c r="U81" s="84">
        <v>-135516</v>
      </c>
      <c r="V81" s="84">
        <v>152151</v>
      </c>
      <c r="W81" s="84">
        <v>786</v>
      </c>
      <c r="X81" s="84">
        <v>-11913976</v>
      </c>
      <c r="Y81" s="84">
        <v>1389146</v>
      </c>
      <c r="Z81" s="84">
        <v>-108329</v>
      </c>
      <c r="AA81" s="84">
        <v>1175790</v>
      </c>
      <c r="AB81" s="84">
        <v>7805454</v>
      </c>
      <c r="AC81" s="84">
        <v>0</v>
      </c>
      <c r="AD81" s="84">
        <v>105080</v>
      </c>
      <c r="AE81" s="84">
        <v>800977</v>
      </c>
      <c r="AF81" s="84">
        <v>-734726</v>
      </c>
      <c r="AG81" s="84">
        <v>-8310620</v>
      </c>
      <c r="AH81" s="84">
        <v>17052</v>
      </c>
      <c r="AI81" s="84">
        <v>14142</v>
      </c>
      <c r="AJ81" s="84">
        <v>23264</v>
      </c>
      <c r="AK81" s="84">
        <v>-8293568</v>
      </c>
      <c r="AL81" s="84">
        <v>-404435</v>
      </c>
      <c r="AM81" s="84">
        <v>3113</v>
      </c>
      <c r="AN81" s="84">
        <v>-562270</v>
      </c>
      <c r="AO81" s="84">
        <v>-20896</v>
      </c>
      <c r="AP81" s="84">
        <v>-12751</v>
      </c>
      <c r="AQ81" s="84">
        <v>-134410</v>
      </c>
      <c r="AR81" s="84">
        <v>-229442</v>
      </c>
      <c r="AS81" s="84">
        <v>-186928</v>
      </c>
      <c r="AT81" s="84">
        <v>2548</v>
      </c>
      <c r="AU81" s="84">
        <v>-366782</v>
      </c>
      <c r="AV81" s="84">
        <v>-20816</v>
      </c>
      <c r="AW81" s="84">
        <v>-5943</v>
      </c>
      <c r="AX81" s="84">
        <v>292245</v>
      </c>
      <c r="AY81" s="84">
        <v>0</v>
      </c>
      <c r="AZ81" s="84">
        <v>-2131</v>
      </c>
      <c r="BA81" s="84">
        <v>-65072</v>
      </c>
      <c r="BB81" s="84">
        <v>89523</v>
      </c>
      <c r="BC81" s="84">
        <v>98039</v>
      </c>
      <c r="BD81" s="84">
        <v>-43412</v>
      </c>
      <c r="BE81" s="84">
        <v>19961</v>
      </c>
      <c r="BF81" s="84">
        <v>81404</v>
      </c>
      <c r="BG81" s="84">
        <v>1000</v>
      </c>
      <c r="BH81" s="84">
        <v>0</v>
      </c>
      <c r="BI81" s="84">
        <v>0</v>
      </c>
      <c r="BJ81" s="84">
        <v>142806777</v>
      </c>
      <c r="BK81" s="84">
        <v>54768</v>
      </c>
      <c r="BL81" s="84">
        <v>662647</v>
      </c>
      <c r="BM81" s="84">
        <v>896130</v>
      </c>
      <c r="BN81" s="84">
        <v>0</v>
      </c>
      <c r="BO81" s="84">
        <v>896130</v>
      </c>
      <c r="BP81" s="84">
        <v>55573</v>
      </c>
      <c r="BQ81" s="84">
        <v>0</v>
      </c>
      <c r="BR81" s="84">
        <v>0</v>
      </c>
      <c r="BS81" s="84">
        <v>0</v>
      </c>
      <c r="BT81" s="84">
        <v>29741</v>
      </c>
      <c r="BU81" s="84">
        <v>746</v>
      </c>
      <c r="BV81" s="84">
        <v>4659212</v>
      </c>
      <c r="BW81" s="84">
        <v>3162103</v>
      </c>
      <c r="BX81" s="84">
        <v>61634751</v>
      </c>
      <c r="BY81" s="84">
        <v>1728100</v>
      </c>
      <c r="BZ81" s="84">
        <v>0</v>
      </c>
      <c r="CA81" s="84">
        <v>3000</v>
      </c>
      <c r="CB81" s="84">
        <v>0</v>
      </c>
      <c r="CC81" s="84">
        <v>147226</v>
      </c>
      <c r="CD81" s="84">
        <v>0</v>
      </c>
      <c r="CE81" s="84">
        <v>0</v>
      </c>
      <c r="CF81" s="84">
        <v>226742</v>
      </c>
      <c r="CG81" s="84">
        <v>0</v>
      </c>
      <c r="CH81" s="84">
        <v>0</v>
      </c>
      <c r="CI81" s="84">
        <v>226742</v>
      </c>
      <c r="CJ81" s="84">
        <v>0</v>
      </c>
      <c r="CK81" s="84">
        <v>145044</v>
      </c>
      <c r="CL81" s="84">
        <v>5226225</v>
      </c>
      <c r="CM81" s="84">
        <v>8648901</v>
      </c>
      <c r="CN81" s="84">
        <v>258888</v>
      </c>
      <c r="CO81" s="84">
        <v>54113970</v>
      </c>
      <c r="CP81" s="84">
        <v>116103</v>
      </c>
      <c r="CQ81" s="84">
        <v>129608839</v>
      </c>
      <c r="CR81" s="84">
        <v>0</v>
      </c>
      <c r="CS81" s="84">
        <v>54113970</v>
      </c>
      <c r="CT81" s="84">
        <v>68357967</v>
      </c>
      <c r="CU81" s="84">
        <v>0</v>
      </c>
      <c r="CV81" s="84">
        <v>70598760</v>
      </c>
      <c r="CW81" s="84">
        <v>69754389</v>
      </c>
      <c r="CX81" s="84">
        <v>24139</v>
      </c>
      <c r="CY81" s="84">
        <v>0</v>
      </c>
      <c r="CZ81" s="84">
        <v>0</v>
      </c>
      <c r="DA81" s="84">
        <v>1880205</v>
      </c>
      <c r="DB81" s="84">
        <v>8095499</v>
      </c>
      <c r="DC81" s="84">
        <v>2552728</v>
      </c>
      <c r="DD81" s="84">
        <v>478106</v>
      </c>
      <c r="DE81" s="84">
        <v>7547393</v>
      </c>
      <c r="DF81" s="84">
        <v>0</v>
      </c>
      <c r="DG81" s="84">
        <v>0</v>
      </c>
      <c r="DH81" s="84">
        <v>550378</v>
      </c>
      <c r="DI81" s="84">
        <v>122471937</v>
      </c>
      <c r="DJ81" s="84">
        <v>30487</v>
      </c>
      <c r="DK81" s="84">
        <v>0</v>
      </c>
      <c r="DL81" s="84">
        <v>0</v>
      </c>
      <c r="DM81" s="84">
        <v>68357967</v>
      </c>
      <c r="DN81" s="84">
        <v>48983087</v>
      </c>
      <c r="DO81" s="84">
        <v>0</v>
      </c>
      <c r="DP81" s="84">
        <v>0</v>
      </c>
      <c r="DQ81" s="84">
        <v>0</v>
      </c>
      <c r="DR81" s="84">
        <v>0</v>
      </c>
      <c r="DS81" s="84">
        <v>2884254</v>
      </c>
      <c r="DT81" s="84">
        <v>490804</v>
      </c>
      <c r="DU81" s="84">
        <v>573194</v>
      </c>
      <c r="DV81" s="84">
        <v>142806777</v>
      </c>
      <c r="DW81" s="84">
        <v>473764</v>
      </c>
      <c r="DX81" s="84">
        <v>0</v>
      </c>
      <c r="DY81" s="84">
        <v>2117645</v>
      </c>
      <c r="DZ81" s="84">
        <v>273849</v>
      </c>
      <c r="EA81" s="84">
        <v>0</v>
      </c>
      <c r="EB81" s="84">
        <v>0</v>
      </c>
      <c r="EC81" s="84">
        <v>159723</v>
      </c>
      <c r="ED81" s="84">
        <v>273849</v>
      </c>
      <c r="EE81" s="84">
        <v>0</v>
      </c>
      <c r="EF81" s="84">
        <v>420145</v>
      </c>
      <c r="EG81" s="84">
        <v>0</v>
      </c>
      <c r="EH81" s="84">
        <v>420145</v>
      </c>
      <c r="EI81" s="84">
        <v>122311</v>
      </c>
      <c r="EJ81" s="84">
        <v>489582</v>
      </c>
      <c r="EK81" s="84">
        <v>1187300</v>
      </c>
      <c r="EL81" s="84">
        <v>242517</v>
      </c>
      <c r="EM81" s="84">
        <v>0</v>
      </c>
      <c r="EN81" s="84">
        <v>0</v>
      </c>
      <c r="EO81" s="84">
        <v>1928</v>
      </c>
      <c r="EP81" s="84">
        <v>0</v>
      </c>
      <c r="EQ81" s="84">
        <v>70000</v>
      </c>
      <c r="ER81" s="84">
        <v>0</v>
      </c>
      <c r="ES81" s="84">
        <v>2871518</v>
      </c>
      <c r="ET81" s="84">
        <v>0</v>
      </c>
      <c r="EU81" s="84">
        <v>0</v>
      </c>
      <c r="EV81" s="84">
        <v>6101043</v>
      </c>
      <c r="EW81" s="84">
        <v>83612</v>
      </c>
      <c r="EX81" s="84">
        <v>175585</v>
      </c>
      <c r="EY81" s="84">
        <v>43</v>
      </c>
      <c r="EZ81" s="84">
        <v>0</v>
      </c>
    </row>
    <row r="82" spans="1:156">
      <c r="A82" s="83" t="s">
        <v>1155</v>
      </c>
      <c r="B82" s="83">
        <v>63014</v>
      </c>
      <c r="C82" s="73" t="s">
        <v>1146</v>
      </c>
      <c r="D82" s="84">
        <v>2678908</v>
      </c>
      <c r="E82" s="84">
        <v>26702</v>
      </c>
      <c r="F82" s="84">
        <v>-47</v>
      </c>
      <c r="G82" s="84">
        <v>-280147</v>
      </c>
      <c r="H82" s="84">
        <v>-206205</v>
      </c>
      <c r="I82" s="84">
        <v>-119865</v>
      </c>
      <c r="J82" s="84">
        <v>-79178</v>
      </c>
      <c r="K82" s="84">
        <v>3731729</v>
      </c>
      <c r="L82" s="84">
        <v>-4297</v>
      </c>
      <c r="M82" s="84">
        <v>0</v>
      </c>
      <c r="N82" s="84">
        <v>249899</v>
      </c>
      <c r="O82" s="84">
        <v>0</v>
      </c>
      <c r="P82" s="84">
        <v>2680526</v>
      </c>
      <c r="Q82" s="84">
        <v>-35477</v>
      </c>
      <c r="R82" s="84">
        <v>0</v>
      </c>
      <c r="S82" s="84">
        <v>0</v>
      </c>
      <c r="T82" s="84">
        <v>1179992</v>
      </c>
      <c r="U82" s="84">
        <v>-119865</v>
      </c>
      <c r="V82" s="84">
        <v>32216</v>
      </c>
      <c r="W82" s="84">
        <v>0</v>
      </c>
      <c r="X82" s="84">
        <v>3748906</v>
      </c>
      <c r="Y82" s="84">
        <v>0</v>
      </c>
      <c r="Z82" s="84">
        <v>629868</v>
      </c>
      <c r="AA82" s="84">
        <v>206216</v>
      </c>
      <c r="AB82" s="84">
        <v>1930730</v>
      </c>
      <c r="AC82" s="84">
        <v>-8193</v>
      </c>
      <c r="AD82" s="84">
        <v>53242</v>
      </c>
      <c r="AE82" s="84">
        <v>288780</v>
      </c>
      <c r="AF82" s="84">
        <v>-382459</v>
      </c>
      <c r="AG82" s="84">
        <v>-7886512</v>
      </c>
      <c r="AH82" s="84">
        <v>22330</v>
      </c>
      <c r="AI82" s="84">
        <v>26163</v>
      </c>
      <c r="AJ82" s="84">
        <v>-29952</v>
      </c>
      <c r="AK82" s="84">
        <v>-7864182</v>
      </c>
      <c r="AL82" s="84">
        <v>-174415</v>
      </c>
      <c r="AM82" s="84">
        <v>0</v>
      </c>
      <c r="AN82" s="84">
        <v>-101714</v>
      </c>
      <c r="AO82" s="84">
        <v>-1038</v>
      </c>
      <c r="AP82" s="84">
        <v>-17177</v>
      </c>
      <c r="AQ82" s="84">
        <v>-72701</v>
      </c>
      <c r="AR82" s="84">
        <v>-171427</v>
      </c>
      <c r="AS82" s="84">
        <v>-43592</v>
      </c>
      <c r="AT82" s="84">
        <v>0</v>
      </c>
      <c r="AU82" s="84">
        <v>-60075</v>
      </c>
      <c r="AV82" s="84">
        <v>17453</v>
      </c>
      <c r="AW82" s="84">
        <v>-6168</v>
      </c>
      <c r="AX82" s="84">
        <v>0</v>
      </c>
      <c r="AY82" s="84">
        <v>12418</v>
      </c>
      <c r="AZ82" s="84">
        <v>-1618</v>
      </c>
      <c r="BA82" s="84">
        <v>-8115</v>
      </c>
      <c r="BB82" s="84">
        <v>-90278</v>
      </c>
      <c r="BC82" s="84">
        <v>-116980</v>
      </c>
      <c r="BD82" s="84">
        <v>-6168</v>
      </c>
      <c r="BE82" s="84">
        <v>0</v>
      </c>
      <c r="BF82" s="84">
        <v>-41749</v>
      </c>
      <c r="BG82" s="84">
        <v>7500</v>
      </c>
      <c r="BH82" s="84">
        <v>0</v>
      </c>
      <c r="BI82" s="84">
        <v>275807</v>
      </c>
      <c r="BJ82" s="84">
        <v>28629702</v>
      </c>
      <c r="BK82" s="84">
        <v>0</v>
      </c>
      <c r="BL82" s="84">
        <v>229945</v>
      </c>
      <c r="BM82" s="84">
        <v>70000</v>
      </c>
      <c r="BN82" s="84">
        <v>0</v>
      </c>
      <c r="BO82" s="84">
        <v>70000</v>
      </c>
      <c r="BP82" s="84">
        <v>0</v>
      </c>
      <c r="BQ82" s="84">
        <v>0</v>
      </c>
      <c r="BR82" s="84">
        <v>0</v>
      </c>
      <c r="BS82" s="84">
        <v>0</v>
      </c>
      <c r="BT82" s="84">
        <v>0</v>
      </c>
      <c r="BU82" s="84">
        <v>0</v>
      </c>
      <c r="BV82" s="84">
        <v>0</v>
      </c>
      <c r="BW82" s="84">
        <v>352386</v>
      </c>
      <c r="BX82" s="84">
        <v>2123858</v>
      </c>
      <c r="BY82" s="84">
        <v>700115</v>
      </c>
      <c r="BZ82" s="84">
        <v>0</v>
      </c>
      <c r="CA82" s="84">
        <v>0</v>
      </c>
      <c r="CB82" s="84">
        <v>0</v>
      </c>
      <c r="CC82" s="84">
        <v>82669</v>
      </c>
      <c r="CD82" s="84">
        <v>0</v>
      </c>
      <c r="CE82" s="84">
        <v>0</v>
      </c>
      <c r="CF82" s="84">
        <v>57041</v>
      </c>
      <c r="CG82" s="84">
        <v>49958</v>
      </c>
      <c r="CH82" s="84">
        <v>0</v>
      </c>
      <c r="CI82" s="84">
        <v>106999</v>
      </c>
      <c r="CJ82" s="84">
        <v>0</v>
      </c>
      <c r="CK82" s="84">
        <v>0</v>
      </c>
      <c r="CL82" s="84">
        <v>0</v>
      </c>
      <c r="CM82" s="84">
        <v>469879</v>
      </c>
      <c r="CN82" s="84">
        <v>36726</v>
      </c>
      <c r="CO82" s="84">
        <v>1873609</v>
      </c>
      <c r="CP82" s="84">
        <v>0</v>
      </c>
      <c r="CQ82" s="84">
        <v>27736986</v>
      </c>
      <c r="CR82" s="84">
        <v>0</v>
      </c>
      <c r="CS82" s="84">
        <v>1898743</v>
      </c>
      <c r="CT82" s="84">
        <v>24933944</v>
      </c>
      <c r="CU82" s="84">
        <v>0</v>
      </c>
      <c r="CV82" s="84">
        <v>26020719</v>
      </c>
      <c r="CW82" s="84">
        <v>2123858</v>
      </c>
      <c r="CX82" s="84">
        <v>0</v>
      </c>
      <c r="CY82" s="84">
        <v>325068</v>
      </c>
      <c r="CZ82" s="84">
        <v>0</v>
      </c>
      <c r="DA82" s="84">
        <v>10945</v>
      </c>
      <c r="DB82" s="84">
        <v>0</v>
      </c>
      <c r="DC82" s="84">
        <v>743</v>
      </c>
      <c r="DD82" s="84">
        <v>0</v>
      </c>
      <c r="DE82" s="84">
        <v>0</v>
      </c>
      <c r="DF82" s="84">
        <v>0</v>
      </c>
      <c r="DG82" s="84">
        <v>0</v>
      </c>
      <c r="DH82" s="84">
        <v>0</v>
      </c>
      <c r="DI82" s="84">
        <v>26983791</v>
      </c>
      <c r="DJ82" s="84">
        <v>0</v>
      </c>
      <c r="DK82" s="84">
        <v>0</v>
      </c>
      <c r="DL82" s="84">
        <v>0</v>
      </c>
      <c r="DM82" s="84">
        <v>25085048</v>
      </c>
      <c r="DN82" s="84">
        <v>1759532</v>
      </c>
      <c r="DO82" s="84">
        <v>199974</v>
      </c>
      <c r="DP82" s="84">
        <v>0</v>
      </c>
      <c r="DQ82" s="84">
        <v>0</v>
      </c>
      <c r="DR82" s="84">
        <v>0</v>
      </c>
      <c r="DS82" s="84">
        <v>144912</v>
      </c>
      <c r="DT82" s="84">
        <v>451</v>
      </c>
      <c r="DU82" s="84">
        <v>60099</v>
      </c>
      <c r="DV82" s="84">
        <v>28629702</v>
      </c>
      <c r="DW82" s="84">
        <v>45789</v>
      </c>
      <c r="DX82" s="84">
        <v>0</v>
      </c>
      <c r="DY82" s="84">
        <v>0</v>
      </c>
      <c r="DZ82" s="84">
        <v>0</v>
      </c>
      <c r="EA82" s="84">
        <v>25134</v>
      </c>
      <c r="EB82" s="84">
        <v>151104</v>
      </c>
      <c r="EC82" s="84">
        <v>7291</v>
      </c>
      <c r="ED82" s="84">
        <v>0</v>
      </c>
      <c r="EE82" s="84">
        <v>0</v>
      </c>
      <c r="EF82" s="84">
        <v>16922</v>
      </c>
      <c r="EG82" s="84">
        <v>0</v>
      </c>
      <c r="EH82" s="84">
        <v>16922</v>
      </c>
      <c r="EI82" s="84">
        <v>3584</v>
      </c>
      <c r="EJ82" s="84">
        <v>60099</v>
      </c>
      <c r="EK82" s="84">
        <v>195081</v>
      </c>
      <c r="EL82" s="84">
        <v>5544</v>
      </c>
      <c r="EM82" s="84">
        <v>0</v>
      </c>
      <c r="EN82" s="84">
        <v>0</v>
      </c>
      <c r="EO82" s="84">
        <v>229945</v>
      </c>
      <c r="EP82" s="84">
        <v>0</v>
      </c>
      <c r="EQ82" s="84">
        <v>0</v>
      </c>
      <c r="ER82" s="84">
        <v>0</v>
      </c>
      <c r="ES82" s="84">
        <v>74677</v>
      </c>
      <c r="ET82" s="84">
        <v>0</v>
      </c>
      <c r="EU82" s="84">
        <v>0</v>
      </c>
      <c r="EV82" s="84">
        <v>27570</v>
      </c>
      <c r="EW82" s="84">
        <v>0</v>
      </c>
      <c r="EX82" s="84">
        <v>62032</v>
      </c>
      <c r="EY82" s="84">
        <v>0</v>
      </c>
      <c r="EZ82" s="84">
        <v>0</v>
      </c>
    </row>
    <row r="83" spans="1:156">
      <c r="A83" s="83" t="s">
        <v>1155</v>
      </c>
      <c r="B83" s="83">
        <v>63016</v>
      </c>
      <c r="C83" s="73" t="s">
        <v>1147</v>
      </c>
      <c r="D83" s="84">
        <v>10980273</v>
      </c>
      <c r="E83" s="84">
        <v>-15365</v>
      </c>
      <c r="F83" s="84">
        <v>0</v>
      </c>
      <c r="G83" s="84">
        <v>-617305</v>
      </c>
      <c r="H83" s="84">
        <v>-509688</v>
      </c>
      <c r="I83" s="84">
        <v>-45266</v>
      </c>
      <c r="J83" s="84">
        <v>-403620</v>
      </c>
      <c r="K83" s="84">
        <v>-8846575</v>
      </c>
      <c r="L83" s="84">
        <v>-38110</v>
      </c>
      <c r="M83" s="84">
        <v>0</v>
      </c>
      <c r="N83" s="84">
        <v>627580</v>
      </c>
      <c r="O83" s="84">
        <v>0</v>
      </c>
      <c r="P83" s="84">
        <v>10980938</v>
      </c>
      <c r="Q83" s="84">
        <v>-30511</v>
      </c>
      <c r="R83" s="84">
        <v>-26</v>
      </c>
      <c r="S83" s="84">
        <v>0</v>
      </c>
      <c r="T83" s="84">
        <v>3776049</v>
      </c>
      <c r="U83" s="84">
        <v>-45266</v>
      </c>
      <c r="V83" s="84">
        <v>14701</v>
      </c>
      <c r="W83" s="84">
        <v>-51</v>
      </c>
      <c r="X83" s="84">
        <v>-8839110</v>
      </c>
      <c r="Y83" s="84">
        <v>418816</v>
      </c>
      <c r="Z83" s="84">
        <v>2672</v>
      </c>
      <c r="AA83" s="84">
        <v>1625189</v>
      </c>
      <c r="AB83" s="84">
        <v>5343620</v>
      </c>
      <c r="AC83" s="84">
        <v>-677</v>
      </c>
      <c r="AD83" s="84">
        <v>10863</v>
      </c>
      <c r="AE83" s="84">
        <v>634499</v>
      </c>
      <c r="AF83" s="84">
        <v>-529658</v>
      </c>
      <c r="AG83" s="84">
        <v>-6393102</v>
      </c>
      <c r="AH83" s="84">
        <v>6450</v>
      </c>
      <c r="AI83" s="84">
        <v>34330</v>
      </c>
      <c r="AJ83" s="84">
        <v>-16230</v>
      </c>
      <c r="AK83" s="84">
        <v>-6386652</v>
      </c>
      <c r="AL83" s="84">
        <v>-563738</v>
      </c>
      <c r="AM83" s="84">
        <v>0</v>
      </c>
      <c r="AN83" s="84">
        <v>-379915</v>
      </c>
      <c r="AO83" s="84">
        <v>757</v>
      </c>
      <c r="AP83" s="84">
        <v>-7465</v>
      </c>
      <c r="AQ83" s="84">
        <v>-183797</v>
      </c>
      <c r="AR83" s="84">
        <v>-38827</v>
      </c>
      <c r="AS83" s="84">
        <v>-49142</v>
      </c>
      <c r="AT83" s="84">
        <v>0</v>
      </c>
      <c r="AU83" s="84">
        <v>-52298</v>
      </c>
      <c r="AV83" s="84">
        <v>-77965</v>
      </c>
      <c r="AW83" s="84">
        <v>-75486</v>
      </c>
      <c r="AX83" s="84">
        <v>0</v>
      </c>
      <c r="AY83" s="84">
        <v>273525</v>
      </c>
      <c r="AZ83" s="84">
        <v>-665</v>
      </c>
      <c r="BA83" s="84">
        <v>-18580</v>
      </c>
      <c r="BB83" s="84">
        <v>46810</v>
      </c>
      <c r="BC83" s="84">
        <v>62175</v>
      </c>
      <c r="BD83" s="84">
        <v>-3267</v>
      </c>
      <c r="BE83" s="84">
        <v>-23000</v>
      </c>
      <c r="BF83" s="84">
        <v>-180785</v>
      </c>
      <c r="BG83" s="84">
        <v>12100</v>
      </c>
      <c r="BH83" s="84">
        <v>0</v>
      </c>
      <c r="BI83" s="84">
        <v>0</v>
      </c>
      <c r="BJ83" s="84">
        <v>89070850</v>
      </c>
      <c r="BK83" s="84">
        <v>195</v>
      </c>
      <c r="BL83" s="84">
        <v>772386</v>
      </c>
      <c r="BM83" s="84">
        <v>480000</v>
      </c>
      <c r="BN83" s="84">
        <v>0</v>
      </c>
      <c r="BO83" s="84">
        <v>480000</v>
      </c>
      <c r="BP83" s="84">
        <v>0</v>
      </c>
      <c r="BQ83" s="84">
        <v>0</v>
      </c>
      <c r="BR83" s="84">
        <v>0</v>
      </c>
      <c r="BS83" s="84">
        <v>0</v>
      </c>
      <c r="BT83" s="84">
        <v>0</v>
      </c>
      <c r="BU83" s="84">
        <v>1790</v>
      </c>
      <c r="BV83" s="84">
        <v>2676791</v>
      </c>
      <c r="BW83" s="84">
        <v>3707204</v>
      </c>
      <c r="BX83" s="84">
        <v>36202628</v>
      </c>
      <c r="BY83" s="84">
        <v>367103</v>
      </c>
      <c r="BZ83" s="84">
        <v>0</v>
      </c>
      <c r="CA83" s="84">
        <v>0</v>
      </c>
      <c r="CB83" s="84">
        <v>0</v>
      </c>
      <c r="CC83" s="84">
        <v>158499</v>
      </c>
      <c r="CD83" s="84">
        <v>0</v>
      </c>
      <c r="CE83" s="84">
        <v>32638</v>
      </c>
      <c r="CF83" s="84">
        <v>45872</v>
      </c>
      <c r="CG83" s="84">
        <v>4733</v>
      </c>
      <c r="CH83" s="84">
        <v>0</v>
      </c>
      <c r="CI83" s="84">
        <v>50605</v>
      </c>
      <c r="CJ83" s="84">
        <v>0</v>
      </c>
      <c r="CK83" s="84">
        <v>1938</v>
      </c>
      <c r="CL83" s="84">
        <v>1021800</v>
      </c>
      <c r="CM83" s="84">
        <v>2540413</v>
      </c>
      <c r="CN83" s="84">
        <v>56449</v>
      </c>
      <c r="CO83" s="84">
        <v>21131365</v>
      </c>
      <c r="CP83" s="84">
        <v>11000</v>
      </c>
      <c r="CQ83" s="84">
        <v>82230176</v>
      </c>
      <c r="CR83" s="84">
        <v>43741</v>
      </c>
      <c r="CS83" s="84">
        <v>23177807</v>
      </c>
      <c r="CT83" s="84">
        <v>55790136</v>
      </c>
      <c r="CU83" s="84">
        <v>15904</v>
      </c>
      <c r="CV83" s="84">
        <v>44997429</v>
      </c>
      <c r="CW83" s="84">
        <v>39268153</v>
      </c>
      <c r="CX83" s="84">
        <v>0</v>
      </c>
      <c r="CY83" s="84">
        <v>3304282</v>
      </c>
      <c r="CZ83" s="84">
        <v>106425</v>
      </c>
      <c r="DA83" s="84">
        <v>1982</v>
      </c>
      <c r="DB83" s="84">
        <v>3065525</v>
      </c>
      <c r="DC83" s="84">
        <v>3561691</v>
      </c>
      <c r="DD83" s="84">
        <v>425370</v>
      </c>
      <c r="DE83" s="84">
        <v>2640155</v>
      </c>
      <c r="DF83" s="84">
        <v>1810163</v>
      </c>
      <c r="DG83" s="84">
        <v>0</v>
      </c>
      <c r="DH83" s="84">
        <v>772191</v>
      </c>
      <c r="DI83" s="84">
        <v>78967943</v>
      </c>
      <c r="DJ83" s="84">
        <v>1790</v>
      </c>
      <c r="DK83" s="84">
        <v>0</v>
      </c>
      <c r="DL83" s="84">
        <v>0</v>
      </c>
      <c r="DM83" s="84">
        <v>55790136</v>
      </c>
      <c r="DN83" s="84">
        <v>27994393</v>
      </c>
      <c r="DO83" s="84">
        <v>0</v>
      </c>
      <c r="DP83" s="84">
        <v>0</v>
      </c>
      <c r="DQ83" s="84">
        <v>0</v>
      </c>
      <c r="DR83" s="84">
        <v>0</v>
      </c>
      <c r="DS83" s="84">
        <v>3695104</v>
      </c>
      <c r="DT83" s="84">
        <v>36678</v>
      </c>
      <c r="DU83" s="84">
        <v>384891</v>
      </c>
      <c r="DV83" s="84">
        <v>89070850</v>
      </c>
      <c r="DW83" s="84">
        <v>172273</v>
      </c>
      <c r="DX83" s="84">
        <v>2800</v>
      </c>
      <c r="DY83" s="84">
        <v>0</v>
      </c>
      <c r="DZ83" s="84">
        <v>0</v>
      </c>
      <c r="EA83" s="84">
        <v>129854</v>
      </c>
      <c r="EB83" s="84">
        <v>0</v>
      </c>
      <c r="EC83" s="84">
        <v>35066</v>
      </c>
      <c r="ED83" s="84">
        <v>0</v>
      </c>
      <c r="EE83" s="84">
        <v>0</v>
      </c>
      <c r="EF83" s="84">
        <v>68919</v>
      </c>
      <c r="EG83" s="84">
        <v>0</v>
      </c>
      <c r="EH83" s="84">
        <v>68919</v>
      </c>
      <c r="EI83" s="84">
        <v>819</v>
      </c>
      <c r="EJ83" s="84">
        <v>332405</v>
      </c>
      <c r="EK83" s="84">
        <v>3630297</v>
      </c>
      <c r="EL83" s="84">
        <v>3375103</v>
      </c>
      <c r="EM83" s="84">
        <v>0</v>
      </c>
      <c r="EN83" s="84">
        <v>0</v>
      </c>
      <c r="EO83" s="84">
        <v>0</v>
      </c>
      <c r="EP83" s="84">
        <v>40941</v>
      </c>
      <c r="EQ83" s="84">
        <v>0</v>
      </c>
      <c r="ER83" s="84">
        <v>0</v>
      </c>
      <c r="ES83" s="84">
        <v>1301727</v>
      </c>
      <c r="ET83" s="84">
        <v>0</v>
      </c>
      <c r="EU83" s="84">
        <v>0</v>
      </c>
      <c r="EV83" s="84">
        <v>1340280</v>
      </c>
      <c r="EW83" s="84">
        <v>52486</v>
      </c>
      <c r="EX83" s="84">
        <v>134851</v>
      </c>
      <c r="EY83" s="84">
        <v>0</v>
      </c>
      <c r="EZ83" s="84">
        <v>0</v>
      </c>
    </row>
    <row r="84" spans="1:156">
      <c r="A84" s="83" t="s">
        <v>1155</v>
      </c>
      <c r="B84" s="83">
        <v>63017</v>
      </c>
      <c r="C84" s="73" t="s">
        <v>1148</v>
      </c>
      <c r="D84" s="84">
        <v>344910</v>
      </c>
      <c r="E84" s="84">
        <v>515</v>
      </c>
      <c r="F84" s="84"/>
      <c r="G84" s="84">
        <v>0</v>
      </c>
      <c r="H84" s="84"/>
      <c r="I84" s="84"/>
      <c r="J84" s="84">
        <v>-375</v>
      </c>
      <c r="K84" s="84">
        <v>-38761</v>
      </c>
      <c r="L84" s="84">
        <v>0</v>
      </c>
      <c r="M84" s="84">
        <v>0</v>
      </c>
      <c r="N84" s="84"/>
      <c r="O84" s="84"/>
      <c r="P84" s="84">
        <v>345270</v>
      </c>
      <c r="Q84" s="84"/>
      <c r="R84" s="84">
        <v>0</v>
      </c>
      <c r="S84" s="84">
        <v>0</v>
      </c>
      <c r="T84" s="84">
        <v>-8171</v>
      </c>
      <c r="U84" s="84">
        <v>0</v>
      </c>
      <c r="V84" s="84">
        <v>-1283</v>
      </c>
      <c r="W84" s="84"/>
      <c r="X84" s="84">
        <v>-38761</v>
      </c>
      <c r="Y84" s="84">
        <v>0</v>
      </c>
      <c r="Z84" s="84">
        <v>0</v>
      </c>
      <c r="AA84" s="84">
        <v>6217</v>
      </c>
      <c r="AB84" s="84">
        <v>-2329</v>
      </c>
      <c r="AC84" s="84"/>
      <c r="AD84" s="84"/>
      <c r="AE84" s="84"/>
      <c r="AF84" s="84"/>
      <c r="AG84" s="84">
        <v>-294098</v>
      </c>
      <c r="AH84" s="84">
        <v>0</v>
      </c>
      <c r="AI84" s="84"/>
      <c r="AJ84" s="84"/>
      <c r="AK84" s="84">
        <v>-294098</v>
      </c>
      <c r="AL84" s="84">
        <v>-11497</v>
      </c>
      <c r="AM84" s="84">
        <v>0</v>
      </c>
      <c r="AN84" s="84">
        <v>-4599</v>
      </c>
      <c r="AO84" s="84"/>
      <c r="AP84" s="84">
        <v>0</v>
      </c>
      <c r="AQ84" s="84">
        <v>-6898</v>
      </c>
      <c r="AR84" s="84"/>
      <c r="AS84" s="84"/>
      <c r="AT84" s="84">
        <v>0</v>
      </c>
      <c r="AU84" s="84">
        <v>1283</v>
      </c>
      <c r="AV84" s="84"/>
      <c r="AW84" s="84">
        <v>0</v>
      </c>
      <c r="AX84" s="84">
        <v>0</v>
      </c>
      <c r="AY84" s="84">
        <v>0</v>
      </c>
      <c r="AZ84" s="84">
        <v>-360</v>
      </c>
      <c r="BA84" s="84"/>
      <c r="BB84" s="84">
        <v>-1260</v>
      </c>
      <c r="BC84" s="84">
        <v>-1775</v>
      </c>
      <c r="BD84" s="84"/>
      <c r="BE84" s="84"/>
      <c r="BF84" s="84">
        <v>-492</v>
      </c>
      <c r="BG84" s="84">
        <v>15000</v>
      </c>
      <c r="BH84" s="84">
        <v>0</v>
      </c>
      <c r="BI84" s="84">
        <v>0</v>
      </c>
      <c r="BJ84" s="84">
        <v>657670</v>
      </c>
      <c r="BK84" s="84">
        <v>0</v>
      </c>
      <c r="BL84" s="84">
        <v>11207</v>
      </c>
      <c r="BM84" s="84">
        <v>0</v>
      </c>
      <c r="BN84" s="84">
        <v>0</v>
      </c>
      <c r="BO84" s="84">
        <v>0</v>
      </c>
      <c r="BP84" s="84">
        <v>390</v>
      </c>
      <c r="BQ84" s="84">
        <v>0</v>
      </c>
      <c r="BR84" s="84">
        <v>0</v>
      </c>
      <c r="BS84" s="84">
        <v>0</v>
      </c>
      <c r="BT84" s="84"/>
      <c r="BU84" s="84"/>
      <c r="BV84" s="84">
        <v>0</v>
      </c>
      <c r="BW84" s="84">
        <v>121378</v>
      </c>
      <c r="BX84" s="84">
        <v>636094</v>
      </c>
      <c r="BY84" s="84">
        <v>0</v>
      </c>
      <c r="BZ84" s="84">
        <v>0</v>
      </c>
      <c r="CA84" s="84">
        <v>0</v>
      </c>
      <c r="CB84" s="84">
        <v>0</v>
      </c>
      <c r="CC84" s="84">
        <v>1183</v>
      </c>
      <c r="CD84" s="84">
        <v>0</v>
      </c>
      <c r="CE84" s="84">
        <v>0</v>
      </c>
      <c r="CF84" s="84">
        <v>0</v>
      </c>
      <c r="CG84" s="84">
        <v>0</v>
      </c>
      <c r="CH84" s="84">
        <v>0</v>
      </c>
      <c r="CI84" s="84">
        <v>0</v>
      </c>
      <c r="CJ84" s="84">
        <v>0</v>
      </c>
      <c r="CK84" s="84">
        <v>826</v>
      </c>
      <c r="CL84" s="84">
        <v>0</v>
      </c>
      <c r="CM84" s="84">
        <v>155756</v>
      </c>
      <c r="CN84" s="84">
        <v>153747</v>
      </c>
      <c r="CO84" s="84">
        <v>0</v>
      </c>
      <c r="CP84" s="84">
        <v>0</v>
      </c>
      <c r="CQ84" s="84">
        <v>380536</v>
      </c>
      <c r="CR84" s="84">
        <v>0</v>
      </c>
      <c r="CS84" s="84">
        <v>380536</v>
      </c>
      <c r="CT84" s="84">
        <v>0</v>
      </c>
      <c r="CU84" s="84"/>
      <c r="CV84" s="84">
        <v>0</v>
      </c>
      <c r="CW84" s="84">
        <v>636094</v>
      </c>
      <c r="CX84" s="84"/>
      <c r="CY84" s="84">
        <v>0</v>
      </c>
      <c r="CZ84" s="84">
        <v>0</v>
      </c>
      <c r="DA84" s="84"/>
      <c r="DB84" s="84"/>
      <c r="DC84" s="84"/>
      <c r="DD84" s="84"/>
      <c r="DE84" s="84"/>
      <c r="DF84" s="84">
        <v>380517</v>
      </c>
      <c r="DG84" s="84">
        <v>0</v>
      </c>
      <c r="DH84" s="84">
        <v>10817</v>
      </c>
      <c r="DI84" s="84">
        <v>380536</v>
      </c>
      <c r="DJ84" s="84"/>
      <c r="DK84" s="84">
        <v>0</v>
      </c>
      <c r="DL84" s="84">
        <v>0</v>
      </c>
      <c r="DM84" s="84">
        <v>0</v>
      </c>
      <c r="DN84" s="84">
        <v>636094</v>
      </c>
      <c r="DO84" s="84">
        <v>0</v>
      </c>
      <c r="DP84" s="84">
        <v>0</v>
      </c>
      <c r="DQ84" s="84">
        <v>0</v>
      </c>
      <c r="DR84" s="84">
        <v>0</v>
      </c>
      <c r="DS84" s="84">
        <v>106378</v>
      </c>
      <c r="DT84" s="84">
        <v>0</v>
      </c>
      <c r="DU84" s="84">
        <v>4833</v>
      </c>
      <c r="DV84" s="84">
        <v>657670</v>
      </c>
      <c r="DW84" s="84">
        <v>0</v>
      </c>
      <c r="DX84" s="84">
        <v>0</v>
      </c>
      <c r="DY84" s="84">
        <v>0</v>
      </c>
      <c r="DZ84" s="84">
        <v>0</v>
      </c>
      <c r="EA84" s="84">
        <v>19</v>
      </c>
      <c r="EB84" s="84">
        <v>0</v>
      </c>
      <c r="EC84" s="84">
        <v>0</v>
      </c>
      <c r="ED84" s="84">
        <v>0</v>
      </c>
      <c r="EE84" s="84">
        <v>0</v>
      </c>
      <c r="EF84" s="84">
        <v>5536</v>
      </c>
      <c r="EG84" s="84">
        <v>0</v>
      </c>
      <c r="EH84" s="84">
        <v>5536</v>
      </c>
      <c r="EI84" s="84">
        <v>0</v>
      </c>
      <c r="EJ84" s="84">
        <v>4833</v>
      </c>
      <c r="EK84" s="84">
        <v>5536</v>
      </c>
      <c r="EL84" s="84">
        <v>0</v>
      </c>
      <c r="EM84" s="84"/>
      <c r="EN84" s="84">
        <v>0</v>
      </c>
      <c r="EO84" s="84">
        <v>0</v>
      </c>
      <c r="EP84" s="84">
        <v>0</v>
      </c>
      <c r="EQ84" s="84"/>
      <c r="ER84" s="84">
        <v>0</v>
      </c>
      <c r="ES84" s="84">
        <v>0</v>
      </c>
      <c r="ET84" s="84">
        <v>0</v>
      </c>
      <c r="EU84" s="84">
        <v>0</v>
      </c>
      <c r="EV84" s="84">
        <v>0</v>
      </c>
      <c r="EW84" s="84">
        <v>0</v>
      </c>
      <c r="EX84" s="84">
        <v>0</v>
      </c>
      <c r="EY84" s="84">
        <v>0</v>
      </c>
      <c r="EZ84" s="84">
        <v>0</v>
      </c>
    </row>
    <row r="85" spans="1:156">
      <c r="A85" s="83" t="s">
        <v>1155</v>
      </c>
      <c r="B85" s="83">
        <v>63028</v>
      </c>
      <c r="C85" s="73" t="s">
        <v>1150</v>
      </c>
      <c r="D85" s="84">
        <v>20382</v>
      </c>
      <c r="E85" s="84">
        <v>-4820</v>
      </c>
      <c r="F85" s="84">
        <v>0</v>
      </c>
      <c r="G85" s="84">
        <v>-19752</v>
      </c>
      <c r="H85" s="84">
        <v>-944</v>
      </c>
      <c r="I85" s="84">
        <v>-912</v>
      </c>
      <c r="J85" s="84">
        <v>-13274</v>
      </c>
      <c r="K85" s="84">
        <v>217189</v>
      </c>
      <c r="L85" s="84">
        <v>0</v>
      </c>
      <c r="M85" s="84">
        <v>-1935</v>
      </c>
      <c r="N85" s="84">
        <v>327</v>
      </c>
      <c r="O85" s="84">
        <v>0</v>
      </c>
      <c r="P85" s="84">
        <v>22059</v>
      </c>
      <c r="Q85" s="84">
        <v>-311</v>
      </c>
      <c r="R85" s="84">
        <v>0</v>
      </c>
      <c r="S85" s="84">
        <v>0</v>
      </c>
      <c r="T85" s="84">
        <v>129298</v>
      </c>
      <c r="U85" s="84">
        <v>-912</v>
      </c>
      <c r="V85" s="84">
        <v>28200</v>
      </c>
      <c r="W85" s="84">
        <v>0</v>
      </c>
      <c r="X85" s="84">
        <v>215468</v>
      </c>
      <c r="Y85" s="84">
        <v>0</v>
      </c>
      <c r="Z85" s="84">
        <v>0</v>
      </c>
      <c r="AA85" s="84">
        <v>65581</v>
      </c>
      <c r="AB85" s="84">
        <v>180068</v>
      </c>
      <c r="AC85" s="84">
        <v>0</v>
      </c>
      <c r="AD85" s="84">
        <v>0</v>
      </c>
      <c r="AE85" s="84">
        <v>327</v>
      </c>
      <c r="AF85" s="84">
        <v>-935</v>
      </c>
      <c r="AG85" s="84">
        <v>-355408</v>
      </c>
      <c r="AH85" s="84">
        <v>3509</v>
      </c>
      <c r="AI85" s="84">
        <v>0</v>
      </c>
      <c r="AJ85" s="84">
        <v>0</v>
      </c>
      <c r="AK85" s="84">
        <v>-351899</v>
      </c>
      <c r="AL85" s="84">
        <v>-21230</v>
      </c>
      <c r="AM85" s="84">
        <v>0</v>
      </c>
      <c r="AN85" s="84">
        <v>-21230</v>
      </c>
      <c r="AO85" s="84">
        <v>0</v>
      </c>
      <c r="AP85" s="84">
        <v>1721</v>
      </c>
      <c r="AQ85" s="84">
        <v>0</v>
      </c>
      <c r="AR85" s="84">
        <v>9</v>
      </c>
      <c r="AS85" s="84">
        <v>-311</v>
      </c>
      <c r="AT85" s="84">
        <v>0</v>
      </c>
      <c r="AU85" s="84">
        <v>-28207</v>
      </c>
      <c r="AV85" s="84">
        <v>7</v>
      </c>
      <c r="AW85" s="84">
        <v>-1537</v>
      </c>
      <c r="AX85" s="84">
        <v>0</v>
      </c>
      <c r="AY85" s="84">
        <v>0</v>
      </c>
      <c r="AZ85" s="84">
        <v>-1677</v>
      </c>
      <c r="BA85" s="84">
        <v>0</v>
      </c>
      <c r="BB85" s="84">
        <v>17084</v>
      </c>
      <c r="BC85" s="84">
        <v>21904</v>
      </c>
      <c r="BD85" s="84">
        <v>0</v>
      </c>
      <c r="BE85" s="84">
        <v>0</v>
      </c>
      <c r="BF85" s="84">
        <v>-3449</v>
      </c>
      <c r="BG85" s="84">
        <v>90008</v>
      </c>
      <c r="BH85" s="84">
        <v>0</v>
      </c>
      <c r="BI85" s="84">
        <v>1440</v>
      </c>
      <c r="BJ85" s="84">
        <v>4472548</v>
      </c>
      <c r="BK85" s="84">
        <v>0</v>
      </c>
      <c r="BL85" s="84">
        <v>57488</v>
      </c>
      <c r="BM85" s="84">
        <v>0</v>
      </c>
      <c r="BN85" s="84">
        <v>0</v>
      </c>
      <c r="BO85" s="84">
        <v>0</v>
      </c>
      <c r="BP85" s="84">
        <v>19619</v>
      </c>
      <c r="BQ85" s="84">
        <v>0</v>
      </c>
      <c r="BR85" s="84">
        <v>0</v>
      </c>
      <c r="BS85" s="84">
        <v>0</v>
      </c>
      <c r="BT85" s="84">
        <v>0</v>
      </c>
      <c r="BU85" s="84">
        <v>0</v>
      </c>
      <c r="BV85" s="84">
        <v>131</v>
      </c>
      <c r="BW85" s="84">
        <v>544684</v>
      </c>
      <c r="BX85" s="84">
        <v>4187939</v>
      </c>
      <c r="BY85" s="84">
        <v>0</v>
      </c>
      <c r="BZ85" s="84">
        <v>0</v>
      </c>
      <c r="CA85" s="84">
        <v>0</v>
      </c>
      <c r="CB85" s="84">
        <v>0</v>
      </c>
      <c r="CC85" s="84">
        <v>348</v>
      </c>
      <c r="CD85" s="84">
        <v>0</v>
      </c>
      <c r="CE85" s="84">
        <v>0</v>
      </c>
      <c r="CF85" s="84">
        <v>0</v>
      </c>
      <c r="CG85" s="84">
        <v>21367</v>
      </c>
      <c r="CH85" s="84">
        <v>0</v>
      </c>
      <c r="CI85" s="84">
        <v>21367</v>
      </c>
      <c r="CJ85" s="84">
        <v>0</v>
      </c>
      <c r="CK85" s="84">
        <v>0</v>
      </c>
      <c r="CL85" s="84">
        <v>295508</v>
      </c>
      <c r="CM85" s="84">
        <v>707428</v>
      </c>
      <c r="CN85" s="84">
        <v>0</v>
      </c>
      <c r="CO85" s="84">
        <v>3160571</v>
      </c>
      <c r="CP85" s="84">
        <v>0</v>
      </c>
      <c r="CQ85" s="84">
        <v>3220373</v>
      </c>
      <c r="CR85" s="84">
        <v>0</v>
      </c>
      <c r="CS85" s="84">
        <v>3220231</v>
      </c>
      <c r="CT85" s="84">
        <v>0</v>
      </c>
      <c r="CU85" s="84">
        <v>716</v>
      </c>
      <c r="CV85" s="84">
        <v>0</v>
      </c>
      <c r="CW85" s="84">
        <v>4187939</v>
      </c>
      <c r="CX85" s="84">
        <v>0</v>
      </c>
      <c r="CY85" s="84">
        <v>52261</v>
      </c>
      <c r="CZ85" s="84">
        <v>0</v>
      </c>
      <c r="DA85" s="84">
        <v>0</v>
      </c>
      <c r="DB85" s="84">
        <v>0</v>
      </c>
      <c r="DC85" s="84">
        <v>261934</v>
      </c>
      <c r="DD85" s="84">
        <v>0</v>
      </c>
      <c r="DE85" s="84">
        <v>0</v>
      </c>
      <c r="DF85" s="84">
        <v>140</v>
      </c>
      <c r="DG85" s="84">
        <v>0</v>
      </c>
      <c r="DH85" s="84">
        <v>36069</v>
      </c>
      <c r="DI85" s="84">
        <v>3220231</v>
      </c>
      <c r="DJ85" s="84">
        <v>0</v>
      </c>
      <c r="DK85" s="84">
        <v>0</v>
      </c>
      <c r="DL85" s="84">
        <v>0</v>
      </c>
      <c r="DM85" s="84">
        <v>0</v>
      </c>
      <c r="DN85" s="84">
        <v>3143358</v>
      </c>
      <c r="DO85" s="84">
        <v>0</v>
      </c>
      <c r="DP85" s="84">
        <v>0</v>
      </c>
      <c r="DQ85" s="84">
        <v>0</v>
      </c>
      <c r="DR85" s="84">
        <v>0</v>
      </c>
      <c r="DS85" s="84">
        <v>454676</v>
      </c>
      <c r="DT85" s="84">
        <v>64</v>
      </c>
      <c r="DU85" s="84">
        <v>44836</v>
      </c>
      <c r="DV85" s="84">
        <v>4472549</v>
      </c>
      <c r="DW85" s="84">
        <v>0</v>
      </c>
      <c r="DX85" s="84">
        <v>0</v>
      </c>
      <c r="DY85" s="84">
        <v>0</v>
      </c>
      <c r="DZ85" s="84">
        <v>0</v>
      </c>
      <c r="EA85" s="84">
        <v>59520</v>
      </c>
      <c r="EB85" s="84">
        <v>0</v>
      </c>
      <c r="EC85" s="84">
        <v>11</v>
      </c>
      <c r="ED85" s="84">
        <v>0</v>
      </c>
      <c r="EE85" s="84">
        <v>0</v>
      </c>
      <c r="EF85" s="84">
        <v>8</v>
      </c>
      <c r="EG85" s="84">
        <v>0</v>
      </c>
      <c r="EH85" s="84">
        <v>8</v>
      </c>
      <c r="EI85" s="84">
        <v>9574</v>
      </c>
      <c r="EJ85" s="84">
        <v>36211</v>
      </c>
      <c r="EK85" s="84">
        <v>181569</v>
      </c>
      <c r="EL85" s="84">
        <v>0</v>
      </c>
      <c r="EM85" s="84">
        <v>0</v>
      </c>
      <c r="EN85" s="84">
        <v>0</v>
      </c>
      <c r="EO85" s="84">
        <v>1800</v>
      </c>
      <c r="EP85" s="84">
        <v>0</v>
      </c>
      <c r="EQ85" s="84">
        <v>0</v>
      </c>
      <c r="ER85" s="84">
        <v>0</v>
      </c>
      <c r="ES85" s="84">
        <v>410132</v>
      </c>
      <c r="ET85" s="84">
        <v>0</v>
      </c>
      <c r="EU85" s="84">
        <v>0</v>
      </c>
      <c r="EV85" s="84">
        <v>459005</v>
      </c>
      <c r="EW85" s="84">
        <v>8625</v>
      </c>
      <c r="EX85" s="84">
        <v>150620</v>
      </c>
      <c r="EY85" s="84">
        <v>271381</v>
      </c>
      <c r="EZ85" s="84">
        <v>0</v>
      </c>
    </row>
    <row r="86" spans="1:156">
      <c r="A86" s="83" t="s">
        <v>1155</v>
      </c>
      <c r="B86" s="83">
        <v>63031</v>
      </c>
      <c r="C86" s="73" t="s">
        <v>1151</v>
      </c>
      <c r="D86" s="84">
        <v>38441</v>
      </c>
      <c r="E86" s="84">
        <v>-3210</v>
      </c>
      <c r="F86" s="84"/>
      <c r="G86" s="84">
        <v>0</v>
      </c>
      <c r="H86" s="84"/>
      <c r="I86" s="84"/>
      <c r="J86" s="84">
        <v>-44</v>
      </c>
      <c r="K86" s="84">
        <v>29189</v>
      </c>
      <c r="L86" s="84">
        <v>0</v>
      </c>
      <c r="M86" s="84">
        <v>0</v>
      </c>
      <c r="N86" s="84"/>
      <c r="O86" s="84"/>
      <c r="P86" s="84">
        <v>38441</v>
      </c>
      <c r="Q86" s="84"/>
      <c r="R86" s="84">
        <v>0</v>
      </c>
      <c r="S86" s="84">
        <v>0</v>
      </c>
      <c r="T86" s="84">
        <v>33351</v>
      </c>
      <c r="U86" s="84">
        <v>0</v>
      </c>
      <c r="V86" s="84">
        <v>0</v>
      </c>
      <c r="W86" s="84"/>
      <c r="X86" s="84">
        <v>29189</v>
      </c>
      <c r="Y86" s="84">
        <v>0</v>
      </c>
      <c r="Z86" s="84">
        <v>0</v>
      </c>
      <c r="AA86" s="84">
        <v>10366</v>
      </c>
      <c r="AB86" s="84">
        <v>43673</v>
      </c>
      <c r="AC86" s="84"/>
      <c r="AD86" s="84"/>
      <c r="AE86" s="84"/>
      <c r="AF86" s="84"/>
      <c r="AG86" s="84">
        <v>-91457</v>
      </c>
      <c r="AH86" s="84">
        <v>0</v>
      </c>
      <c r="AI86" s="84"/>
      <c r="AJ86" s="84"/>
      <c r="AK86" s="84">
        <v>-91457</v>
      </c>
      <c r="AL86" s="84">
        <v>-5253</v>
      </c>
      <c r="AM86" s="84">
        <v>0</v>
      </c>
      <c r="AN86" s="84">
        <v>-5253</v>
      </c>
      <c r="AO86" s="84"/>
      <c r="AP86" s="84">
        <v>0</v>
      </c>
      <c r="AQ86" s="84">
        <v>0</v>
      </c>
      <c r="AR86" s="84"/>
      <c r="AS86" s="84"/>
      <c r="AT86" s="84">
        <v>0</v>
      </c>
      <c r="AU86" s="84">
        <v>0</v>
      </c>
      <c r="AV86" s="84"/>
      <c r="AW86" s="84">
        <v>0</v>
      </c>
      <c r="AX86" s="84">
        <v>0</v>
      </c>
      <c r="AY86" s="84">
        <v>0</v>
      </c>
      <c r="AZ86" s="84">
        <v>0</v>
      </c>
      <c r="BA86" s="84"/>
      <c r="BB86" s="84">
        <v>11383</v>
      </c>
      <c r="BC86" s="84">
        <v>14593</v>
      </c>
      <c r="BD86" s="84"/>
      <c r="BE86" s="84"/>
      <c r="BF86" s="84">
        <v>14593</v>
      </c>
      <c r="BG86" s="84">
        <v>125000</v>
      </c>
      <c r="BH86" s="84"/>
      <c r="BI86" s="84"/>
      <c r="BJ86" s="84">
        <v>1074692</v>
      </c>
      <c r="BK86" s="84"/>
      <c r="BL86" s="84">
        <v>4940</v>
      </c>
      <c r="BM86" s="84"/>
      <c r="BN86" s="84">
        <v>0</v>
      </c>
      <c r="BO86" s="84"/>
      <c r="BP86" s="84">
        <v>8</v>
      </c>
      <c r="BQ86" s="84"/>
      <c r="BR86" s="84"/>
      <c r="BS86" s="84"/>
      <c r="BT86" s="84"/>
      <c r="BU86" s="84"/>
      <c r="BV86" s="84"/>
      <c r="BW86" s="84">
        <v>150658</v>
      </c>
      <c r="BX86" s="84">
        <v>1058848</v>
      </c>
      <c r="BY86" s="84"/>
      <c r="BZ86" s="84"/>
      <c r="CA86" s="84"/>
      <c r="CB86" s="84"/>
      <c r="CC86" s="84">
        <v>1509</v>
      </c>
      <c r="CD86" s="84">
        <v>0</v>
      </c>
      <c r="CE86" s="84"/>
      <c r="CF86" s="84"/>
      <c r="CG86" s="84"/>
      <c r="CH86" s="84"/>
      <c r="CI86" s="84">
        <v>0</v>
      </c>
      <c r="CJ86" s="84">
        <v>0</v>
      </c>
      <c r="CK86" s="84"/>
      <c r="CL86" s="84"/>
      <c r="CM86" s="84">
        <v>214738</v>
      </c>
      <c r="CN86" s="84">
        <v>169926</v>
      </c>
      <c r="CO86" s="84"/>
      <c r="CP86" s="84"/>
      <c r="CQ86" s="84">
        <v>709296</v>
      </c>
      <c r="CR86" s="84"/>
      <c r="CS86" s="84">
        <v>709296</v>
      </c>
      <c r="CT86" s="84"/>
      <c r="CU86" s="84"/>
      <c r="CV86" s="84"/>
      <c r="CW86" s="84">
        <v>1058848</v>
      </c>
      <c r="CX86" s="84"/>
      <c r="CY86" s="84">
        <v>0</v>
      </c>
      <c r="CZ86" s="84">
        <v>709296</v>
      </c>
      <c r="DA86" s="84">
        <v>0</v>
      </c>
      <c r="DB86" s="84"/>
      <c r="DC86" s="84">
        <v>163260</v>
      </c>
      <c r="DD86" s="84"/>
      <c r="DE86" s="84"/>
      <c r="DF86" s="84"/>
      <c r="DG86" s="84"/>
      <c r="DH86" s="84">
        <v>4932</v>
      </c>
      <c r="DI86" s="84">
        <v>709296</v>
      </c>
      <c r="DJ86" s="84"/>
      <c r="DK86" s="84"/>
      <c r="DL86" s="84"/>
      <c r="DM86" s="84"/>
      <c r="DN86" s="84">
        <v>854171</v>
      </c>
      <c r="DO86" s="84"/>
      <c r="DP86" s="84"/>
      <c r="DQ86" s="84"/>
      <c r="DR86" s="84"/>
      <c r="DS86" s="84">
        <v>25658</v>
      </c>
      <c r="DT86" s="84"/>
      <c r="DU86" s="84">
        <v>1476</v>
      </c>
      <c r="DV86" s="84">
        <v>1074692</v>
      </c>
      <c r="DW86" s="84"/>
      <c r="DX86" s="84"/>
      <c r="DY86" s="84">
        <v>0</v>
      </c>
      <c r="DZ86" s="84"/>
      <c r="EA86" s="84"/>
      <c r="EB86" s="84"/>
      <c r="EC86" s="84"/>
      <c r="ED86" s="84"/>
      <c r="EE86" s="84"/>
      <c r="EF86" s="84">
        <v>9428</v>
      </c>
      <c r="EG86" s="84">
        <v>0</v>
      </c>
      <c r="EH86" s="84">
        <v>9428</v>
      </c>
      <c r="EI86" s="84"/>
      <c r="EJ86" s="84">
        <v>1476</v>
      </c>
      <c r="EK86" s="84">
        <v>9428</v>
      </c>
      <c r="EL86" s="84"/>
      <c r="EM86" s="84"/>
      <c r="EN86" s="84"/>
      <c r="EO86" s="84"/>
      <c r="EP86" s="84"/>
      <c r="EQ86" s="84"/>
      <c r="ER86" s="84"/>
      <c r="ES86" s="84">
        <v>43303</v>
      </c>
      <c r="ET86" s="84"/>
      <c r="EU86" s="84"/>
      <c r="EV86" s="84">
        <v>41417</v>
      </c>
      <c r="EW86" s="84"/>
      <c r="EX86" s="84"/>
      <c r="EY86" s="84">
        <v>0</v>
      </c>
      <c r="EZ86" s="84"/>
    </row>
    <row r="87" spans="1:156">
      <c r="A87" s="83" t="s">
        <v>1156</v>
      </c>
      <c r="B87" s="83">
        <v>62548</v>
      </c>
      <c r="C87" s="73" t="s">
        <v>1135</v>
      </c>
      <c r="D87" s="84">
        <v>11082808</v>
      </c>
      <c r="E87" s="84">
        <v>-21297</v>
      </c>
      <c r="F87" s="84"/>
      <c r="G87" s="84">
        <v>-1708528</v>
      </c>
      <c r="H87" s="84"/>
      <c r="I87" s="84"/>
      <c r="J87" s="84">
        <v>-420995</v>
      </c>
      <c r="K87" s="84">
        <v>-14270428</v>
      </c>
      <c r="L87" s="84">
        <v>0</v>
      </c>
      <c r="M87" s="84">
        <v>0</v>
      </c>
      <c r="N87" s="84"/>
      <c r="O87" s="84"/>
      <c r="P87" s="84">
        <v>11083184</v>
      </c>
      <c r="Q87" s="84"/>
      <c r="R87" s="84">
        <v>0</v>
      </c>
      <c r="S87" s="84">
        <v>0</v>
      </c>
      <c r="T87" s="84">
        <v>-6685362</v>
      </c>
      <c r="U87" s="84">
        <v>0</v>
      </c>
      <c r="V87" s="84">
        <v>47539</v>
      </c>
      <c r="W87" s="84"/>
      <c r="X87" s="84">
        <v>-14270428</v>
      </c>
      <c r="Y87" s="84">
        <v>18530972</v>
      </c>
      <c r="Z87" s="84">
        <v>611869</v>
      </c>
      <c r="AA87" s="84">
        <v>3657157</v>
      </c>
      <c r="AB87" s="84">
        <v>15677021</v>
      </c>
      <c r="AC87" s="84"/>
      <c r="AD87" s="84"/>
      <c r="AE87" s="84"/>
      <c r="AF87" s="84"/>
      <c r="AG87" s="84">
        <v>-10596483</v>
      </c>
      <c r="AH87" s="84">
        <v>0</v>
      </c>
      <c r="AI87" s="84"/>
      <c r="AJ87" s="84"/>
      <c r="AK87" s="84">
        <v>-10596483</v>
      </c>
      <c r="AL87" s="84">
        <v>-183068</v>
      </c>
      <c r="AM87" s="84">
        <v>0</v>
      </c>
      <c r="AN87" s="84">
        <v>-183068</v>
      </c>
      <c r="AO87" s="84"/>
      <c r="AP87" s="84">
        <v>0</v>
      </c>
      <c r="AQ87" s="84">
        <v>0</v>
      </c>
      <c r="AR87" s="84"/>
      <c r="AS87" s="84"/>
      <c r="AT87" s="84">
        <v>53499</v>
      </c>
      <c r="AU87" s="84">
        <v>-47539</v>
      </c>
      <c r="AV87" s="84"/>
      <c r="AW87" s="84">
        <v>-16620</v>
      </c>
      <c r="AX87" s="84">
        <v>0</v>
      </c>
      <c r="AY87" s="84">
        <v>0</v>
      </c>
      <c r="AZ87" s="84">
        <v>-376</v>
      </c>
      <c r="BA87" s="84"/>
      <c r="BB87" s="84">
        <v>33524</v>
      </c>
      <c r="BC87" s="84">
        <v>54821</v>
      </c>
      <c r="BD87" s="84"/>
      <c r="BE87" s="84"/>
      <c r="BF87" s="84">
        <v>7282</v>
      </c>
      <c r="BG87" s="84">
        <v>800</v>
      </c>
      <c r="BH87" s="84">
        <v>0</v>
      </c>
      <c r="BI87" s="84">
        <v>0</v>
      </c>
      <c r="BJ87" s="84">
        <v>305414692</v>
      </c>
      <c r="BK87" s="84">
        <v>2695533</v>
      </c>
      <c r="BL87" s="84">
        <v>4423437</v>
      </c>
      <c r="BM87" s="84">
        <v>4032154</v>
      </c>
      <c r="BN87" s="84">
        <v>0</v>
      </c>
      <c r="BO87" s="84">
        <v>0</v>
      </c>
      <c r="BP87" s="84">
        <v>23254</v>
      </c>
      <c r="BQ87" s="84">
        <v>0</v>
      </c>
      <c r="BR87" s="84">
        <v>98660</v>
      </c>
      <c r="BS87" s="84">
        <v>98660</v>
      </c>
      <c r="BT87" s="84">
        <v>0</v>
      </c>
      <c r="BU87" s="84">
        <v>0</v>
      </c>
      <c r="BV87" s="84">
        <v>0</v>
      </c>
      <c r="BW87" s="84">
        <v>3744034</v>
      </c>
      <c r="BX87" s="84">
        <v>140060458</v>
      </c>
      <c r="BY87" s="84">
        <v>0</v>
      </c>
      <c r="BZ87" s="84">
        <v>0</v>
      </c>
      <c r="CA87" s="84">
        <v>0</v>
      </c>
      <c r="CB87" s="84">
        <v>0</v>
      </c>
      <c r="CC87" s="84">
        <v>70157</v>
      </c>
      <c r="CD87" s="84">
        <v>0</v>
      </c>
      <c r="CE87" s="84">
        <v>0</v>
      </c>
      <c r="CF87" s="84">
        <v>0</v>
      </c>
      <c r="CG87" s="84">
        <v>0</v>
      </c>
      <c r="CH87" s="84">
        <v>0</v>
      </c>
      <c r="CI87" s="84">
        <v>0</v>
      </c>
      <c r="CJ87" s="84">
        <v>0</v>
      </c>
      <c r="CK87" s="84">
        <v>0</v>
      </c>
      <c r="CL87" s="84">
        <v>24544814</v>
      </c>
      <c r="CM87" s="84">
        <v>59413755</v>
      </c>
      <c r="CN87" s="84">
        <v>2651127</v>
      </c>
      <c r="CO87" s="84">
        <v>6781404</v>
      </c>
      <c r="CP87" s="84">
        <v>0</v>
      </c>
      <c r="CQ87" s="84">
        <v>238118701</v>
      </c>
      <c r="CR87" s="84">
        <v>0</v>
      </c>
      <c r="CS87" s="84">
        <v>119684458</v>
      </c>
      <c r="CT87" s="84">
        <v>118434243</v>
      </c>
      <c r="CU87" s="84">
        <v>0</v>
      </c>
      <c r="CV87" s="84">
        <v>128207548</v>
      </c>
      <c r="CW87" s="84">
        <v>167837059</v>
      </c>
      <c r="CX87" s="84">
        <v>0</v>
      </c>
      <c r="CY87" s="84">
        <v>4656106</v>
      </c>
      <c r="CZ87" s="84">
        <v>94323488</v>
      </c>
      <c r="DA87" s="84">
        <v>616011</v>
      </c>
      <c r="DB87" s="84">
        <v>27776601</v>
      </c>
      <c r="DC87" s="84">
        <v>5485528</v>
      </c>
      <c r="DD87" s="84">
        <v>454994</v>
      </c>
      <c r="DE87" s="84">
        <v>26152965</v>
      </c>
      <c r="DF87" s="84">
        <v>18201036</v>
      </c>
      <c r="DG87" s="84">
        <v>0</v>
      </c>
      <c r="DH87" s="84">
        <v>1704650</v>
      </c>
      <c r="DI87" s="84">
        <v>238118701</v>
      </c>
      <c r="DJ87" s="84">
        <v>0</v>
      </c>
      <c r="DK87" s="84">
        <v>0</v>
      </c>
      <c r="DL87" s="84">
        <v>0</v>
      </c>
      <c r="DM87" s="84">
        <v>118434243</v>
      </c>
      <c r="DN87" s="84">
        <v>91275635</v>
      </c>
      <c r="DO87" s="84">
        <v>0</v>
      </c>
      <c r="DP87" s="84">
        <v>0</v>
      </c>
      <c r="DQ87" s="84">
        <v>0</v>
      </c>
      <c r="DR87" s="84">
        <v>4032154</v>
      </c>
      <c r="DS87" s="84">
        <v>3644574</v>
      </c>
      <c r="DT87" s="84">
        <v>106048</v>
      </c>
      <c r="DU87" s="84">
        <v>3699703</v>
      </c>
      <c r="DV87" s="84">
        <v>305414692</v>
      </c>
      <c r="DW87" s="84">
        <v>0</v>
      </c>
      <c r="DX87" s="84">
        <v>0</v>
      </c>
      <c r="DY87" s="84">
        <v>336125</v>
      </c>
      <c r="DZ87" s="84">
        <v>0</v>
      </c>
      <c r="EA87" s="84">
        <v>378530</v>
      </c>
      <c r="EB87" s="84">
        <v>0</v>
      </c>
      <c r="EC87" s="84">
        <v>0</v>
      </c>
      <c r="ED87" s="84">
        <v>0</v>
      </c>
      <c r="EE87" s="84">
        <v>0</v>
      </c>
      <c r="EF87" s="84">
        <v>261226</v>
      </c>
      <c r="EG87" s="84">
        <v>0</v>
      </c>
      <c r="EH87" s="84">
        <v>261226</v>
      </c>
      <c r="EI87" s="84">
        <v>0</v>
      </c>
      <c r="EJ87" s="84">
        <v>3450634</v>
      </c>
      <c r="EK87" s="84">
        <v>1246945</v>
      </c>
      <c r="EL87" s="84">
        <v>909500</v>
      </c>
      <c r="EM87" s="84">
        <v>68322</v>
      </c>
      <c r="EN87" s="84">
        <v>0</v>
      </c>
      <c r="EO87" s="84">
        <v>0</v>
      </c>
      <c r="EP87" s="84">
        <v>0</v>
      </c>
      <c r="EQ87" s="84">
        <v>1100320</v>
      </c>
      <c r="ER87" s="84">
        <v>0</v>
      </c>
      <c r="ES87" s="84">
        <v>32147754</v>
      </c>
      <c r="ET87" s="84">
        <v>0</v>
      </c>
      <c r="EU87" s="84">
        <v>0</v>
      </c>
      <c r="EV87" s="84">
        <v>37691053</v>
      </c>
      <c r="EW87" s="84">
        <v>249069</v>
      </c>
      <c r="EX87" s="84">
        <v>76219</v>
      </c>
      <c r="EY87" s="84">
        <v>0</v>
      </c>
      <c r="EZ87" s="84">
        <v>0</v>
      </c>
    </row>
    <row r="88" spans="1:156">
      <c r="A88" s="83" t="s">
        <v>1156</v>
      </c>
      <c r="B88" s="83">
        <v>62706</v>
      </c>
      <c r="C88" s="73" t="s">
        <v>1136</v>
      </c>
      <c r="D88" s="84">
        <v>1415860</v>
      </c>
      <c r="E88" s="84">
        <v>-24018</v>
      </c>
      <c r="F88" s="84">
        <v>0</v>
      </c>
      <c r="G88" s="84">
        <v>39919</v>
      </c>
      <c r="H88" s="84">
        <v>-74722</v>
      </c>
      <c r="I88" s="84">
        <v>23023</v>
      </c>
      <c r="J88" s="84">
        <v>-20544</v>
      </c>
      <c r="K88" s="84">
        <v>277868</v>
      </c>
      <c r="L88" s="84">
        <v>31379</v>
      </c>
      <c r="M88" s="84">
        <v>0</v>
      </c>
      <c r="N88" s="84">
        <v>127872</v>
      </c>
      <c r="O88" s="84">
        <v>0</v>
      </c>
      <c r="P88" s="84">
        <v>1434497</v>
      </c>
      <c r="Q88" s="84">
        <v>-12788</v>
      </c>
      <c r="R88" s="84">
        <v>9747</v>
      </c>
      <c r="S88" s="84">
        <v>0</v>
      </c>
      <c r="T88" s="84">
        <v>-417906</v>
      </c>
      <c r="U88" s="84">
        <v>23023</v>
      </c>
      <c r="V88" s="84">
        <v>-9875</v>
      </c>
      <c r="W88" s="84">
        <v>23824</v>
      </c>
      <c r="X88" s="84">
        <v>277736</v>
      </c>
      <c r="Y88" s="84">
        <v>126449</v>
      </c>
      <c r="Z88" s="84">
        <v>0</v>
      </c>
      <c r="AA88" s="84">
        <v>179288</v>
      </c>
      <c r="AB88" s="84">
        <v>-130681</v>
      </c>
      <c r="AC88" s="84">
        <v>5402</v>
      </c>
      <c r="AD88" s="84">
        <v>6521</v>
      </c>
      <c r="AE88" s="84">
        <v>65396</v>
      </c>
      <c r="AF88" s="84">
        <v>-46303</v>
      </c>
      <c r="AG88" s="84">
        <v>-1464343</v>
      </c>
      <c r="AH88" s="84">
        <v>1222</v>
      </c>
      <c r="AI88" s="84">
        <v>3639</v>
      </c>
      <c r="AJ88" s="84">
        <v>33206</v>
      </c>
      <c r="AK88" s="84">
        <v>-1463121</v>
      </c>
      <c r="AL88" s="84">
        <v>-99223</v>
      </c>
      <c r="AM88" s="84">
        <v>6895</v>
      </c>
      <c r="AN88" s="84">
        <v>-52098</v>
      </c>
      <c r="AO88" s="84">
        <v>759</v>
      </c>
      <c r="AP88" s="84">
        <v>132</v>
      </c>
      <c r="AQ88" s="84">
        <v>-57819</v>
      </c>
      <c r="AR88" s="84">
        <v>-9185</v>
      </c>
      <c r="AS88" s="84">
        <v>-1229</v>
      </c>
      <c r="AT88" s="84">
        <v>0</v>
      </c>
      <c r="AU88" s="84">
        <v>30694</v>
      </c>
      <c r="AV88" s="84">
        <v>5159</v>
      </c>
      <c r="AW88" s="84">
        <v>-4863</v>
      </c>
      <c r="AX88" s="84">
        <v>947</v>
      </c>
      <c r="AY88" s="84">
        <v>0</v>
      </c>
      <c r="AZ88" s="84">
        <v>-18637</v>
      </c>
      <c r="BA88" s="84">
        <v>-12265</v>
      </c>
      <c r="BB88" s="84">
        <v>91825</v>
      </c>
      <c r="BC88" s="84">
        <v>115843</v>
      </c>
      <c r="BD88" s="84">
        <v>-74399</v>
      </c>
      <c r="BE88" s="84">
        <v>0</v>
      </c>
      <c r="BF88" s="84">
        <v>102695</v>
      </c>
      <c r="BG88" s="84">
        <v>391800</v>
      </c>
      <c r="BH88" s="84">
        <v>0</v>
      </c>
      <c r="BI88" s="84">
        <v>0</v>
      </c>
      <c r="BJ88" s="84">
        <v>18678970</v>
      </c>
      <c r="BK88" s="84">
        <v>0</v>
      </c>
      <c r="BL88" s="84">
        <v>401539</v>
      </c>
      <c r="BM88" s="84">
        <v>0</v>
      </c>
      <c r="BN88" s="84">
        <v>4519</v>
      </c>
      <c r="BO88" s="84">
        <v>0</v>
      </c>
      <c r="BP88" s="84">
        <v>10378</v>
      </c>
      <c r="BQ88" s="84">
        <v>0</v>
      </c>
      <c r="BR88" s="84">
        <v>0</v>
      </c>
      <c r="BS88" s="84">
        <v>0</v>
      </c>
      <c r="BT88" s="84">
        <v>0</v>
      </c>
      <c r="BU88" s="84">
        <v>0</v>
      </c>
      <c r="BV88" s="84">
        <v>536070</v>
      </c>
      <c r="BW88" s="84">
        <v>554466</v>
      </c>
      <c r="BX88" s="84">
        <v>16341245</v>
      </c>
      <c r="BY88" s="84">
        <v>350625</v>
      </c>
      <c r="BZ88" s="84">
        <v>3270</v>
      </c>
      <c r="CA88" s="84">
        <v>0</v>
      </c>
      <c r="CB88" s="84">
        <v>0</v>
      </c>
      <c r="CC88" s="84">
        <v>45535</v>
      </c>
      <c r="CD88" s="84">
        <v>0</v>
      </c>
      <c r="CE88" s="84">
        <v>0</v>
      </c>
      <c r="CF88" s="84">
        <v>171439</v>
      </c>
      <c r="CG88" s="84">
        <v>26958</v>
      </c>
      <c r="CH88" s="84">
        <v>0</v>
      </c>
      <c r="CI88" s="84">
        <v>198397</v>
      </c>
      <c r="CJ88" s="84">
        <v>0</v>
      </c>
      <c r="CK88" s="84">
        <v>21697</v>
      </c>
      <c r="CL88" s="84">
        <v>387520</v>
      </c>
      <c r="CM88" s="84">
        <v>845739</v>
      </c>
      <c r="CN88" s="84">
        <v>1206</v>
      </c>
      <c r="CO88" s="84">
        <v>13594701</v>
      </c>
      <c r="CP88" s="84">
        <v>0</v>
      </c>
      <c r="CQ88" s="84">
        <v>17228062</v>
      </c>
      <c r="CR88" s="84">
        <v>33441</v>
      </c>
      <c r="CS88" s="84">
        <v>16292129</v>
      </c>
      <c r="CT88" s="84"/>
      <c r="CU88" s="84">
        <v>0</v>
      </c>
      <c r="CV88" s="84">
        <v>0</v>
      </c>
      <c r="CW88" s="84">
        <v>17937816</v>
      </c>
      <c r="CX88" s="84">
        <v>165628</v>
      </c>
      <c r="CY88" s="84">
        <v>0</v>
      </c>
      <c r="CZ88" s="84">
        <v>897393</v>
      </c>
      <c r="DA88" s="84">
        <v>13727601</v>
      </c>
      <c r="DB88" s="84">
        <v>1430943</v>
      </c>
      <c r="DC88" s="84">
        <v>1486827</v>
      </c>
      <c r="DD88" s="84">
        <v>0</v>
      </c>
      <c r="DE88" s="84">
        <v>1430943</v>
      </c>
      <c r="DF88" s="84">
        <v>1800036</v>
      </c>
      <c r="DG88" s="84">
        <v>0</v>
      </c>
      <c r="DH88" s="84">
        <v>278257</v>
      </c>
      <c r="DI88" s="84">
        <v>16292129</v>
      </c>
      <c r="DJ88" s="84">
        <v>0</v>
      </c>
      <c r="DK88" s="84">
        <v>0</v>
      </c>
      <c r="DL88" s="84">
        <v>0</v>
      </c>
      <c r="DM88" s="84">
        <v>0</v>
      </c>
      <c r="DN88" s="84">
        <v>518360</v>
      </c>
      <c r="DO88" s="84">
        <v>0</v>
      </c>
      <c r="DP88" s="84">
        <v>0</v>
      </c>
      <c r="DQ88" s="84">
        <v>0</v>
      </c>
      <c r="DR88" s="84">
        <v>0</v>
      </c>
      <c r="DS88" s="84">
        <v>61783</v>
      </c>
      <c r="DT88" s="84">
        <v>17261</v>
      </c>
      <c r="DU88" s="84">
        <v>55812</v>
      </c>
      <c r="DV88" s="84">
        <v>18678970</v>
      </c>
      <c r="DW88" s="84">
        <v>38903</v>
      </c>
      <c r="DX88" s="84"/>
      <c r="DY88" s="84">
        <v>0</v>
      </c>
      <c r="DZ88" s="84">
        <v>100883</v>
      </c>
      <c r="EA88" s="84"/>
      <c r="EB88" s="84"/>
      <c r="EC88" s="84">
        <v>7066</v>
      </c>
      <c r="ED88" s="84">
        <v>100883</v>
      </c>
      <c r="EE88" s="84">
        <v>0</v>
      </c>
      <c r="EF88" s="84">
        <v>63813</v>
      </c>
      <c r="EG88" s="84">
        <v>0</v>
      </c>
      <c r="EH88" s="84">
        <v>63813</v>
      </c>
      <c r="EI88" s="84">
        <v>0</v>
      </c>
      <c r="EJ88" s="84">
        <v>40022</v>
      </c>
      <c r="EK88" s="84">
        <v>283803</v>
      </c>
      <c r="EL88" s="84">
        <v>0</v>
      </c>
      <c r="EM88" s="84">
        <v>0</v>
      </c>
      <c r="EN88" s="84">
        <v>0</v>
      </c>
      <c r="EO88" s="84">
        <v>112904</v>
      </c>
      <c r="EP88" s="84">
        <v>32311</v>
      </c>
      <c r="EQ88" s="84">
        <v>0</v>
      </c>
      <c r="ER88" s="84">
        <v>0</v>
      </c>
      <c r="ES88" s="84">
        <v>389781</v>
      </c>
      <c r="ET88" s="84">
        <v>0</v>
      </c>
      <c r="EU88" s="84">
        <v>1130</v>
      </c>
      <c r="EV88" s="84">
        <v>603748</v>
      </c>
      <c r="EW88" s="84">
        <v>15790</v>
      </c>
      <c r="EX88" s="84">
        <v>21593</v>
      </c>
      <c r="EY88" s="84">
        <v>190</v>
      </c>
      <c r="EZ88" s="84">
        <v>0</v>
      </c>
    </row>
    <row r="89" spans="1:156">
      <c r="A89" s="83" t="s">
        <v>1156</v>
      </c>
      <c r="B89" s="83">
        <v>62965</v>
      </c>
      <c r="C89" s="73" t="s">
        <v>1137</v>
      </c>
      <c r="D89" s="84">
        <v>41148492</v>
      </c>
      <c r="E89" s="84">
        <v>66421</v>
      </c>
      <c r="F89" s="84">
        <v>0</v>
      </c>
      <c r="G89" s="84">
        <v>-5535689</v>
      </c>
      <c r="H89" s="84">
        <v>-2129026</v>
      </c>
      <c r="I89" s="84">
        <v>-490113</v>
      </c>
      <c r="J89" s="84">
        <v>-830042</v>
      </c>
      <c r="K89" s="84">
        <v>-36743941</v>
      </c>
      <c r="L89" s="84">
        <v>-4922400</v>
      </c>
      <c r="M89" s="84">
        <v>-1168643</v>
      </c>
      <c r="N89" s="84">
        <v>2508801</v>
      </c>
      <c r="O89" s="84">
        <v>0</v>
      </c>
      <c r="P89" s="84">
        <v>41309946</v>
      </c>
      <c r="Q89" s="84">
        <v>-44918</v>
      </c>
      <c r="R89" s="84">
        <v>0</v>
      </c>
      <c r="S89" s="84">
        <v>0</v>
      </c>
      <c r="T89" s="84">
        <v>9717834</v>
      </c>
      <c r="U89" s="84">
        <v>-490113</v>
      </c>
      <c r="V89" s="84">
        <v>32159</v>
      </c>
      <c r="W89" s="84">
        <v>0</v>
      </c>
      <c r="X89" s="84">
        <v>-36743941</v>
      </c>
      <c r="Y89" s="84">
        <v>20341917</v>
      </c>
      <c r="Z89" s="84">
        <v>3267204</v>
      </c>
      <c r="AA89" s="84">
        <v>5296500</v>
      </c>
      <c r="AB89" s="84">
        <v>37775943</v>
      </c>
      <c r="AC89" s="84">
        <v>243727</v>
      </c>
      <c r="AD89" s="84">
        <v>627208</v>
      </c>
      <c r="AE89" s="84">
        <v>3379736</v>
      </c>
      <c r="AF89" s="84">
        <v>-3985987</v>
      </c>
      <c r="AG89" s="84">
        <v>-31102923</v>
      </c>
      <c r="AH89" s="84">
        <v>217671</v>
      </c>
      <c r="AI89" s="84">
        <v>0</v>
      </c>
      <c r="AJ89" s="84">
        <v>0</v>
      </c>
      <c r="AK89" s="84">
        <v>-30885252</v>
      </c>
      <c r="AL89" s="84">
        <v>-1180899</v>
      </c>
      <c r="AM89" s="84">
        <v>0</v>
      </c>
      <c r="AN89" s="84">
        <v>-796023</v>
      </c>
      <c r="AO89" s="84">
        <v>-279202</v>
      </c>
      <c r="AP89" s="84">
        <v>0</v>
      </c>
      <c r="AQ89" s="84">
        <v>-384876</v>
      </c>
      <c r="AR89" s="84">
        <v>-1577759</v>
      </c>
      <c r="AS89" s="84">
        <v>-73482</v>
      </c>
      <c r="AT89" s="84">
        <v>0</v>
      </c>
      <c r="AU89" s="84">
        <v>523136</v>
      </c>
      <c r="AV89" s="84">
        <v>189620</v>
      </c>
      <c r="AW89" s="84">
        <v>-17470</v>
      </c>
      <c r="AX89" s="84">
        <v>0</v>
      </c>
      <c r="AY89" s="84">
        <v>1301678</v>
      </c>
      <c r="AZ89" s="84">
        <v>-161454</v>
      </c>
      <c r="BA89" s="84">
        <v>-28564</v>
      </c>
      <c r="BB89" s="84">
        <v>-79108</v>
      </c>
      <c r="BC89" s="84">
        <v>-145529</v>
      </c>
      <c r="BD89" s="84">
        <v>0</v>
      </c>
      <c r="BE89" s="84">
        <v>0</v>
      </c>
      <c r="BF89" s="84">
        <v>179390</v>
      </c>
      <c r="BG89" s="84">
        <v>100000</v>
      </c>
      <c r="BH89" s="84">
        <v>0</v>
      </c>
      <c r="BI89" s="84">
        <v>7146518</v>
      </c>
      <c r="BJ89" s="84">
        <v>686652733</v>
      </c>
      <c r="BK89" s="84">
        <v>0</v>
      </c>
      <c r="BL89" s="84">
        <v>10007265</v>
      </c>
      <c r="BM89" s="84">
        <v>32769229</v>
      </c>
      <c r="BN89" s="84">
        <v>0</v>
      </c>
      <c r="BO89" s="84">
        <v>32769229</v>
      </c>
      <c r="BP89" s="84">
        <v>74937</v>
      </c>
      <c r="BQ89" s="84">
        <v>0</v>
      </c>
      <c r="BR89" s="84">
        <v>0</v>
      </c>
      <c r="BS89" s="84">
        <v>0</v>
      </c>
      <c r="BT89" s="84">
        <v>0</v>
      </c>
      <c r="BU89" s="84">
        <v>50588</v>
      </c>
      <c r="BV89" s="84">
        <v>11958403</v>
      </c>
      <c r="BW89" s="84">
        <v>5130244</v>
      </c>
      <c r="BX89" s="84">
        <v>90139582</v>
      </c>
      <c r="BY89" s="84">
        <v>17703515</v>
      </c>
      <c r="BZ89" s="84">
        <v>165513</v>
      </c>
      <c r="CA89" s="84">
        <v>0</v>
      </c>
      <c r="CB89" s="84">
        <v>0</v>
      </c>
      <c r="CC89" s="84">
        <v>49933</v>
      </c>
      <c r="CD89" s="84">
        <v>0</v>
      </c>
      <c r="CE89" s="84">
        <v>0</v>
      </c>
      <c r="CF89" s="84">
        <v>0</v>
      </c>
      <c r="CG89" s="84">
        <v>0</v>
      </c>
      <c r="CH89" s="84">
        <v>0</v>
      </c>
      <c r="CI89" s="84">
        <v>0</v>
      </c>
      <c r="CJ89" s="84">
        <v>0</v>
      </c>
      <c r="CK89" s="84">
        <v>0</v>
      </c>
      <c r="CL89" s="84">
        <v>7509945</v>
      </c>
      <c r="CM89" s="84">
        <v>51472950</v>
      </c>
      <c r="CN89" s="84">
        <v>214095</v>
      </c>
      <c r="CO89" s="84">
        <v>173612768</v>
      </c>
      <c r="CP89" s="84">
        <v>0</v>
      </c>
      <c r="CQ89" s="84">
        <v>597007197</v>
      </c>
      <c r="CR89" s="84">
        <v>0</v>
      </c>
      <c r="CS89" s="84">
        <v>184557399</v>
      </c>
      <c r="CT89" s="84">
        <v>379781218</v>
      </c>
      <c r="CU89" s="84">
        <v>514942</v>
      </c>
      <c r="CV89" s="84">
        <v>395256528</v>
      </c>
      <c r="CW89" s="84">
        <v>276483963</v>
      </c>
      <c r="CX89" s="84">
        <v>0</v>
      </c>
      <c r="CY89" s="84">
        <v>820</v>
      </c>
      <c r="CZ89" s="84">
        <v>-251018</v>
      </c>
      <c r="DA89" s="84">
        <v>0</v>
      </c>
      <c r="DB89" s="84">
        <v>186344381</v>
      </c>
      <c r="DC89" s="84">
        <v>24279130</v>
      </c>
      <c r="DD89" s="84">
        <v>1957810</v>
      </c>
      <c r="DE89" s="84">
        <v>178891709</v>
      </c>
      <c r="DF89" s="84">
        <v>10038223</v>
      </c>
      <c r="DG89" s="84">
        <v>0</v>
      </c>
      <c r="DH89" s="84">
        <v>7800463</v>
      </c>
      <c r="DI89" s="84">
        <v>564338617</v>
      </c>
      <c r="DJ89" s="84">
        <v>50588</v>
      </c>
      <c r="DK89" s="84">
        <v>0</v>
      </c>
      <c r="DL89" s="84">
        <v>0</v>
      </c>
      <c r="DM89" s="84">
        <v>379781218</v>
      </c>
      <c r="DN89" s="84">
        <v>28620393</v>
      </c>
      <c r="DO89" s="84">
        <v>0</v>
      </c>
      <c r="DP89" s="84">
        <v>0</v>
      </c>
      <c r="DQ89" s="84">
        <v>0</v>
      </c>
      <c r="DR89" s="84">
        <v>0</v>
      </c>
      <c r="DS89" s="84">
        <v>3785229</v>
      </c>
      <c r="DT89" s="84">
        <v>273113</v>
      </c>
      <c r="DU89" s="84">
        <v>2738739</v>
      </c>
      <c r="DV89" s="84">
        <v>686652733</v>
      </c>
      <c r="DW89" s="84">
        <v>1260231</v>
      </c>
      <c r="DX89" s="84">
        <v>0</v>
      </c>
      <c r="DY89" s="84">
        <v>0</v>
      </c>
      <c r="DZ89" s="84">
        <v>1245015</v>
      </c>
      <c r="EA89" s="84">
        <v>1157426</v>
      </c>
      <c r="EB89" s="84">
        <v>0</v>
      </c>
      <c r="EC89" s="84">
        <v>1580918</v>
      </c>
      <c r="ED89" s="84">
        <v>1245015</v>
      </c>
      <c r="EE89" s="84">
        <v>0</v>
      </c>
      <c r="EF89" s="84">
        <v>83043</v>
      </c>
      <c r="EG89" s="84">
        <v>0</v>
      </c>
      <c r="EH89" s="84">
        <v>83043</v>
      </c>
      <c r="EI89" s="84">
        <v>64318</v>
      </c>
      <c r="EJ89" s="84">
        <v>2171674</v>
      </c>
      <c r="EK89" s="84">
        <v>1600708</v>
      </c>
      <c r="EL89" s="84">
        <v>925961</v>
      </c>
      <c r="EM89" s="84">
        <v>1009886</v>
      </c>
      <c r="EN89" s="84">
        <v>0</v>
      </c>
      <c r="EO89" s="84">
        <v>2131865</v>
      </c>
      <c r="EP89" s="84">
        <v>0</v>
      </c>
      <c r="EQ89" s="84">
        <v>4484976</v>
      </c>
      <c r="ER89" s="84">
        <v>0</v>
      </c>
      <c r="ES89" s="84">
        <v>36552459</v>
      </c>
      <c r="ET89" s="84">
        <v>0</v>
      </c>
      <c r="EU89" s="84">
        <v>0</v>
      </c>
      <c r="EV89" s="84">
        <v>34168653</v>
      </c>
      <c r="EW89" s="84">
        <v>567065</v>
      </c>
      <c r="EX89" s="84">
        <v>527386</v>
      </c>
      <c r="EY89" s="84">
        <v>3070586</v>
      </c>
      <c r="EZ89" s="84">
        <v>0</v>
      </c>
    </row>
    <row r="90" spans="1:156">
      <c r="A90" s="83" t="s">
        <v>1156</v>
      </c>
      <c r="B90" s="83">
        <v>62972</v>
      </c>
      <c r="C90" s="73" t="s">
        <v>1138</v>
      </c>
      <c r="D90" s="84">
        <v>6673536</v>
      </c>
      <c r="E90" s="84">
        <v>1001</v>
      </c>
      <c r="F90" s="84"/>
      <c r="G90" s="84">
        <v>-1938489</v>
      </c>
      <c r="H90" s="84"/>
      <c r="I90" s="84"/>
      <c r="J90" s="84">
        <v>-298578</v>
      </c>
      <c r="K90" s="84">
        <v>-16381237</v>
      </c>
      <c r="L90" s="84">
        <v>2989655</v>
      </c>
      <c r="M90" s="84">
        <v>0</v>
      </c>
      <c r="N90" s="84"/>
      <c r="O90" s="84"/>
      <c r="P90" s="84">
        <v>6674790</v>
      </c>
      <c r="Q90" s="84"/>
      <c r="R90" s="84">
        <v>0</v>
      </c>
      <c r="S90" s="84">
        <v>0</v>
      </c>
      <c r="T90" s="84">
        <v>-879124</v>
      </c>
      <c r="U90" s="84"/>
      <c r="V90" s="84">
        <v>-2959</v>
      </c>
      <c r="W90" s="84"/>
      <c r="X90" s="84">
        <v>-16381237</v>
      </c>
      <c r="Y90" s="84">
        <v>12869734</v>
      </c>
      <c r="Z90" s="84">
        <v>467235</v>
      </c>
      <c r="AA90" s="84">
        <v>1034401</v>
      </c>
      <c r="AB90" s="84">
        <v>13119214</v>
      </c>
      <c r="AC90" s="84"/>
      <c r="AD90" s="84"/>
      <c r="AE90" s="84"/>
      <c r="AF90" s="84"/>
      <c r="AG90" s="84">
        <v>-4271490</v>
      </c>
      <c r="AH90" s="84">
        <v>0</v>
      </c>
      <c r="AI90" s="84"/>
      <c r="AJ90" s="84"/>
      <c r="AK90" s="84">
        <v>-4271490</v>
      </c>
      <c r="AL90" s="84">
        <v>-202779</v>
      </c>
      <c r="AM90" s="84">
        <v>14293</v>
      </c>
      <c r="AN90" s="84">
        <v>-202732</v>
      </c>
      <c r="AO90" s="84"/>
      <c r="AP90" s="84">
        <v>0</v>
      </c>
      <c r="AQ90" s="84">
        <v>-47</v>
      </c>
      <c r="AR90" s="84"/>
      <c r="AS90" s="84"/>
      <c r="AT90" s="84">
        <v>11842</v>
      </c>
      <c r="AU90" s="84">
        <v>2959</v>
      </c>
      <c r="AV90" s="84"/>
      <c r="AW90" s="84">
        <v>-88747</v>
      </c>
      <c r="AX90" s="84">
        <v>0</v>
      </c>
      <c r="AY90" s="84">
        <v>0</v>
      </c>
      <c r="AZ90" s="84">
        <v>-1254</v>
      </c>
      <c r="BA90" s="84"/>
      <c r="BB90" s="84">
        <v>1253</v>
      </c>
      <c r="BC90" s="84">
        <v>252</v>
      </c>
      <c r="BD90" s="84"/>
      <c r="BE90" s="84"/>
      <c r="BF90" s="84">
        <v>3211</v>
      </c>
      <c r="BG90" s="84">
        <v>125000</v>
      </c>
      <c r="BH90" s="84"/>
      <c r="BI90" s="84">
        <v>1960106</v>
      </c>
      <c r="BJ90" s="84">
        <v>180869649</v>
      </c>
      <c r="BK90" s="84"/>
      <c r="BL90" s="84">
        <v>1051108</v>
      </c>
      <c r="BM90" s="84">
        <v>5200677</v>
      </c>
      <c r="BN90" s="84">
        <v>0</v>
      </c>
      <c r="BO90" s="84">
        <v>0</v>
      </c>
      <c r="BP90" s="84">
        <v>0</v>
      </c>
      <c r="BQ90" s="84"/>
      <c r="BR90" s="84">
        <v>0</v>
      </c>
      <c r="BS90" s="84"/>
      <c r="BT90" s="84">
        <v>184458</v>
      </c>
      <c r="BU90" s="84">
        <v>1018</v>
      </c>
      <c r="BV90" s="84"/>
      <c r="BW90" s="84">
        <v>199888</v>
      </c>
      <c r="BX90" s="84">
        <v>97335490</v>
      </c>
      <c r="BY90" s="84">
        <v>0</v>
      </c>
      <c r="BZ90" s="84"/>
      <c r="CA90" s="84"/>
      <c r="CB90" s="84">
        <v>0</v>
      </c>
      <c r="CC90" s="84"/>
      <c r="CD90" s="84"/>
      <c r="CE90" s="84"/>
      <c r="CF90" s="84"/>
      <c r="CG90" s="84"/>
      <c r="CH90" s="84"/>
      <c r="CI90" s="84">
        <v>0</v>
      </c>
      <c r="CJ90" s="84"/>
      <c r="CK90" s="84"/>
      <c r="CL90" s="84">
        <v>1645566</v>
      </c>
      <c r="CM90" s="84">
        <v>10105213</v>
      </c>
      <c r="CN90" s="84">
        <v>1264</v>
      </c>
      <c r="CO90" s="84">
        <v>37494602</v>
      </c>
      <c r="CP90" s="84"/>
      <c r="CQ90" s="84">
        <v>165363834</v>
      </c>
      <c r="CR90" s="84">
        <v>0</v>
      </c>
      <c r="CS90" s="84">
        <v>165363834</v>
      </c>
      <c r="CT90" s="84"/>
      <c r="CU90" s="84">
        <v>0</v>
      </c>
      <c r="CV90" s="84"/>
      <c r="CW90" s="84">
        <v>178885895</v>
      </c>
      <c r="CX90" s="84">
        <v>150991</v>
      </c>
      <c r="CY90" s="84">
        <v>0</v>
      </c>
      <c r="CZ90" s="84">
        <v>93239792</v>
      </c>
      <c r="DA90" s="84">
        <v>0</v>
      </c>
      <c r="DB90" s="84">
        <v>81399414</v>
      </c>
      <c r="DC90" s="84">
        <v>38367443</v>
      </c>
      <c r="DD90" s="84">
        <v>1995969</v>
      </c>
      <c r="DE90" s="84">
        <v>78388904</v>
      </c>
      <c r="DF90" s="84">
        <v>34491652</v>
      </c>
      <c r="DG90" s="84"/>
      <c r="DH90" s="84">
        <v>1051108</v>
      </c>
      <c r="DI90" s="84">
        <v>165363834</v>
      </c>
      <c r="DJ90" s="84">
        <v>185476</v>
      </c>
      <c r="DK90" s="84"/>
      <c r="DL90" s="84"/>
      <c r="DM90" s="84"/>
      <c r="DN90" s="84">
        <v>51947376</v>
      </c>
      <c r="DO90" s="84">
        <v>0</v>
      </c>
      <c r="DP90" s="84"/>
      <c r="DQ90" s="84">
        <v>0</v>
      </c>
      <c r="DR90" s="84">
        <v>5200677</v>
      </c>
      <c r="DS90" s="84">
        <v>74888</v>
      </c>
      <c r="DT90" s="84">
        <v>37</v>
      </c>
      <c r="DU90" s="84">
        <v>742363</v>
      </c>
      <c r="DV90" s="84">
        <v>180869649</v>
      </c>
      <c r="DW90" s="84"/>
      <c r="DX90" s="84"/>
      <c r="DY90" s="84">
        <v>2501</v>
      </c>
      <c r="DZ90" s="84">
        <v>0</v>
      </c>
      <c r="EA90" s="84">
        <v>137788</v>
      </c>
      <c r="EB90" s="84"/>
      <c r="EC90" s="84"/>
      <c r="ED90" s="84">
        <v>0</v>
      </c>
      <c r="EE90" s="84">
        <v>0</v>
      </c>
      <c r="EF90" s="84">
        <v>0</v>
      </c>
      <c r="EG90" s="84"/>
      <c r="EH90" s="84"/>
      <c r="EI90" s="84"/>
      <c r="EJ90" s="84">
        <v>387893</v>
      </c>
      <c r="EK90" s="84">
        <v>4807</v>
      </c>
      <c r="EL90" s="84">
        <v>0</v>
      </c>
      <c r="EM90" s="84">
        <v>0</v>
      </c>
      <c r="EN90" s="84"/>
      <c r="EO90" s="84">
        <v>0</v>
      </c>
      <c r="EP90" s="84">
        <v>0</v>
      </c>
      <c r="EQ90" s="84">
        <v>1014541</v>
      </c>
      <c r="ER90" s="84">
        <v>0</v>
      </c>
      <c r="ES90" s="84">
        <v>6498277</v>
      </c>
      <c r="ET90" s="84">
        <v>0</v>
      </c>
      <c r="EU90" s="84">
        <v>0</v>
      </c>
      <c r="EV90" s="84">
        <v>6899403</v>
      </c>
      <c r="EW90" s="84">
        <v>354470</v>
      </c>
      <c r="EX90" s="84">
        <v>4807</v>
      </c>
      <c r="EY90" s="84">
        <v>118767</v>
      </c>
      <c r="EZ90" s="84"/>
    </row>
    <row r="91" spans="1:156">
      <c r="A91" s="83" t="s">
        <v>1156</v>
      </c>
      <c r="B91" s="83">
        <v>62973</v>
      </c>
      <c r="C91" s="73" t="s">
        <v>1139</v>
      </c>
      <c r="D91" s="84">
        <v>33979562</v>
      </c>
      <c r="E91" s="84">
        <v>-424181</v>
      </c>
      <c r="F91" s="84"/>
      <c r="G91" s="84">
        <v>-5241726</v>
      </c>
      <c r="H91" s="84">
        <v>-2028709</v>
      </c>
      <c r="I91" s="84">
        <v>-464670</v>
      </c>
      <c r="J91" s="84">
        <v>-970097</v>
      </c>
      <c r="K91" s="84">
        <v>-32805146</v>
      </c>
      <c r="L91" s="84">
        <v>-1169227</v>
      </c>
      <c r="M91" s="84">
        <v>-38597</v>
      </c>
      <c r="N91" s="84">
        <v>1499127</v>
      </c>
      <c r="O91" s="84"/>
      <c r="P91" s="84">
        <v>33994095</v>
      </c>
      <c r="Q91" s="84">
        <v>-114311</v>
      </c>
      <c r="R91" s="84"/>
      <c r="S91" s="84"/>
      <c r="T91" s="84">
        <v>29452626</v>
      </c>
      <c r="U91" s="84">
        <v>-464670</v>
      </c>
      <c r="V91" s="84">
        <v>335317</v>
      </c>
      <c r="W91" s="84"/>
      <c r="X91" s="84">
        <v>-32803653</v>
      </c>
      <c r="Y91" s="84">
        <v>1416864</v>
      </c>
      <c r="Z91" s="84">
        <v>1562964</v>
      </c>
      <c r="AA91" s="84">
        <v>20116930</v>
      </c>
      <c r="AB91" s="84">
        <v>35237606</v>
      </c>
      <c r="AC91" s="84">
        <v>-85923</v>
      </c>
      <c r="AD91" s="84">
        <v>158447</v>
      </c>
      <c r="AE91" s="84">
        <v>1552271</v>
      </c>
      <c r="AF91" s="84">
        <v>-2196611</v>
      </c>
      <c r="AG91" s="84">
        <v>-26185802</v>
      </c>
      <c r="AH91" s="84">
        <v>10729</v>
      </c>
      <c r="AI91" s="84">
        <v>66242</v>
      </c>
      <c r="AJ91" s="84">
        <v>-61106</v>
      </c>
      <c r="AK91" s="84">
        <v>-26175073</v>
      </c>
      <c r="AL91" s="84">
        <v>-1186372</v>
      </c>
      <c r="AM91" s="84">
        <v>20727</v>
      </c>
      <c r="AN91" s="84">
        <v>-830215</v>
      </c>
      <c r="AO91" s="84">
        <v>-424085</v>
      </c>
      <c r="AP91" s="84">
        <v>-1493</v>
      </c>
      <c r="AQ91" s="84">
        <v>-359395</v>
      </c>
      <c r="AR91" s="84">
        <v>251047</v>
      </c>
      <c r="AS91" s="84">
        <v>-162295</v>
      </c>
      <c r="AT91" s="84"/>
      <c r="AU91" s="84">
        <v>-636733</v>
      </c>
      <c r="AV91" s="84">
        <v>360020</v>
      </c>
      <c r="AW91" s="84">
        <v>-16362408</v>
      </c>
      <c r="AX91" s="84">
        <v>3238</v>
      </c>
      <c r="AY91" s="84">
        <v>318812</v>
      </c>
      <c r="AZ91" s="84">
        <v>-14533</v>
      </c>
      <c r="BA91" s="84">
        <v>-47984</v>
      </c>
      <c r="BB91" s="84">
        <v>1729572</v>
      </c>
      <c r="BC91" s="84">
        <v>2153753</v>
      </c>
      <c r="BD91" s="84">
        <v>-19380</v>
      </c>
      <c r="BE91" s="84">
        <v>-18055</v>
      </c>
      <c r="BF91" s="84">
        <v>2002891</v>
      </c>
      <c r="BG91" s="84">
        <v>1101000</v>
      </c>
      <c r="BH91" s="84"/>
      <c r="BI91" s="84"/>
      <c r="BJ91" s="84">
        <v>655887732</v>
      </c>
      <c r="BK91" s="84"/>
      <c r="BL91" s="84">
        <v>2493333</v>
      </c>
      <c r="BM91" s="84">
        <v>3851560</v>
      </c>
      <c r="BN91" s="84"/>
      <c r="BO91" s="84">
        <v>3851560</v>
      </c>
      <c r="BP91" s="84">
        <v>80767</v>
      </c>
      <c r="BQ91" s="84"/>
      <c r="BR91" s="84"/>
      <c r="BS91" s="84"/>
      <c r="BT91" s="84"/>
      <c r="BU91" s="84"/>
      <c r="BV91" s="84">
        <v>14583093</v>
      </c>
      <c r="BW91" s="84">
        <v>24121616</v>
      </c>
      <c r="BX91" s="84">
        <v>308355392</v>
      </c>
      <c r="BY91" s="84">
        <v>8397912</v>
      </c>
      <c r="BZ91" s="84"/>
      <c r="CA91" s="84">
        <v>2300000</v>
      </c>
      <c r="CB91" s="84"/>
      <c r="CC91" s="84">
        <v>38696</v>
      </c>
      <c r="CD91" s="84"/>
      <c r="CE91" s="84"/>
      <c r="CF91" s="84">
        <v>69042</v>
      </c>
      <c r="CG91" s="84">
        <v>37224</v>
      </c>
      <c r="CH91" s="84"/>
      <c r="CI91" s="84">
        <v>106266</v>
      </c>
      <c r="CJ91" s="84"/>
      <c r="CK91" s="84">
        <v>37080</v>
      </c>
      <c r="CL91" s="84">
        <v>21614896</v>
      </c>
      <c r="CM91" s="84">
        <v>149017579</v>
      </c>
      <c r="CN91" s="84">
        <v>461847</v>
      </c>
      <c r="CO91" s="84">
        <v>152691132</v>
      </c>
      <c r="CP91" s="84">
        <v>43836</v>
      </c>
      <c r="CQ91" s="84">
        <v>470190822</v>
      </c>
      <c r="CR91" s="84">
        <v>1643447</v>
      </c>
      <c r="CS91" s="84">
        <v>171722094</v>
      </c>
      <c r="CT91" s="84">
        <v>272261701</v>
      </c>
      <c r="CU91" s="84">
        <v>2522109</v>
      </c>
      <c r="CV91" s="84">
        <v>305194269</v>
      </c>
      <c r="CW91" s="84">
        <v>336370941</v>
      </c>
      <c r="CX91" s="84">
        <v>372601</v>
      </c>
      <c r="CY91" s="84">
        <v>7340900</v>
      </c>
      <c r="CZ91" s="84">
        <v>159272</v>
      </c>
      <c r="DA91" s="84">
        <v>23114535</v>
      </c>
      <c r="DB91" s="84">
        <v>27642948</v>
      </c>
      <c r="DC91" s="84">
        <v>31483390</v>
      </c>
      <c r="DD91" s="84">
        <v>875756</v>
      </c>
      <c r="DE91" s="84">
        <v>26767192</v>
      </c>
      <c r="DF91" s="84">
        <v>17656644</v>
      </c>
      <c r="DG91" s="84"/>
      <c r="DH91" s="84">
        <v>2412566</v>
      </c>
      <c r="DI91" s="84">
        <v>444194781</v>
      </c>
      <c r="DJ91" s="84"/>
      <c r="DK91" s="84"/>
      <c r="DL91" s="84"/>
      <c r="DM91" s="84">
        <v>272472687</v>
      </c>
      <c r="DN91" s="84">
        <v>148376677</v>
      </c>
      <c r="DO91" s="84"/>
      <c r="DP91" s="84"/>
      <c r="DQ91" s="84"/>
      <c r="DR91" s="84"/>
      <c r="DS91" s="84">
        <v>18838527</v>
      </c>
      <c r="DT91" s="84">
        <v>7062708</v>
      </c>
      <c r="DU91" s="84">
        <v>7760055</v>
      </c>
      <c r="DV91" s="84">
        <v>655887732</v>
      </c>
      <c r="DW91" s="84">
        <v>1287792</v>
      </c>
      <c r="DX91" s="84"/>
      <c r="DY91" s="84"/>
      <c r="DZ91" s="84">
        <v>1882089</v>
      </c>
      <c r="EA91" s="84">
        <v>1215046</v>
      </c>
      <c r="EB91" s="84">
        <v>210986</v>
      </c>
      <c r="EC91" s="84">
        <v>1683408</v>
      </c>
      <c r="ED91" s="84">
        <v>1882089</v>
      </c>
      <c r="EE91" s="84"/>
      <c r="EF91" s="84">
        <v>449420</v>
      </c>
      <c r="EG91" s="84"/>
      <c r="EH91" s="84">
        <v>449420</v>
      </c>
      <c r="EI91" s="84">
        <v>58888</v>
      </c>
      <c r="EJ91" s="84">
        <v>7262681</v>
      </c>
      <c r="EK91" s="84">
        <v>1547025</v>
      </c>
      <c r="EL91" s="84">
        <v>52575</v>
      </c>
      <c r="EM91" s="84"/>
      <c r="EN91" s="84"/>
      <c r="EO91" s="84"/>
      <c r="EP91" s="84">
        <v>1335387</v>
      </c>
      <c r="EQ91" s="84"/>
      <c r="ER91" s="84"/>
      <c r="ES91" s="84">
        <v>126865060</v>
      </c>
      <c r="ET91" s="84"/>
      <c r="EU91" s="84">
        <v>308060</v>
      </c>
      <c r="EV91" s="84">
        <v>96959895</v>
      </c>
      <c r="EW91" s="84">
        <v>497374</v>
      </c>
      <c r="EX91" s="84">
        <v>879876</v>
      </c>
      <c r="EY91" s="84">
        <v>1079995</v>
      </c>
      <c r="EZ91" s="84"/>
    </row>
    <row r="92" spans="1:156">
      <c r="A92" s="83" t="s">
        <v>1156</v>
      </c>
      <c r="B92" s="83">
        <v>62983</v>
      </c>
      <c r="C92" s="73" t="s">
        <v>1140</v>
      </c>
      <c r="D92" s="84">
        <v>33013096</v>
      </c>
      <c r="E92" s="84">
        <v>-63399</v>
      </c>
      <c r="F92" s="84">
        <v>-89</v>
      </c>
      <c r="G92" s="84">
        <v>-2568855</v>
      </c>
      <c r="H92" s="84">
        <v>-136674</v>
      </c>
      <c r="I92" s="84">
        <v>107333</v>
      </c>
      <c r="J92" s="84">
        <v>-445218</v>
      </c>
      <c r="K92" s="84">
        <v>-31716047</v>
      </c>
      <c r="L92" s="84">
        <v>420945</v>
      </c>
      <c r="M92" s="84">
        <v>0</v>
      </c>
      <c r="N92" s="84">
        <v>73168</v>
      </c>
      <c r="O92" s="84">
        <v>0</v>
      </c>
      <c r="P92" s="84">
        <v>33060971</v>
      </c>
      <c r="Q92" s="84">
        <v>0</v>
      </c>
      <c r="R92" s="84">
        <v>0</v>
      </c>
      <c r="S92" s="84">
        <v>0</v>
      </c>
      <c r="T92" s="84">
        <v>11674744</v>
      </c>
      <c r="U92" s="84">
        <v>107333</v>
      </c>
      <c r="V92" s="84">
        <v>-20972</v>
      </c>
      <c r="W92" s="84">
        <v>0</v>
      </c>
      <c r="X92" s="84">
        <v>-31715636</v>
      </c>
      <c r="Y92" s="84">
        <v>1223122</v>
      </c>
      <c r="Z92" s="84">
        <v>405179</v>
      </c>
      <c r="AA92" s="84">
        <v>7039456</v>
      </c>
      <c r="AB92" s="84">
        <v>18324497</v>
      </c>
      <c r="AC92" s="84">
        <v>10</v>
      </c>
      <c r="AD92" s="84">
        <v>1011</v>
      </c>
      <c r="AE92" s="84">
        <v>74189</v>
      </c>
      <c r="AF92" s="84">
        <v>26239</v>
      </c>
      <c r="AG92" s="84">
        <v>-15482120</v>
      </c>
      <c r="AH92" s="84">
        <v>81010</v>
      </c>
      <c r="AI92" s="84">
        <v>0</v>
      </c>
      <c r="AJ92" s="84">
        <v>0</v>
      </c>
      <c r="AK92" s="84">
        <v>-15401110</v>
      </c>
      <c r="AL92" s="84">
        <v>-774763</v>
      </c>
      <c r="AM92" s="84">
        <v>769</v>
      </c>
      <c r="AN92" s="84">
        <v>-714308</v>
      </c>
      <c r="AO92" s="84">
        <v>1285</v>
      </c>
      <c r="AP92" s="84">
        <v>-411</v>
      </c>
      <c r="AQ92" s="84">
        <v>-60712</v>
      </c>
      <c r="AR92" s="84">
        <v>161628</v>
      </c>
      <c r="AS92" s="84">
        <v>-21318</v>
      </c>
      <c r="AT92" s="84">
        <v>-893265</v>
      </c>
      <c r="AU92" s="84">
        <v>20670</v>
      </c>
      <c r="AV92" s="84">
        <v>28055</v>
      </c>
      <c r="AW92" s="84">
        <v>-1573555</v>
      </c>
      <c r="AX92" s="84">
        <v>257</v>
      </c>
      <c r="AY92" s="84">
        <v>0</v>
      </c>
      <c r="AZ92" s="84">
        <v>-47875</v>
      </c>
      <c r="BA92" s="84">
        <v>-21318</v>
      </c>
      <c r="BB92" s="84">
        <v>448130</v>
      </c>
      <c r="BC92" s="84">
        <v>511529</v>
      </c>
      <c r="BD92" s="84">
        <v>0</v>
      </c>
      <c r="BE92" s="84">
        <v>257</v>
      </c>
      <c r="BF92" s="84">
        <v>425168</v>
      </c>
      <c r="BG92" s="84">
        <v>420000</v>
      </c>
      <c r="BH92" s="84">
        <v>0</v>
      </c>
      <c r="BI92" s="84">
        <v>19306</v>
      </c>
      <c r="BJ92" s="84">
        <v>310735324</v>
      </c>
      <c r="BK92" s="84">
        <v>2</v>
      </c>
      <c r="BL92" s="84">
        <v>3817179</v>
      </c>
      <c r="BM92" s="84">
        <v>5423692</v>
      </c>
      <c r="BN92" s="84">
        <v>0</v>
      </c>
      <c r="BO92" s="84">
        <v>2562304</v>
      </c>
      <c r="BP92" s="84">
        <v>0</v>
      </c>
      <c r="BQ92" s="84">
        <v>0</v>
      </c>
      <c r="BR92" s="84">
        <v>21940</v>
      </c>
      <c r="BS92" s="84">
        <v>0</v>
      </c>
      <c r="BT92" s="84">
        <v>236808</v>
      </c>
      <c r="BU92" s="84">
        <v>8587</v>
      </c>
      <c r="BV92" s="84">
        <v>812552</v>
      </c>
      <c r="BW92" s="84">
        <v>3309656</v>
      </c>
      <c r="BX92" s="84">
        <v>113163062</v>
      </c>
      <c r="BY92" s="84">
        <v>5839287</v>
      </c>
      <c r="BZ92" s="84"/>
      <c r="CA92" s="84">
        <v>0</v>
      </c>
      <c r="CB92" s="84">
        <v>2194</v>
      </c>
      <c r="CC92" s="84">
        <v>53797</v>
      </c>
      <c r="CD92" s="84">
        <v>0</v>
      </c>
      <c r="CE92" s="84">
        <v>0</v>
      </c>
      <c r="CF92" s="84">
        <v>0</v>
      </c>
      <c r="CG92" s="84">
        <v>790</v>
      </c>
      <c r="CH92" s="84"/>
      <c r="CI92" s="84">
        <v>790</v>
      </c>
      <c r="CJ92" s="84">
        <v>0</v>
      </c>
      <c r="CK92" s="84">
        <v>0</v>
      </c>
      <c r="CL92" s="84">
        <v>23186839</v>
      </c>
      <c r="CM92" s="84">
        <v>46816923</v>
      </c>
      <c r="CN92" s="84">
        <v>0</v>
      </c>
      <c r="CO92" s="84">
        <v>77047940</v>
      </c>
      <c r="CP92" s="84">
        <v>3473</v>
      </c>
      <c r="CQ92" s="84">
        <v>254335715</v>
      </c>
      <c r="CR92" s="84">
        <v>540608</v>
      </c>
      <c r="CS92" s="84">
        <v>84160746</v>
      </c>
      <c r="CT92" s="84">
        <v>162052134</v>
      </c>
      <c r="CU92" s="84">
        <v>4206</v>
      </c>
      <c r="CV92" s="84">
        <v>175093087</v>
      </c>
      <c r="CW92" s="84">
        <v>126755723</v>
      </c>
      <c r="CX92" s="84">
        <v>0</v>
      </c>
      <c r="CY92" s="84">
        <v>0</v>
      </c>
      <c r="CZ92" s="84">
        <v>223397</v>
      </c>
      <c r="DA92" s="84">
        <v>27947938</v>
      </c>
      <c r="DB92" s="84">
        <v>13592661</v>
      </c>
      <c r="DC92" s="84">
        <v>166028</v>
      </c>
      <c r="DD92" s="84">
        <v>4452860</v>
      </c>
      <c r="DE92" s="84">
        <v>8793155</v>
      </c>
      <c r="DF92" s="84">
        <v>6673189</v>
      </c>
      <c r="DG92" s="84">
        <v>0</v>
      </c>
      <c r="DH92" s="84">
        <v>3817177</v>
      </c>
      <c r="DI92" s="84">
        <v>247664468</v>
      </c>
      <c r="DJ92" s="84">
        <v>245395</v>
      </c>
      <c r="DK92" s="84"/>
      <c r="DL92" s="84">
        <v>708764</v>
      </c>
      <c r="DM92" s="84">
        <v>163503722</v>
      </c>
      <c r="DN92" s="84">
        <v>67383923</v>
      </c>
      <c r="DO92" s="84">
        <v>0</v>
      </c>
      <c r="DP92" s="84">
        <v>0</v>
      </c>
      <c r="DQ92" s="84">
        <v>21940</v>
      </c>
      <c r="DR92" s="84">
        <v>2861388</v>
      </c>
      <c r="DS92" s="84">
        <v>2321215</v>
      </c>
      <c r="DT92" s="84">
        <v>308730</v>
      </c>
      <c r="DU92" s="84">
        <v>1306010</v>
      </c>
      <c r="DV92" s="84">
        <v>310735324</v>
      </c>
      <c r="DW92" s="84">
        <v>12195</v>
      </c>
      <c r="DX92" s="84">
        <v>0</v>
      </c>
      <c r="DY92" s="84">
        <v>0</v>
      </c>
      <c r="DZ92" s="84">
        <v>546501</v>
      </c>
      <c r="EA92" s="84">
        <v>216220</v>
      </c>
      <c r="EB92" s="84">
        <v>1451588</v>
      </c>
      <c r="EC92" s="84">
        <v>3740</v>
      </c>
      <c r="ED92" s="84">
        <v>546501</v>
      </c>
      <c r="EE92" s="84">
        <v>0</v>
      </c>
      <c r="EF92" s="84">
        <v>522156</v>
      </c>
      <c r="EG92" s="84">
        <v>0</v>
      </c>
      <c r="EH92" s="84">
        <v>522156</v>
      </c>
      <c r="EI92" s="84">
        <v>570609</v>
      </c>
      <c r="EJ92" s="84">
        <v>1072332</v>
      </c>
      <c r="EK92" s="84">
        <v>3513724</v>
      </c>
      <c r="EL92" s="84">
        <v>2777</v>
      </c>
      <c r="EM92" s="84">
        <v>0</v>
      </c>
      <c r="EN92" s="84">
        <v>0</v>
      </c>
      <c r="EO92" s="84">
        <v>0</v>
      </c>
      <c r="EP92" s="84">
        <v>532283</v>
      </c>
      <c r="EQ92" s="84">
        <v>346646</v>
      </c>
      <c r="ER92" s="84">
        <v>0</v>
      </c>
      <c r="ES92" s="84">
        <v>22846023</v>
      </c>
      <c r="ET92" s="84">
        <v>0</v>
      </c>
      <c r="EU92" s="84">
        <v>8325</v>
      </c>
      <c r="EV92" s="84">
        <v>17665173</v>
      </c>
      <c r="EW92" s="84">
        <v>233678</v>
      </c>
      <c r="EX92" s="84">
        <v>2417392</v>
      </c>
      <c r="EY92" s="84">
        <v>0</v>
      </c>
      <c r="EZ92" s="84">
        <v>0</v>
      </c>
    </row>
    <row r="93" spans="1:156">
      <c r="A93" s="83" t="s">
        <v>1156</v>
      </c>
      <c r="B93" s="83">
        <v>62990</v>
      </c>
      <c r="C93" s="73" t="s">
        <v>1141</v>
      </c>
      <c r="D93" s="84">
        <v>61926</v>
      </c>
      <c r="E93" s="84">
        <v>-36506</v>
      </c>
      <c r="F93" s="84">
        <v>0</v>
      </c>
      <c r="G93" s="84">
        <v>-12526</v>
      </c>
      <c r="H93" s="84">
        <v>-2327</v>
      </c>
      <c r="I93" s="84">
        <v>1189</v>
      </c>
      <c r="J93" s="84">
        <v>-2569</v>
      </c>
      <c r="K93" s="84">
        <v>-20707</v>
      </c>
      <c r="L93" s="84">
        <v>-136</v>
      </c>
      <c r="M93" s="84">
        <v>0</v>
      </c>
      <c r="N93" s="84">
        <v>2347</v>
      </c>
      <c r="O93" s="84">
        <v>0</v>
      </c>
      <c r="P93" s="84">
        <v>62079</v>
      </c>
      <c r="Q93" s="84">
        <v>-41</v>
      </c>
      <c r="R93" s="84">
        <v>0</v>
      </c>
      <c r="S93" s="84">
        <v>0</v>
      </c>
      <c r="T93" s="84">
        <v>227383</v>
      </c>
      <c r="U93" s="84">
        <v>1189</v>
      </c>
      <c r="V93" s="84">
        <v>102095</v>
      </c>
      <c r="W93" s="84">
        <v>0</v>
      </c>
      <c r="X93" s="84">
        <v>-8513</v>
      </c>
      <c r="Y93" s="84">
        <v>0</v>
      </c>
      <c r="Z93" s="84">
        <v>0</v>
      </c>
      <c r="AA93" s="84">
        <v>23609</v>
      </c>
      <c r="AB93" s="84">
        <v>246424</v>
      </c>
      <c r="AC93" s="84">
        <v>0</v>
      </c>
      <c r="AD93" s="84">
        <v>710</v>
      </c>
      <c r="AE93" s="84">
        <v>3057</v>
      </c>
      <c r="AF93" s="84">
        <v>-2024</v>
      </c>
      <c r="AG93" s="84">
        <v>-102905</v>
      </c>
      <c r="AH93" s="84">
        <v>282</v>
      </c>
      <c r="AI93" s="84">
        <v>0</v>
      </c>
      <c r="AJ93" s="84">
        <v>0</v>
      </c>
      <c r="AK93" s="84">
        <v>-102623</v>
      </c>
      <c r="AL93" s="84">
        <v>-3139</v>
      </c>
      <c r="AM93" s="84">
        <v>0</v>
      </c>
      <c r="AN93" s="84">
        <v>-3096</v>
      </c>
      <c r="AO93" s="84">
        <v>109</v>
      </c>
      <c r="AP93" s="84">
        <v>-12194</v>
      </c>
      <c r="AQ93" s="84">
        <v>-43</v>
      </c>
      <c r="AR93" s="84">
        <v>194</v>
      </c>
      <c r="AS93" s="84">
        <v>-41</v>
      </c>
      <c r="AT93" s="84">
        <v>-748</v>
      </c>
      <c r="AU93" s="84">
        <v>-102293</v>
      </c>
      <c r="AV93" s="84">
        <v>197</v>
      </c>
      <c r="AW93" s="84">
        <v>-1999</v>
      </c>
      <c r="AX93" s="84">
        <v>0</v>
      </c>
      <c r="AY93" s="84">
        <v>0</v>
      </c>
      <c r="AZ93" s="84">
        <v>-153</v>
      </c>
      <c r="BA93" s="84">
        <v>0</v>
      </c>
      <c r="BB93" s="84">
        <v>132956</v>
      </c>
      <c r="BC93" s="84">
        <v>169462</v>
      </c>
      <c r="BD93" s="84">
        <v>0</v>
      </c>
      <c r="BE93" s="84">
        <v>0</v>
      </c>
      <c r="BF93" s="84">
        <v>66178</v>
      </c>
      <c r="BG93" s="84">
        <v>83000</v>
      </c>
      <c r="BH93" s="84">
        <v>0</v>
      </c>
      <c r="BI93" s="84">
        <v>43639</v>
      </c>
      <c r="BJ93" s="84">
        <v>2243580</v>
      </c>
      <c r="BK93" s="84">
        <v>0</v>
      </c>
      <c r="BL93" s="84">
        <v>9118</v>
      </c>
      <c r="BM93" s="84">
        <v>74684</v>
      </c>
      <c r="BN93" s="84">
        <v>0</v>
      </c>
      <c r="BO93" s="84">
        <v>65000</v>
      </c>
      <c r="BP93" s="84">
        <v>0</v>
      </c>
      <c r="BQ93" s="84">
        <v>0</v>
      </c>
      <c r="BR93" s="84">
        <v>0</v>
      </c>
      <c r="BS93" s="84">
        <v>0</v>
      </c>
      <c r="BT93" s="84">
        <v>0</v>
      </c>
      <c r="BU93" s="84">
        <v>0</v>
      </c>
      <c r="BV93" s="84">
        <v>311</v>
      </c>
      <c r="BW93" s="84">
        <v>962136</v>
      </c>
      <c r="BX93" s="84">
        <v>1953588</v>
      </c>
      <c r="BY93" s="84">
        <v>2246</v>
      </c>
      <c r="BZ93" s="84">
        <v>0</v>
      </c>
      <c r="CA93" s="84">
        <v>0</v>
      </c>
      <c r="CB93" s="84">
        <v>0</v>
      </c>
      <c r="CC93" s="84">
        <v>0</v>
      </c>
      <c r="CD93" s="84">
        <v>0</v>
      </c>
      <c r="CE93" s="84">
        <v>0</v>
      </c>
      <c r="CF93" s="84">
        <v>0</v>
      </c>
      <c r="CG93" s="84">
        <v>598</v>
      </c>
      <c r="CH93" s="84">
        <v>0</v>
      </c>
      <c r="CI93" s="84">
        <v>598</v>
      </c>
      <c r="CJ93" s="84">
        <v>0</v>
      </c>
      <c r="CK93" s="84">
        <v>0</v>
      </c>
      <c r="CL93" s="84">
        <v>0</v>
      </c>
      <c r="CM93" s="84">
        <v>48902</v>
      </c>
      <c r="CN93" s="84">
        <v>0</v>
      </c>
      <c r="CO93" s="84">
        <v>839535</v>
      </c>
      <c r="CP93" s="84">
        <v>0</v>
      </c>
      <c r="CQ93" s="84">
        <v>1156678</v>
      </c>
      <c r="CR93" s="84">
        <v>0</v>
      </c>
      <c r="CS93" s="84">
        <v>962558</v>
      </c>
      <c r="CT93" s="84">
        <v>191004</v>
      </c>
      <c r="CU93" s="84">
        <v>0</v>
      </c>
      <c r="CV93" s="84">
        <v>193709</v>
      </c>
      <c r="CW93" s="84">
        <v>1953588</v>
      </c>
      <c r="CX93" s="84">
        <v>0</v>
      </c>
      <c r="CY93" s="84">
        <v>11872</v>
      </c>
      <c r="CZ93" s="84">
        <v>2903</v>
      </c>
      <c r="DA93" s="84">
        <v>206</v>
      </c>
      <c r="DB93" s="84">
        <v>0</v>
      </c>
      <c r="DC93" s="84">
        <v>0</v>
      </c>
      <c r="DD93" s="84">
        <v>0</v>
      </c>
      <c r="DE93" s="84">
        <v>0</v>
      </c>
      <c r="DF93" s="84">
        <v>111257</v>
      </c>
      <c r="DG93" s="84">
        <v>0</v>
      </c>
      <c r="DH93" s="84">
        <v>9118</v>
      </c>
      <c r="DI93" s="84">
        <v>1154021</v>
      </c>
      <c r="DJ93" s="84">
        <v>0</v>
      </c>
      <c r="DK93" s="84">
        <v>0</v>
      </c>
      <c r="DL93" s="84">
        <v>0</v>
      </c>
      <c r="DM93" s="84">
        <v>191463</v>
      </c>
      <c r="DN93" s="84">
        <v>1941510</v>
      </c>
      <c r="DO93" s="84">
        <v>305000</v>
      </c>
      <c r="DP93" s="84">
        <v>0</v>
      </c>
      <c r="DQ93" s="84">
        <v>0</v>
      </c>
      <c r="DR93" s="84">
        <v>9684</v>
      </c>
      <c r="DS93" s="84">
        <v>574136</v>
      </c>
      <c r="DT93" s="84">
        <v>1180</v>
      </c>
      <c r="DU93" s="84">
        <v>19712</v>
      </c>
      <c r="DV93" s="84">
        <v>2243580</v>
      </c>
      <c r="DW93" s="84">
        <v>56</v>
      </c>
      <c r="DX93" s="84">
        <v>0</v>
      </c>
      <c r="DY93" s="84">
        <v>0</v>
      </c>
      <c r="DZ93" s="84">
        <v>0</v>
      </c>
      <c r="EA93" s="84">
        <v>8863</v>
      </c>
      <c r="EB93" s="84">
        <v>459</v>
      </c>
      <c r="EC93" s="84">
        <v>44</v>
      </c>
      <c r="ED93" s="84">
        <v>0</v>
      </c>
      <c r="EE93" s="84"/>
      <c r="EF93" s="84">
        <v>268</v>
      </c>
      <c r="EG93" s="84"/>
      <c r="EH93" s="84">
        <v>268</v>
      </c>
      <c r="EI93" s="84"/>
      <c r="EJ93" s="84">
        <v>10231</v>
      </c>
      <c r="EK93" s="84">
        <v>67453</v>
      </c>
      <c r="EL93" s="84"/>
      <c r="EM93" s="84">
        <v>0</v>
      </c>
      <c r="EN93" s="84">
        <v>0</v>
      </c>
      <c r="EO93" s="84">
        <v>0</v>
      </c>
      <c r="EP93" s="84">
        <v>0</v>
      </c>
      <c r="EQ93" s="84">
        <v>0</v>
      </c>
      <c r="ER93" s="84">
        <v>0</v>
      </c>
      <c r="ES93" s="84">
        <v>5263</v>
      </c>
      <c r="ET93" s="84">
        <v>0</v>
      </c>
      <c r="EU93" s="84">
        <v>0</v>
      </c>
      <c r="EV93" s="84">
        <v>0</v>
      </c>
      <c r="EW93" s="84">
        <v>9481</v>
      </c>
      <c r="EX93" s="84">
        <v>66587</v>
      </c>
      <c r="EY93" s="84">
        <v>0</v>
      </c>
      <c r="EZ93" s="84">
        <v>0</v>
      </c>
    </row>
    <row r="94" spans="1:156">
      <c r="A94" s="83" t="s">
        <v>1156</v>
      </c>
      <c r="B94" s="83">
        <v>62992</v>
      </c>
      <c r="C94" s="73" t="s">
        <v>1142</v>
      </c>
      <c r="D94" s="84">
        <v>9307910</v>
      </c>
      <c r="E94" s="84">
        <v>-56332</v>
      </c>
      <c r="F94" s="84">
        <v>0</v>
      </c>
      <c r="G94" s="84">
        <v>-5072839</v>
      </c>
      <c r="H94" s="84">
        <v>-664993</v>
      </c>
      <c r="I94" s="84">
        <v>3</v>
      </c>
      <c r="J94" s="84">
        <v>-343722</v>
      </c>
      <c r="K94" s="84">
        <v>-30061206</v>
      </c>
      <c r="L94" s="84">
        <v>0</v>
      </c>
      <c r="M94" s="84">
        <v>0</v>
      </c>
      <c r="N94" s="84">
        <v>857997</v>
      </c>
      <c r="O94" s="84">
        <v>0</v>
      </c>
      <c r="P94" s="84">
        <v>9307910</v>
      </c>
      <c r="Q94" s="84">
        <v>-23301</v>
      </c>
      <c r="R94" s="84">
        <v>0</v>
      </c>
      <c r="S94" s="84">
        <v>0</v>
      </c>
      <c r="T94" s="84">
        <v>20738261</v>
      </c>
      <c r="U94" s="84">
        <v>3</v>
      </c>
      <c r="V94" s="84">
        <v>682060</v>
      </c>
      <c r="W94" s="84">
        <v>0</v>
      </c>
      <c r="X94" s="84">
        <v>-30061206</v>
      </c>
      <c r="Y94" s="84">
        <v>3044469</v>
      </c>
      <c r="Z94" s="84">
        <v>125458</v>
      </c>
      <c r="AA94" s="84">
        <v>9941169</v>
      </c>
      <c r="AB94" s="84">
        <v>33500522</v>
      </c>
      <c r="AC94" s="84">
        <v>0</v>
      </c>
      <c r="AD94" s="84">
        <v>2789</v>
      </c>
      <c r="AE94" s="84">
        <v>860786</v>
      </c>
      <c r="AF94" s="84">
        <v>-488937</v>
      </c>
      <c r="AG94" s="84">
        <v>-6488585</v>
      </c>
      <c r="AH94" s="84">
        <v>0</v>
      </c>
      <c r="AI94" s="84">
        <v>0</v>
      </c>
      <c r="AJ94" s="84">
        <v>0</v>
      </c>
      <c r="AK94" s="84">
        <v>-6488585</v>
      </c>
      <c r="AL94" s="84">
        <v>-126997</v>
      </c>
      <c r="AM94" s="84">
        <v>0</v>
      </c>
      <c r="AN94" s="84">
        <v>-126997</v>
      </c>
      <c r="AO94" s="84">
        <v>79628</v>
      </c>
      <c r="AP94" s="84">
        <v>0</v>
      </c>
      <c r="AQ94" s="84">
        <v>0</v>
      </c>
      <c r="AR94" s="84">
        <v>96428</v>
      </c>
      <c r="AS94" s="84">
        <v>-23301</v>
      </c>
      <c r="AT94" s="84">
        <v>-281689</v>
      </c>
      <c r="AU94" s="84">
        <v>-776717</v>
      </c>
      <c r="AV94" s="84">
        <v>372677</v>
      </c>
      <c r="AW94" s="84">
        <v>-5113</v>
      </c>
      <c r="AX94" s="84">
        <v>0</v>
      </c>
      <c r="AY94" s="84">
        <v>0</v>
      </c>
      <c r="AZ94" s="84">
        <v>0</v>
      </c>
      <c r="BA94" s="84">
        <v>0</v>
      </c>
      <c r="BB94" s="84">
        <v>626130</v>
      </c>
      <c r="BC94" s="84">
        <v>682462</v>
      </c>
      <c r="BD94" s="84">
        <v>0</v>
      </c>
      <c r="BE94" s="84">
        <v>-721222</v>
      </c>
      <c r="BF94" s="84">
        <v>399</v>
      </c>
      <c r="BG94" s="84">
        <v>110000</v>
      </c>
      <c r="BH94" s="84"/>
      <c r="BI94" s="84">
        <v>4832671</v>
      </c>
      <c r="BJ94" s="84">
        <v>238590194</v>
      </c>
      <c r="BK94" s="84"/>
      <c r="BL94" s="84">
        <v>409102</v>
      </c>
      <c r="BM94" s="84">
        <v>4501070</v>
      </c>
      <c r="BN94" s="84">
        <v>0</v>
      </c>
      <c r="BO94" s="84">
        <v>299588</v>
      </c>
      <c r="BP94" s="84">
        <v>43134</v>
      </c>
      <c r="BQ94" s="84"/>
      <c r="BR94" s="84">
        <v>190</v>
      </c>
      <c r="BS94" s="84"/>
      <c r="BT94" s="84">
        <v>113239</v>
      </c>
      <c r="BU94" s="84">
        <v>1390</v>
      </c>
      <c r="BV94" s="84">
        <v>7669873</v>
      </c>
      <c r="BW94" s="84">
        <v>6531967</v>
      </c>
      <c r="BX94" s="84">
        <v>25354290</v>
      </c>
      <c r="BY94" s="84"/>
      <c r="BZ94" s="84"/>
      <c r="CA94" s="84"/>
      <c r="CB94" s="84"/>
      <c r="CC94" s="84">
        <v>8255</v>
      </c>
      <c r="CD94" s="84"/>
      <c r="CE94" s="84"/>
      <c r="CF94" s="84">
        <v>0</v>
      </c>
      <c r="CG94" s="84">
        <v>0</v>
      </c>
      <c r="CH94" s="84"/>
      <c r="CI94" s="84">
        <v>0</v>
      </c>
      <c r="CJ94" s="84"/>
      <c r="CK94" s="84"/>
      <c r="CL94" s="84">
        <v>0</v>
      </c>
      <c r="CM94" s="84">
        <v>8095685</v>
      </c>
      <c r="CN94" s="84">
        <v>31495</v>
      </c>
      <c r="CO94" s="84">
        <v>5284406</v>
      </c>
      <c r="CP94" s="84">
        <v>1376675</v>
      </c>
      <c r="CQ94" s="84">
        <v>219461472</v>
      </c>
      <c r="CR94" s="84">
        <v>0</v>
      </c>
      <c r="CS94" s="84">
        <v>7441333</v>
      </c>
      <c r="CT94" s="84">
        <v>202841228</v>
      </c>
      <c r="CU94" s="84">
        <v>0</v>
      </c>
      <c r="CV94" s="84">
        <v>200994464</v>
      </c>
      <c r="CW94" s="84">
        <v>31705028</v>
      </c>
      <c r="CX94" s="84">
        <v>0</v>
      </c>
      <c r="CY94" s="84">
        <v>434988</v>
      </c>
      <c r="CZ94" s="84">
        <v>399229</v>
      </c>
      <c r="DA94" s="84">
        <v>1694215</v>
      </c>
      <c r="DB94" s="84">
        <v>6350738</v>
      </c>
      <c r="DC94" s="84">
        <v>9642117</v>
      </c>
      <c r="DD94" s="84">
        <v>97691</v>
      </c>
      <c r="DE94" s="84">
        <v>5942218</v>
      </c>
      <c r="DF94" s="84">
        <v>1711715</v>
      </c>
      <c r="DG94" s="84"/>
      <c r="DH94" s="84">
        <v>363229</v>
      </c>
      <c r="DI94" s="84">
        <v>210283574</v>
      </c>
      <c r="DJ94" s="84">
        <v>114629</v>
      </c>
      <c r="DK94" s="84"/>
      <c r="DL94" s="84"/>
      <c r="DM94" s="84">
        <v>202842241</v>
      </c>
      <c r="DN94" s="84">
        <v>12012574</v>
      </c>
      <c r="DO94" s="84"/>
      <c r="DP94" s="84"/>
      <c r="DQ94" s="84">
        <v>190</v>
      </c>
      <c r="DR94" s="84">
        <v>4201482</v>
      </c>
      <c r="DS94" s="84">
        <v>6421777</v>
      </c>
      <c r="DT94" s="84"/>
      <c r="DU94" s="84">
        <v>458162</v>
      </c>
      <c r="DV94" s="84">
        <v>238590194</v>
      </c>
      <c r="DW94" s="84">
        <v>52647</v>
      </c>
      <c r="DX94" s="84"/>
      <c r="DY94" s="84">
        <v>0</v>
      </c>
      <c r="DZ94" s="84">
        <v>0</v>
      </c>
      <c r="EA94" s="84">
        <v>45983</v>
      </c>
      <c r="EB94" s="84">
        <v>1013</v>
      </c>
      <c r="EC94" s="84">
        <v>78703</v>
      </c>
      <c r="ED94" s="84"/>
      <c r="EE94" s="84"/>
      <c r="EF94" s="84">
        <v>646547</v>
      </c>
      <c r="EG94" s="84"/>
      <c r="EH94" s="84">
        <v>646547</v>
      </c>
      <c r="EI94" s="84"/>
      <c r="EJ94" s="84">
        <v>325411</v>
      </c>
      <c r="EK94" s="84">
        <v>4908809</v>
      </c>
      <c r="EL94" s="84">
        <v>5</v>
      </c>
      <c r="EM94" s="84">
        <v>95876</v>
      </c>
      <c r="EN94" s="84"/>
      <c r="EO94" s="84">
        <v>2739</v>
      </c>
      <c r="EP94" s="84">
        <v>0</v>
      </c>
      <c r="EQ94" s="84">
        <v>214953</v>
      </c>
      <c r="ER94" s="84"/>
      <c r="ES94" s="84">
        <v>3223264</v>
      </c>
      <c r="ET94" s="84"/>
      <c r="EU94" s="84"/>
      <c r="EV94" s="84">
        <v>1565743</v>
      </c>
      <c r="EW94" s="84">
        <v>132751</v>
      </c>
      <c r="EX94" s="84">
        <v>4262257</v>
      </c>
      <c r="EY94" s="84">
        <v>4653</v>
      </c>
      <c r="EZ94" s="84"/>
    </row>
    <row r="95" spans="1:156">
      <c r="A95" s="83" t="s">
        <v>1156</v>
      </c>
      <c r="B95" s="83">
        <v>62997</v>
      </c>
      <c r="C95" s="73" t="s">
        <v>1143</v>
      </c>
      <c r="D95" s="84">
        <v>14448716</v>
      </c>
      <c r="E95" s="84">
        <v>-120326</v>
      </c>
      <c r="F95" s="84"/>
      <c r="G95" s="84">
        <v>-5501165</v>
      </c>
      <c r="H95" s="84">
        <v>-261281</v>
      </c>
      <c r="I95" s="84">
        <v>-34637</v>
      </c>
      <c r="J95" s="84">
        <v>-650180</v>
      </c>
      <c r="K95" s="84">
        <v>-35369935</v>
      </c>
      <c r="L95" s="84"/>
      <c r="M95" s="84">
        <v>-34076</v>
      </c>
      <c r="N95" s="84">
        <v>233047</v>
      </c>
      <c r="O95" s="84"/>
      <c r="P95" s="84">
        <v>14448716</v>
      </c>
      <c r="Q95" s="84">
        <v>-7443</v>
      </c>
      <c r="R95" s="84"/>
      <c r="S95" s="84"/>
      <c r="T95" s="84">
        <v>22088804</v>
      </c>
      <c r="U95" s="84">
        <v>-34637</v>
      </c>
      <c r="V95" s="84">
        <v>453189</v>
      </c>
      <c r="W95" s="84"/>
      <c r="X95" s="84">
        <v>-35369935</v>
      </c>
      <c r="Y95" s="84">
        <v>3043766</v>
      </c>
      <c r="Z95" s="84">
        <v>2241166</v>
      </c>
      <c r="AA95" s="84">
        <v>9795305</v>
      </c>
      <c r="AB95" s="84">
        <v>36462088</v>
      </c>
      <c r="AC95" s="84"/>
      <c r="AD95" s="84"/>
      <c r="AE95" s="84">
        <v>233047</v>
      </c>
      <c r="AF95" s="84">
        <v>-262914</v>
      </c>
      <c r="AG95" s="84">
        <v>-9474471</v>
      </c>
      <c r="AH95" s="84"/>
      <c r="AI95" s="84"/>
      <c r="AJ95" s="84"/>
      <c r="AK95" s="84">
        <v>-9474471</v>
      </c>
      <c r="AL95" s="84">
        <v>-266226</v>
      </c>
      <c r="AM95" s="84"/>
      <c r="AN95" s="84">
        <v>-266226</v>
      </c>
      <c r="AO95" s="84">
        <v>-1569</v>
      </c>
      <c r="AP95" s="84"/>
      <c r="AQ95" s="84"/>
      <c r="AR95" s="84">
        <v>-64</v>
      </c>
      <c r="AS95" s="84">
        <v>-7443</v>
      </c>
      <c r="AT95" s="84"/>
      <c r="AU95" s="84">
        <v>-335537</v>
      </c>
      <c r="AV95" s="84">
        <v>2673</v>
      </c>
      <c r="AW95" s="84">
        <v>-56773</v>
      </c>
      <c r="AX95" s="84"/>
      <c r="AY95" s="84">
        <v>35099</v>
      </c>
      <c r="AZ95" s="84"/>
      <c r="BA95" s="84"/>
      <c r="BB95" s="84">
        <v>262719</v>
      </c>
      <c r="BC95" s="84">
        <v>383044</v>
      </c>
      <c r="BD95" s="84"/>
      <c r="BE95" s="84"/>
      <c r="BF95" s="84">
        <v>-36530</v>
      </c>
      <c r="BG95" s="84">
        <v>7649</v>
      </c>
      <c r="BH95" s="84"/>
      <c r="BI95" s="84">
        <v>5753991</v>
      </c>
      <c r="BJ95" s="84">
        <v>326827186</v>
      </c>
      <c r="BK95" s="84"/>
      <c r="BL95" s="84">
        <v>5553057</v>
      </c>
      <c r="BM95" s="84"/>
      <c r="BN95" s="84"/>
      <c r="BO95" s="84"/>
      <c r="BP95" s="84"/>
      <c r="BQ95" s="84"/>
      <c r="BR95" s="84"/>
      <c r="BS95" s="84"/>
      <c r="BT95" s="84"/>
      <c r="BU95" s="84">
        <v>2216</v>
      </c>
      <c r="BV95" s="84">
        <v>29936</v>
      </c>
      <c r="BW95" s="84">
        <v>5016246</v>
      </c>
      <c r="BX95" s="84">
        <v>11598564</v>
      </c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>
        <v>7342224</v>
      </c>
      <c r="CM95" s="84">
        <v>22446407</v>
      </c>
      <c r="CN95" s="84">
        <v>4626861</v>
      </c>
      <c r="CO95" s="84">
        <v>30230043</v>
      </c>
      <c r="CP95" s="84"/>
      <c r="CQ95" s="84">
        <v>299364534</v>
      </c>
      <c r="CR95" s="84"/>
      <c r="CS95" s="84">
        <v>33741204</v>
      </c>
      <c r="CT95" s="84">
        <v>265587744</v>
      </c>
      <c r="CU95" s="84">
        <v>211338</v>
      </c>
      <c r="CV95" s="84">
        <v>304206106</v>
      </c>
      <c r="CW95" s="84">
        <v>13335170</v>
      </c>
      <c r="CX95" s="84"/>
      <c r="CY95" s="84"/>
      <c r="CZ95" s="84"/>
      <c r="DA95" s="84">
        <v>69955</v>
      </c>
      <c r="DB95" s="84">
        <v>1736606</v>
      </c>
      <c r="DC95" s="84">
        <v>2702065</v>
      </c>
      <c r="DD95" s="84">
        <v>385278</v>
      </c>
      <c r="DE95" s="84">
        <v>1351328</v>
      </c>
      <c r="DF95" s="84">
        <v>3511160</v>
      </c>
      <c r="DG95" s="84"/>
      <c r="DH95" s="84">
        <v>5461359</v>
      </c>
      <c r="DI95" s="84">
        <v>299328948</v>
      </c>
      <c r="DJ95" s="84">
        <v>2216</v>
      </c>
      <c r="DK95" s="84"/>
      <c r="DL95" s="84"/>
      <c r="DM95" s="84">
        <v>265587744</v>
      </c>
      <c r="DN95" s="84">
        <v>7176474</v>
      </c>
      <c r="DO95" s="84"/>
      <c r="DP95" s="84"/>
      <c r="DQ95" s="84"/>
      <c r="DR95" s="84"/>
      <c r="DS95" s="84">
        <v>5008597</v>
      </c>
      <c r="DT95" s="84"/>
      <c r="DU95" s="84">
        <v>1194303</v>
      </c>
      <c r="DV95" s="84">
        <v>326827186</v>
      </c>
      <c r="DW95" s="84"/>
      <c r="DX95" s="84"/>
      <c r="DY95" s="84"/>
      <c r="DZ95" s="84"/>
      <c r="EA95" s="84"/>
      <c r="EB95" s="84"/>
      <c r="EC95" s="84">
        <v>5650</v>
      </c>
      <c r="ED95" s="84"/>
      <c r="EE95" s="84"/>
      <c r="EF95" s="84">
        <v>1164914</v>
      </c>
      <c r="EG95" s="84"/>
      <c r="EH95" s="84">
        <v>1164914</v>
      </c>
      <c r="EI95" s="84"/>
      <c r="EJ95" s="84">
        <v>967147</v>
      </c>
      <c r="EK95" s="84">
        <v>2324996</v>
      </c>
      <c r="EL95" s="84">
        <v>81879</v>
      </c>
      <c r="EM95" s="84"/>
      <c r="EN95" s="84"/>
      <c r="EO95" s="84">
        <v>91698</v>
      </c>
      <c r="EP95" s="84"/>
      <c r="EQ95" s="84"/>
      <c r="ER95" s="84"/>
      <c r="ES95" s="84">
        <v>4723331</v>
      </c>
      <c r="ET95" s="84"/>
      <c r="EU95" s="84"/>
      <c r="EV95" s="84">
        <v>465332</v>
      </c>
      <c r="EW95" s="84">
        <v>227156</v>
      </c>
      <c r="EX95" s="84">
        <v>1078204</v>
      </c>
      <c r="EY95" s="84">
        <v>1184739</v>
      </c>
      <c r="EZ95" s="84"/>
    </row>
    <row r="96" spans="1:156">
      <c r="A96" s="83" t="s">
        <v>1156</v>
      </c>
      <c r="B96" s="83">
        <v>63000</v>
      </c>
      <c r="C96" s="73" t="s">
        <v>1144</v>
      </c>
      <c r="D96" s="84">
        <v>6050338</v>
      </c>
      <c r="E96" s="84">
        <v>-1733</v>
      </c>
      <c r="F96" s="84">
        <v>0</v>
      </c>
      <c r="G96" s="84">
        <v>-2091867</v>
      </c>
      <c r="H96" s="84">
        <v>0</v>
      </c>
      <c r="I96" s="84">
        <v>0</v>
      </c>
      <c r="J96" s="84">
        <v>-447899</v>
      </c>
      <c r="K96" s="84">
        <v>-15299113</v>
      </c>
      <c r="L96" s="84">
        <v>0</v>
      </c>
      <c r="M96" s="84">
        <v>0</v>
      </c>
      <c r="N96" s="84">
        <v>0</v>
      </c>
      <c r="O96" s="84">
        <v>0</v>
      </c>
      <c r="P96" s="84">
        <v>6050338</v>
      </c>
      <c r="Q96" s="84">
        <v>0</v>
      </c>
      <c r="R96" s="84">
        <v>0</v>
      </c>
      <c r="S96" s="84">
        <v>0</v>
      </c>
      <c r="T96" s="84">
        <v>8931649</v>
      </c>
      <c r="U96" s="84">
        <v>0</v>
      </c>
      <c r="V96" s="84">
        <v>37185</v>
      </c>
      <c r="W96" s="84">
        <v>0</v>
      </c>
      <c r="X96" s="84">
        <v>-15299113</v>
      </c>
      <c r="Y96" s="84">
        <v>177636</v>
      </c>
      <c r="Z96" s="84">
        <v>-13793</v>
      </c>
      <c r="AA96" s="84">
        <v>5662729</v>
      </c>
      <c r="AB96" s="84">
        <v>14004051</v>
      </c>
      <c r="AC96" s="84">
        <v>0</v>
      </c>
      <c r="AD96" s="84">
        <v>0</v>
      </c>
      <c r="AE96" s="84">
        <v>0</v>
      </c>
      <c r="AF96" s="84">
        <v>0</v>
      </c>
      <c r="AG96" s="84">
        <v>-1707783</v>
      </c>
      <c r="AH96" s="84">
        <v>0</v>
      </c>
      <c r="AI96" s="84">
        <v>0</v>
      </c>
      <c r="AJ96" s="84">
        <v>0</v>
      </c>
      <c r="AK96" s="84">
        <v>-1707783</v>
      </c>
      <c r="AL96" s="84">
        <v>-55541</v>
      </c>
      <c r="AM96" s="84">
        <v>0</v>
      </c>
      <c r="AN96" s="84">
        <v>-55541</v>
      </c>
      <c r="AO96" s="84">
        <v>0</v>
      </c>
      <c r="AP96" s="84">
        <v>0</v>
      </c>
      <c r="AQ96" s="84">
        <v>0</v>
      </c>
      <c r="AR96" s="84">
        <v>0</v>
      </c>
      <c r="AS96" s="84">
        <v>0</v>
      </c>
      <c r="AT96" s="84">
        <v>-898613</v>
      </c>
      <c r="AU96" s="84">
        <v>-36924</v>
      </c>
      <c r="AV96" s="84">
        <v>0</v>
      </c>
      <c r="AW96" s="84">
        <v>-306271</v>
      </c>
      <c r="AX96" s="84">
        <v>0</v>
      </c>
      <c r="AY96" s="84">
        <v>0</v>
      </c>
      <c r="AZ96" s="84">
        <v>0</v>
      </c>
      <c r="BA96" s="84">
        <v>0</v>
      </c>
      <c r="BB96" s="84">
        <v>0</v>
      </c>
      <c r="BC96" s="84">
        <v>1733</v>
      </c>
      <c r="BD96" s="84">
        <v>0</v>
      </c>
      <c r="BE96" s="84">
        <v>0</v>
      </c>
      <c r="BF96" s="84">
        <v>-35452</v>
      </c>
      <c r="BG96" s="84">
        <v>49070</v>
      </c>
      <c r="BH96" s="84">
        <v>0</v>
      </c>
      <c r="BI96" s="84">
        <v>1457241</v>
      </c>
      <c r="BJ96" s="84">
        <v>146000417</v>
      </c>
      <c r="BK96" s="84">
        <v>0</v>
      </c>
      <c r="BL96" s="84">
        <v>424646</v>
      </c>
      <c r="BM96" s="84">
        <v>7472132</v>
      </c>
      <c r="BN96" s="84">
        <v>0</v>
      </c>
      <c r="BO96" s="84">
        <v>0</v>
      </c>
      <c r="BP96" s="84">
        <v>0</v>
      </c>
      <c r="BQ96" s="84">
        <v>0</v>
      </c>
      <c r="BR96" s="84">
        <v>0</v>
      </c>
      <c r="BS96" s="84">
        <v>0</v>
      </c>
      <c r="BT96" s="84">
        <v>0</v>
      </c>
      <c r="BU96" s="84">
        <v>1298</v>
      </c>
      <c r="BV96" s="84">
        <v>0</v>
      </c>
      <c r="BW96" s="84">
        <v>306960</v>
      </c>
      <c r="BX96" s="84">
        <v>140760699</v>
      </c>
      <c r="BY96" s="84">
        <v>0</v>
      </c>
      <c r="BZ96" s="84">
        <v>0</v>
      </c>
      <c r="CA96" s="84">
        <v>0</v>
      </c>
      <c r="CB96" s="84">
        <v>0</v>
      </c>
      <c r="CC96" s="84">
        <v>0</v>
      </c>
      <c r="CD96" s="84">
        <v>0</v>
      </c>
      <c r="CE96" s="84">
        <v>0</v>
      </c>
      <c r="CF96" s="84">
        <v>0</v>
      </c>
      <c r="CG96" s="84">
        <v>0</v>
      </c>
      <c r="CH96" s="84">
        <v>0</v>
      </c>
      <c r="CI96" s="84">
        <v>0</v>
      </c>
      <c r="CJ96" s="84">
        <v>0</v>
      </c>
      <c r="CK96" s="84">
        <v>0</v>
      </c>
      <c r="CL96" s="84">
        <v>10324414</v>
      </c>
      <c r="CM96" s="84">
        <v>15569508</v>
      </c>
      <c r="CN96" s="84">
        <v>3346</v>
      </c>
      <c r="CO96" s="84">
        <v>33767107</v>
      </c>
      <c r="CP96" s="84">
        <v>0</v>
      </c>
      <c r="CQ96" s="84">
        <v>122595133</v>
      </c>
      <c r="CR96" s="84">
        <v>0</v>
      </c>
      <c r="CS96" s="84">
        <v>122595133</v>
      </c>
      <c r="CT96" s="84">
        <v>0</v>
      </c>
      <c r="CU96" s="84">
        <v>0</v>
      </c>
      <c r="CV96" s="84">
        <v>0</v>
      </c>
      <c r="CW96" s="84">
        <v>144436517</v>
      </c>
      <c r="CX96" s="84">
        <v>0</v>
      </c>
      <c r="CY96" s="84">
        <v>2959100</v>
      </c>
      <c r="CZ96" s="84">
        <v>68724844</v>
      </c>
      <c r="DA96" s="84">
        <v>896977</v>
      </c>
      <c r="DB96" s="84">
        <v>3675818</v>
      </c>
      <c r="DC96" s="84">
        <v>64229664</v>
      </c>
      <c r="DD96" s="84">
        <v>88258</v>
      </c>
      <c r="DE96" s="84">
        <v>3587560</v>
      </c>
      <c r="DF96" s="84">
        <v>18683323</v>
      </c>
      <c r="DG96" s="84">
        <v>0</v>
      </c>
      <c r="DH96" s="84">
        <v>424646</v>
      </c>
      <c r="DI96" s="84">
        <v>122595133</v>
      </c>
      <c r="DJ96" s="84">
        <v>1298</v>
      </c>
      <c r="DK96" s="84">
        <v>0</v>
      </c>
      <c r="DL96" s="84">
        <v>0</v>
      </c>
      <c r="DM96" s="84">
        <v>0</v>
      </c>
      <c r="DN96" s="84">
        <v>70408516</v>
      </c>
      <c r="DO96" s="84">
        <v>0</v>
      </c>
      <c r="DP96" s="84">
        <v>0</v>
      </c>
      <c r="DQ96" s="84">
        <v>0</v>
      </c>
      <c r="DR96" s="84">
        <v>7472132</v>
      </c>
      <c r="DS96" s="84">
        <v>257890</v>
      </c>
      <c r="DT96" s="84">
        <v>56684</v>
      </c>
      <c r="DU96" s="84">
        <v>700622</v>
      </c>
      <c r="DV96" s="84">
        <v>146000417</v>
      </c>
      <c r="DW96" s="84">
        <v>0</v>
      </c>
      <c r="DX96" s="84">
        <v>0</v>
      </c>
      <c r="DY96" s="84">
        <v>0</v>
      </c>
      <c r="DZ96" s="84">
        <v>0</v>
      </c>
      <c r="EA96" s="84">
        <v>1419859</v>
      </c>
      <c r="EB96" s="84">
        <v>0</v>
      </c>
      <c r="EC96" s="84">
        <v>0</v>
      </c>
      <c r="ED96" s="84">
        <v>0</v>
      </c>
      <c r="EE96" s="84">
        <v>0</v>
      </c>
      <c r="EF96" s="84">
        <v>39282</v>
      </c>
      <c r="EG96" s="84">
        <v>0</v>
      </c>
      <c r="EH96" s="84">
        <v>39282</v>
      </c>
      <c r="EI96" s="84">
        <v>0</v>
      </c>
      <c r="EJ96" s="84">
        <v>528416</v>
      </c>
      <c r="EK96" s="84">
        <v>437334</v>
      </c>
      <c r="EL96" s="84">
        <v>218708</v>
      </c>
      <c r="EM96" s="84">
        <v>0</v>
      </c>
      <c r="EN96" s="84">
        <v>0</v>
      </c>
      <c r="EO96" s="84">
        <v>0</v>
      </c>
      <c r="EP96" s="84">
        <v>0</v>
      </c>
      <c r="EQ96" s="84">
        <v>0</v>
      </c>
      <c r="ER96" s="84">
        <v>0</v>
      </c>
      <c r="ES96" s="84">
        <v>3784507</v>
      </c>
      <c r="ET96" s="84">
        <v>0</v>
      </c>
      <c r="EU96" s="84">
        <v>0</v>
      </c>
      <c r="EV96" s="84">
        <v>2266442</v>
      </c>
      <c r="EW96" s="84">
        <v>172206</v>
      </c>
      <c r="EX96" s="84">
        <v>179344</v>
      </c>
      <c r="EY96" s="84">
        <v>0</v>
      </c>
      <c r="EZ96" s="84">
        <v>0</v>
      </c>
    </row>
    <row r="97" spans="1:156">
      <c r="A97" s="83" t="s">
        <v>1156</v>
      </c>
      <c r="B97" s="83">
        <v>63010</v>
      </c>
      <c r="C97" s="73" t="s">
        <v>1145</v>
      </c>
      <c r="D97" s="84">
        <v>16870005</v>
      </c>
      <c r="E97" s="84">
        <v>-10327</v>
      </c>
      <c r="F97" s="84">
        <v>-12516</v>
      </c>
      <c r="G97" s="84">
        <v>-2290520</v>
      </c>
      <c r="H97" s="84">
        <v>-617541</v>
      </c>
      <c r="I97" s="84">
        <v>-732420</v>
      </c>
      <c r="J97" s="84">
        <v>-393799</v>
      </c>
      <c r="K97" s="84">
        <v>-13308580</v>
      </c>
      <c r="L97" s="84">
        <v>196446</v>
      </c>
      <c r="M97" s="84">
        <v>0</v>
      </c>
      <c r="N97" s="84">
        <v>946035</v>
      </c>
      <c r="O97" s="84">
        <v>0</v>
      </c>
      <c r="P97" s="84">
        <v>16871884</v>
      </c>
      <c r="Q97" s="84">
        <v>-167085</v>
      </c>
      <c r="R97" s="84">
        <v>0</v>
      </c>
      <c r="S97" s="84">
        <v>0</v>
      </c>
      <c r="T97" s="84">
        <v>5393859</v>
      </c>
      <c r="U97" s="84">
        <v>-732420</v>
      </c>
      <c r="V97" s="84">
        <v>1030080</v>
      </c>
      <c r="W97" s="84">
        <v>736</v>
      </c>
      <c r="X97" s="84">
        <v>-13245270</v>
      </c>
      <c r="Y97" s="84">
        <v>6120179</v>
      </c>
      <c r="Z97" s="84">
        <v>220922</v>
      </c>
      <c r="AA97" s="84">
        <v>1559647</v>
      </c>
      <c r="AB97" s="84">
        <v>12878781</v>
      </c>
      <c r="AC97" s="84">
        <v>0</v>
      </c>
      <c r="AD97" s="84">
        <v>76296</v>
      </c>
      <c r="AE97" s="84">
        <v>974736</v>
      </c>
      <c r="AF97" s="84">
        <v>-1440330</v>
      </c>
      <c r="AG97" s="84">
        <v>-12818859</v>
      </c>
      <c r="AH97" s="84">
        <v>59316</v>
      </c>
      <c r="AI97" s="84">
        <v>75778</v>
      </c>
      <c r="AJ97" s="84">
        <v>25832</v>
      </c>
      <c r="AK97" s="84">
        <v>-12759543</v>
      </c>
      <c r="AL97" s="84">
        <v>-492195</v>
      </c>
      <c r="AM97" s="84">
        <v>2476</v>
      </c>
      <c r="AN97" s="84">
        <v>-562012</v>
      </c>
      <c r="AO97" s="84">
        <v>-144707</v>
      </c>
      <c r="AP97" s="84">
        <v>-63310</v>
      </c>
      <c r="AQ97" s="84">
        <v>-168022</v>
      </c>
      <c r="AR97" s="84">
        <v>-779692</v>
      </c>
      <c r="AS97" s="84">
        <v>-229641</v>
      </c>
      <c r="AT97" s="84">
        <v>-145496</v>
      </c>
      <c r="AU97" s="84">
        <v>-980820</v>
      </c>
      <c r="AV97" s="84">
        <v>2364</v>
      </c>
      <c r="AW97" s="84">
        <v>-24503</v>
      </c>
      <c r="AX97" s="84">
        <v>237839</v>
      </c>
      <c r="AY97" s="84">
        <v>0</v>
      </c>
      <c r="AZ97" s="84">
        <v>-1879</v>
      </c>
      <c r="BA97" s="84">
        <v>-63292</v>
      </c>
      <c r="BB97" s="84">
        <v>255411</v>
      </c>
      <c r="BC97" s="84">
        <v>265738</v>
      </c>
      <c r="BD97" s="84">
        <v>-47595</v>
      </c>
      <c r="BE97" s="84">
        <v>-27033</v>
      </c>
      <c r="BF97" s="84">
        <v>-31922</v>
      </c>
      <c r="BG97" s="84">
        <v>1000</v>
      </c>
      <c r="BH97" s="84"/>
      <c r="BI97" s="84">
        <v>0</v>
      </c>
      <c r="BJ97" s="84">
        <v>180661301</v>
      </c>
      <c r="BK97" s="84">
        <v>94909</v>
      </c>
      <c r="BL97" s="84">
        <v>1943650</v>
      </c>
      <c r="BM97" s="84">
        <v>1041626</v>
      </c>
      <c r="BN97" s="84"/>
      <c r="BO97" s="84">
        <v>1041626</v>
      </c>
      <c r="BP97" s="84">
        <v>76567</v>
      </c>
      <c r="BQ97" s="84"/>
      <c r="BR97" s="84">
        <v>0</v>
      </c>
      <c r="BS97" s="84"/>
      <c r="BT97" s="84">
        <v>19828</v>
      </c>
      <c r="BU97" s="84">
        <v>240</v>
      </c>
      <c r="BV97" s="84">
        <v>6312460</v>
      </c>
      <c r="BW97" s="84">
        <v>3414514</v>
      </c>
      <c r="BX97" s="84">
        <v>57359074</v>
      </c>
      <c r="BY97" s="84">
        <v>2140849</v>
      </c>
      <c r="BZ97" s="84"/>
      <c r="CA97" s="84">
        <v>3000</v>
      </c>
      <c r="CB97" s="84"/>
      <c r="CC97" s="84">
        <v>158425</v>
      </c>
      <c r="CD97" s="84"/>
      <c r="CE97" s="84"/>
      <c r="CF97" s="84">
        <v>308794</v>
      </c>
      <c r="CG97" s="84">
        <v>6741</v>
      </c>
      <c r="CH97" s="84"/>
      <c r="CI97" s="84">
        <v>315535</v>
      </c>
      <c r="CJ97" s="84"/>
      <c r="CK97" s="84">
        <v>131939</v>
      </c>
      <c r="CL97" s="84">
        <v>2118358</v>
      </c>
      <c r="CM97" s="84">
        <v>7374766</v>
      </c>
      <c r="CN97" s="84">
        <v>1420547</v>
      </c>
      <c r="CO97" s="84">
        <v>52331691</v>
      </c>
      <c r="CP97" s="84">
        <v>143136</v>
      </c>
      <c r="CQ97" s="84">
        <v>168177451</v>
      </c>
      <c r="CR97" s="84">
        <v>6984</v>
      </c>
      <c r="CS97" s="84">
        <v>52331691</v>
      </c>
      <c r="CT97" s="84">
        <v>106428959</v>
      </c>
      <c r="CU97" s="84"/>
      <c r="CV97" s="84">
        <v>110521481</v>
      </c>
      <c r="CW97" s="84">
        <v>66226103</v>
      </c>
      <c r="CX97" s="84">
        <v>20593</v>
      </c>
      <c r="CY97" s="84"/>
      <c r="CZ97" s="84"/>
      <c r="DA97" s="84">
        <v>1894320</v>
      </c>
      <c r="DB97" s="84">
        <v>8846436</v>
      </c>
      <c r="DC97" s="84">
        <v>3247363</v>
      </c>
      <c r="DD97" s="84">
        <v>454144</v>
      </c>
      <c r="DE97" s="84">
        <v>8322292</v>
      </c>
      <c r="DF97" s="84"/>
      <c r="DG97" s="84"/>
      <c r="DH97" s="84">
        <v>1772174</v>
      </c>
      <c r="DI97" s="84">
        <v>158760650</v>
      </c>
      <c r="DJ97" s="84">
        <v>20068</v>
      </c>
      <c r="DK97" s="84"/>
      <c r="DL97" s="84"/>
      <c r="DM97" s="84">
        <v>106428959</v>
      </c>
      <c r="DN97" s="84">
        <v>46601829</v>
      </c>
      <c r="DO97" s="84"/>
      <c r="DP97" s="84"/>
      <c r="DQ97" s="84"/>
      <c r="DR97" s="84"/>
      <c r="DS97" s="84">
        <v>3136665</v>
      </c>
      <c r="DT97" s="84">
        <v>645960</v>
      </c>
      <c r="DU97" s="84">
        <v>751123</v>
      </c>
      <c r="DV97" s="84">
        <v>180661301</v>
      </c>
      <c r="DW97" s="84">
        <v>503105</v>
      </c>
      <c r="DX97" s="84"/>
      <c r="DY97" s="84">
        <v>1913320</v>
      </c>
      <c r="DZ97" s="84">
        <v>273849</v>
      </c>
      <c r="EA97" s="84"/>
      <c r="EB97" s="84"/>
      <c r="EC97" s="84">
        <v>317251</v>
      </c>
      <c r="ED97" s="84">
        <v>273849</v>
      </c>
      <c r="EE97" s="84"/>
      <c r="EF97" s="84">
        <v>523793</v>
      </c>
      <c r="EG97" s="84"/>
      <c r="EH97" s="84">
        <v>523793</v>
      </c>
      <c r="EI97" s="84">
        <v>102218</v>
      </c>
      <c r="EJ97" s="84">
        <v>592278</v>
      </c>
      <c r="EK97" s="84">
        <v>1198876</v>
      </c>
      <c r="EL97" s="84">
        <v>314064</v>
      </c>
      <c r="EM97" s="84"/>
      <c r="EN97" s="84"/>
      <c r="EO97" s="84">
        <v>0</v>
      </c>
      <c r="EP97" s="84">
        <v>6984</v>
      </c>
      <c r="EQ97" s="84">
        <v>70000</v>
      </c>
      <c r="ER97" s="84"/>
      <c r="ES97" s="84">
        <v>3545497</v>
      </c>
      <c r="ET97" s="84"/>
      <c r="EU97" s="84">
        <v>0</v>
      </c>
      <c r="EV97" s="84">
        <v>3702230</v>
      </c>
      <c r="EW97" s="84">
        <v>158845</v>
      </c>
      <c r="EX97" s="84">
        <v>-56734</v>
      </c>
      <c r="EY97" s="84">
        <v>12</v>
      </c>
      <c r="EZ97" s="84"/>
    </row>
    <row r="98" spans="1:156">
      <c r="A98" s="83" t="s">
        <v>1156</v>
      </c>
      <c r="B98" s="83">
        <v>63014</v>
      </c>
      <c r="C98" s="73" t="s">
        <v>1146</v>
      </c>
      <c r="D98" s="84">
        <v>511499</v>
      </c>
      <c r="E98" s="84">
        <v>29870</v>
      </c>
      <c r="F98" s="84">
        <v>-32</v>
      </c>
      <c r="G98" s="84">
        <v>-275877</v>
      </c>
      <c r="H98" s="84">
        <v>-72746</v>
      </c>
      <c r="I98" s="84">
        <v>-73596</v>
      </c>
      <c r="J98" s="84">
        <v>-25358</v>
      </c>
      <c r="K98" s="84">
        <v>2963185</v>
      </c>
      <c r="L98" s="84">
        <v>90921</v>
      </c>
      <c r="M98" s="84">
        <v>0</v>
      </c>
      <c r="N98" s="84">
        <v>133875</v>
      </c>
      <c r="O98" s="84">
        <v>0</v>
      </c>
      <c r="P98" s="84">
        <v>511200</v>
      </c>
      <c r="Q98" s="84">
        <v>-9825</v>
      </c>
      <c r="R98" s="84">
        <v>0</v>
      </c>
      <c r="S98" s="84">
        <v>0</v>
      </c>
      <c r="T98" s="84">
        <v>1224625</v>
      </c>
      <c r="U98" s="84">
        <v>-73596</v>
      </c>
      <c r="V98" s="84">
        <v>-30397</v>
      </c>
      <c r="W98" s="84">
        <v>0</v>
      </c>
      <c r="X98" s="84">
        <v>2963185</v>
      </c>
      <c r="Y98" s="84">
        <v>0</v>
      </c>
      <c r="Z98" s="84">
        <v>0</v>
      </c>
      <c r="AA98" s="84">
        <v>55890</v>
      </c>
      <c r="AB98" s="84">
        <v>1250096</v>
      </c>
      <c r="AC98" s="84">
        <v>11435</v>
      </c>
      <c r="AD98" s="84">
        <v>-62667</v>
      </c>
      <c r="AE98" s="84">
        <v>82099</v>
      </c>
      <c r="AF98" s="84">
        <v>-75061</v>
      </c>
      <c r="AG98" s="84">
        <v>-4602509</v>
      </c>
      <c r="AH98" s="84">
        <v>994</v>
      </c>
      <c r="AI98" s="84">
        <v>0</v>
      </c>
      <c r="AJ98" s="84">
        <v>-821</v>
      </c>
      <c r="AK98" s="84">
        <v>-4601515</v>
      </c>
      <c r="AL98" s="84">
        <v>-95101</v>
      </c>
      <c r="AM98" s="84">
        <v>0</v>
      </c>
      <c r="AN98" s="84">
        <v>-51323</v>
      </c>
      <c r="AO98" s="84">
        <v>678</v>
      </c>
      <c r="AP98" s="84">
        <v>0</v>
      </c>
      <c r="AQ98" s="84">
        <v>-43778</v>
      </c>
      <c r="AR98" s="84">
        <v>-2172</v>
      </c>
      <c r="AS98" s="84">
        <v>-16345</v>
      </c>
      <c r="AT98" s="84">
        <v>0</v>
      </c>
      <c r="AU98" s="84">
        <v>119401</v>
      </c>
      <c r="AV98" s="84">
        <v>-64257</v>
      </c>
      <c r="AW98" s="84">
        <v>-5061</v>
      </c>
      <c r="AX98" s="84">
        <v>0</v>
      </c>
      <c r="AY98" s="84">
        <v>6255</v>
      </c>
      <c r="AZ98" s="84">
        <v>299</v>
      </c>
      <c r="BA98" s="84">
        <v>-6520</v>
      </c>
      <c r="BB98" s="84">
        <v>-105259</v>
      </c>
      <c r="BC98" s="84">
        <v>-135129</v>
      </c>
      <c r="BD98" s="84">
        <v>-544</v>
      </c>
      <c r="BE98" s="84">
        <v>0</v>
      </c>
      <c r="BF98" s="84">
        <v>-37391</v>
      </c>
      <c r="BG98" s="84">
        <v>7502</v>
      </c>
      <c r="BH98" s="84">
        <v>0</v>
      </c>
      <c r="BI98" s="84">
        <v>0</v>
      </c>
      <c r="BJ98" s="84">
        <v>1093557</v>
      </c>
      <c r="BK98" s="84">
        <v>0</v>
      </c>
      <c r="BL98" s="84">
        <v>234624</v>
      </c>
      <c r="BM98" s="84">
        <v>70000</v>
      </c>
      <c r="BN98" s="84">
        <v>0</v>
      </c>
      <c r="BO98" s="84">
        <v>70000</v>
      </c>
      <c r="BP98" s="84">
        <v>2822</v>
      </c>
      <c r="BQ98" s="84">
        <v>0</v>
      </c>
      <c r="BR98" s="84">
        <v>0</v>
      </c>
      <c r="BS98" s="84">
        <v>0</v>
      </c>
      <c r="BT98" s="84">
        <v>0</v>
      </c>
      <c r="BU98" s="84">
        <v>0</v>
      </c>
      <c r="BV98" s="84">
        <v>0</v>
      </c>
      <c r="BW98" s="84">
        <v>877130</v>
      </c>
      <c r="BX98" s="84">
        <v>299070</v>
      </c>
      <c r="BY98" s="84">
        <v>0</v>
      </c>
      <c r="BZ98" s="84">
        <v>0</v>
      </c>
      <c r="CA98" s="84">
        <v>0</v>
      </c>
      <c r="CB98" s="84">
        <v>0</v>
      </c>
      <c r="CC98" s="84">
        <v>0</v>
      </c>
      <c r="CD98" s="84">
        <v>0</v>
      </c>
      <c r="CE98" s="84">
        <v>0</v>
      </c>
      <c r="CF98" s="84">
        <v>0</v>
      </c>
      <c r="CG98" s="84">
        <v>0</v>
      </c>
      <c r="CH98" s="84">
        <v>0</v>
      </c>
      <c r="CI98" s="84">
        <v>0</v>
      </c>
      <c r="CJ98" s="84">
        <v>0</v>
      </c>
      <c r="CK98" s="84">
        <v>0</v>
      </c>
      <c r="CL98" s="84">
        <v>0</v>
      </c>
      <c r="CM98" s="84">
        <v>125018</v>
      </c>
      <c r="CN98" s="84">
        <v>41598</v>
      </c>
      <c r="CO98" s="84">
        <v>20987</v>
      </c>
      <c r="CP98" s="84">
        <v>0</v>
      </c>
      <c r="CQ98" s="84">
        <v>20987</v>
      </c>
      <c r="CR98" s="84">
        <v>0</v>
      </c>
      <c r="CS98" s="84">
        <v>20987</v>
      </c>
      <c r="CT98" s="84">
        <v>0</v>
      </c>
      <c r="CU98" s="84">
        <v>0</v>
      </c>
      <c r="CV98" s="84">
        <v>0</v>
      </c>
      <c r="CW98" s="84">
        <v>852689</v>
      </c>
      <c r="CX98" s="84">
        <v>0</v>
      </c>
      <c r="CY98" s="84">
        <v>276623</v>
      </c>
      <c r="CZ98" s="84">
        <v>0</v>
      </c>
      <c r="DA98" s="84">
        <v>695</v>
      </c>
      <c r="DB98" s="84">
        <v>553619</v>
      </c>
      <c r="DC98" s="84">
        <v>1407</v>
      </c>
      <c r="DD98" s="84">
        <v>0</v>
      </c>
      <c r="DE98" s="84">
        <v>553619</v>
      </c>
      <c r="DF98" s="84">
        <v>0</v>
      </c>
      <c r="DG98" s="84">
        <v>0</v>
      </c>
      <c r="DH98" s="84">
        <v>0</v>
      </c>
      <c r="DI98" s="84">
        <v>20987</v>
      </c>
      <c r="DJ98" s="84">
        <v>0</v>
      </c>
      <c r="DK98" s="84">
        <v>0</v>
      </c>
      <c r="DL98" s="84">
        <v>0</v>
      </c>
      <c r="DM98" s="84">
        <v>0</v>
      </c>
      <c r="DN98" s="84">
        <v>20345</v>
      </c>
      <c r="DO98" s="84">
        <v>0</v>
      </c>
      <c r="DP98" s="84">
        <v>0</v>
      </c>
      <c r="DQ98" s="84">
        <v>0</v>
      </c>
      <c r="DR98" s="84">
        <v>0</v>
      </c>
      <c r="DS98" s="84">
        <v>869628</v>
      </c>
      <c r="DT98" s="84">
        <v>422</v>
      </c>
      <c r="DU98" s="84">
        <v>97</v>
      </c>
      <c r="DV98" s="84">
        <v>1093557</v>
      </c>
      <c r="DW98" s="84">
        <v>0</v>
      </c>
      <c r="DX98" s="84">
        <v>0</v>
      </c>
      <c r="DY98" s="84">
        <v>0</v>
      </c>
      <c r="DZ98" s="84">
        <v>0</v>
      </c>
      <c r="EA98" s="84">
        <v>0</v>
      </c>
      <c r="EB98" s="84">
        <v>0</v>
      </c>
      <c r="EC98" s="84">
        <v>0</v>
      </c>
      <c r="ED98" s="84">
        <v>0</v>
      </c>
      <c r="EE98" s="84">
        <v>0</v>
      </c>
      <c r="EF98" s="84">
        <v>0</v>
      </c>
      <c r="EG98" s="84">
        <v>0</v>
      </c>
      <c r="EH98" s="84">
        <v>0</v>
      </c>
      <c r="EI98" s="84">
        <v>2243</v>
      </c>
      <c r="EJ98" s="84">
        <v>97</v>
      </c>
      <c r="EK98" s="84">
        <v>6147</v>
      </c>
      <c r="EL98" s="84">
        <v>93</v>
      </c>
      <c r="EM98" s="84">
        <v>0</v>
      </c>
      <c r="EN98" s="84">
        <v>0</v>
      </c>
      <c r="EO98" s="84">
        <v>231802</v>
      </c>
      <c r="EP98" s="84">
        <v>0</v>
      </c>
      <c r="EQ98" s="84">
        <v>0</v>
      </c>
      <c r="ER98" s="84">
        <v>0</v>
      </c>
      <c r="ES98" s="84">
        <v>83420</v>
      </c>
      <c r="ET98" s="84">
        <v>0</v>
      </c>
      <c r="EU98" s="84">
        <v>0</v>
      </c>
      <c r="EV98" s="84">
        <v>0</v>
      </c>
      <c r="EW98" s="84">
        <v>0</v>
      </c>
      <c r="EX98" s="84">
        <v>3811</v>
      </c>
      <c r="EY98" s="84">
        <v>0</v>
      </c>
      <c r="EZ98" s="84">
        <v>0</v>
      </c>
    </row>
    <row r="99" spans="1:156">
      <c r="A99" s="83" t="s">
        <v>1156</v>
      </c>
      <c r="B99" s="83">
        <v>63016</v>
      </c>
      <c r="C99" s="73" t="s">
        <v>1147</v>
      </c>
      <c r="D99" s="84">
        <v>10359271</v>
      </c>
      <c r="E99" s="84">
        <v>-55153</v>
      </c>
      <c r="F99" s="84">
        <v>0</v>
      </c>
      <c r="G99" s="84">
        <v>-1521465</v>
      </c>
      <c r="H99" s="84">
        <v>-534178</v>
      </c>
      <c r="I99" s="84">
        <v>-186730</v>
      </c>
      <c r="J99" s="84">
        <v>-516343</v>
      </c>
      <c r="K99" s="84">
        <v>-9113971</v>
      </c>
      <c r="L99" s="84">
        <v>-1157500</v>
      </c>
      <c r="M99" s="84">
        <v>0</v>
      </c>
      <c r="N99" s="84">
        <v>669932</v>
      </c>
      <c r="O99" s="84">
        <v>0</v>
      </c>
      <c r="P99" s="84">
        <v>10359911</v>
      </c>
      <c r="Q99" s="84">
        <v>-20947</v>
      </c>
      <c r="R99" s="84">
        <v>182</v>
      </c>
      <c r="S99" s="84">
        <v>0</v>
      </c>
      <c r="T99" s="84">
        <v>8118278</v>
      </c>
      <c r="U99" s="84">
        <v>-186730</v>
      </c>
      <c r="V99" s="84">
        <v>286333</v>
      </c>
      <c r="W99" s="84">
        <v>1046</v>
      </c>
      <c r="X99" s="84">
        <v>-9111066</v>
      </c>
      <c r="Y99" s="84">
        <v>1062737</v>
      </c>
      <c r="Z99" s="84">
        <v>346216</v>
      </c>
      <c r="AA99" s="84">
        <v>2022044</v>
      </c>
      <c r="AB99" s="84">
        <v>10971424</v>
      </c>
      <c r="AC99" s="84">
        <v>-1132</v>
      </c>
      <c r="AD99" s="84">
        <v>-39182</v>
      </c>
      <c r="AE99" s="84">
        <v>626422</v>
      </c>
      <c r="AF99" s="84">
        <v>-807691</v>
      </c>
      <c r="AG99" s="84">
        <v>-8955418</v>
      </c>
      <c r="AH99" s="84">
        <v>4768</v>
      </c>
      <c r="AI99" s="84">
        <v>20281</v>
      </c>
      <c r="AJ99" s="84">
        <v>-9098</v>
      </c>
      <c r="AK99" s="84">
        <v>-8950650</v>
      </c>
      <c r="AL99" s="84">
        <v>-585297</v>
      </c>
      <c r="AM99" s="84">
        <v>0</v>
      </c>
      <c r="AN99" s="84">
        <v>-351630</v>
      </c>
      <c r="AO99" s="84">
        <v>-3471</v>
      </c>
      <c r="AP99" s="84">
        <v>-2905</v>
      </c>
      <c r="AQ99" s="84">
        <v>-233849</v>
      </c>
      <c r="AR99" s="84">
        <v>-281225</v>
      </c>
      <c r="AS99" s="84">
        <v>-48384</v>
      </c>
      <c r="AT99" s="84">
        <v>0</v>
      </c>
      <c r="AU99" s="84">
        <v>-180548</v>
      </c>
      <c r="AV99" s="84">
        <v>51161</v>
      </c>
      <c r="AW99" s="84">
        <v>-61508</v>
      </c>
      <c r="AX99" s="84">
        <v>0</v>
      </c>
      <c r="AY99" s="84">
        <v>375305</v>
      </c>
      <c r="AZ99" s="84">
        <v>-640</v>
      </c>
      <c r="BA99" s="84">
        <v>-28483</v>
      </c>
      <c r="BB99" s="84">
        <v>241019</v>
      </c>
      <c r="BC99" s="84">
        <v>296172</v>
      </c>
      <c r="BD99" s="84">
        <v>-3196</v>
      </c>
      <c r="BE99" s="84">
        <v>-8238</v>
      </c>
      <c r="BF99" s="84">
        <v>-178736</v>
      </c>
      <c r="BG99" s="84">
        <v>12100</v>
      </c>
      <c r="BH99" s="84">
        <v>0</v>
      </c>
      <c r="BI99" s="84">
        <v>0</v>
      </c>
      <c r="BJ99" s="84">
        <v>101082516</v>
      </c>
      <c r="BK99" s="84">
        <v>4569</v>
      </c>
      <c r="BL99" s="84">
        <v>945004</v>
      </c>
      <c r="BM99" s="84">
        <v>480000</v>
      </c>
      <c r="BN99" s="84">
        <v>0</v>
      </c>
      <c r="BO99" s="84">
        <v>480000</v>
      </c>
      <c r="BP99" s="84">
        <v>0</v>
      </c>
      <c r="BQ99" s="84">
        <v>0</v>
      </c>
      <c r="BR99" s="84">
        <v>0</v>
      </c>
      <c r="BS99" s="84">
        <v>0</v>
      </c>
      <c r="BT99" s="84">
        <v>0</v>
      </c>
      <c r="BU99" s="84">
        <v>1095</v>
      </c>
      <c r="BV99" s="84">
        <v>2896239</v>
      </c>
      <c r="BW99" s="84">
        <v>2955923</v>
      </c>
      <c r="BX99" s="84">
        <v>25772994</v>
      </c>
      <c r="BY99" s="84">
        <v>1524603</v>
      </c>
      <c r="BZ99" s="84">
        <v>0</v>
      </c>
      <c r="CA99" s="84">
        <v>0</v>
      </c>
      <c r="CB99" s="84">
        <v>0</v>
      </c>
      <c r="CC99" s="84">
        <v>164328</v>
      </c>
      <c r="CD99" s="84">
        <v>0</v>
      </c>
      <c r="CE99" s="84">
        <v>10582</v>
      </c>
      <c r="CF99" s="84">
        <v>36064</v>
      </c>
      <c r="CG99" s="84">
        <v>1828</v>
      </c>
      <c r="CH99" s="84">
        <v>0</v>
      </c>
      <c r="CI99" s="84">
        <v>37892</v>
      </c>
      <c r="CJ99" s="84">
        <v>0</v>
      </c>
      <c r="CK99" s="84">
        <v>2075</v>
      </c>
      <c r="CL99" s="84">
        <v>180233</v>
      </c>
      <c r="CM99" s="84">
        <v>4820562</v>
      </c>
      <c r="CN99" s="84">
        <v>2486949</v>
      </c>
      <c r="CO99" s="84">
        <v>18813677</v>
      </c>
      <c r="CP99" s="84">
        <v>6000</v>
      </c>
      <c r="CQ99" s="84">
        <v>92717248</v>
      </c>
      <c r="CR99" s="84">
        <v>58142</v>
      </c>
      <c r="CS99" s="84">
        <v>22318841</v>
      </c>
      <c r="CT99" s="84">
        <v>65749471</v>
      </c>
      <c r="CU99" s="84">
        <v>31676</v>
      </c>
      <c r="CV99" s="84">
        <v>68149021</v>
      </c>
      <c r="CW99" s="84">
        <v>30378277</v>
      </c>
      <c r="CX99" s="84">
        <v>0</v>
      </c>
      <c r="CY99" s="84">
        <v>1756363</v>
      </c>
      <c r="CZ99" s="84">
        <v>321430</v>
      </c>
      <c r="DA99" s="84">
        <v>15823</v>
      </c>
      <c r="DB99" s="84">
        <v>4605283</v>
      </c>
      <c r="DC99" s="84">
        <v>3908512</v>
      </c>
      <c r="DD99" s="84">
        <v>788586</v>
      </c>
      <c r="DE99" s="84">
        <v>3816697</v>
      </c>
      <c r="DF99" s="84">
        <v>3074634</v>
      </c>
      <c r="DG99" s="84">
        <v>0</v>
      </c>
      <c r="DH99" s="84">
        <v>940435</v>
      </c>
      <c r="DI99" s="84">
        <v>88068312</v>
      </c>
      <c r="DJ99" s="84">
        <v>1095</v>
      </c>
      <c r="DK99" s="84">
        <v>0</v>
      </c>
      <c r="DL99" s="84">
        <v>0</v>
      </c>
      <c r="DM99" s="84">
        <v>65749471</v>
      </c>
      <c r="DN99" s="84">
        <v>19987521</v>
      </c>
      <c r="DO99" s="84">
        <v>0</v>
      </c>
      <c r="DP99" s="84">
        <v>0</v>
      </c>
      <c r="DQ99" s="84">
        <v>0</v>
      </c>
      <c r="DR99" s="84">
        <v>0</v>
      </c>
      <c r="DS99" s="84">
        <v>2943823</v>
      </c>
      <c r="DT99" s="84">
        <v>40059</v>
      </c>
      <c r="DU99" s="84">
        <v>408406</v>
      </c>
      <c r="DV99" s="84">
        <v>101082516</v>
      </c>
      <c r="DW99" s="84">
        <v>183520</v>
      </c>
      <c r="DX99" s="84">
        <v>2759</v>
      </c>
      <c r="DY99" s="84">
        <v>0</v>
      </c>
      <c r="DZ99" s="84">
        <v>0</v>
      </c>
      <c r="EA99" s="84">
        <v>109100</v>
      </c>
      <c r="EB99" s="84">
        <v>0</v>
      </c>
      <c r="EC99" s="84">
        <v>38574</v>
      </c>
      <c r="ED99" s="84">
        <v>0</v>
      </c>
      <c r="EE99" s="84">
        <v>0</v>
      </c>
      <c r="EF99" s="84">
        <v>82379</v>
      </c>
      <c r="EG99" s="84">
        <v>0</v>
      </c>
      <c r="EH99" s="84">
        <v>82379</v>
      </c>
      <c r="EI99" s="84">
        <v>3095</v>
      </c>
      <c r="EJ99" s="84">
        <v>355645</v>
      </c>
      <c r="EK99" s="84">
        <v>1169037</v>
      </c>
      <c r="EL99" s="84">
        <v>974682</v>
      </c>
      <c r="EM99" s="84">
        <v>0</v>
      </c>
      <c r="EN99" s="84">
        <v>0</v>
      </c>
      <c r="EO99" s="84">
        <v>0</v>
      </c>
      <c r="EP99" s="84">
        <v>55383</v>
      </c>
      <c r="EQ99" s="84">
        <v>0</v>
      </c>
      <c r="ER99" s="84">
        <v>0</v>
      </c>
      <c r="ES99" s="84">
        <v>1986977</v>
      </c>
      <c r="ET99" s="84">
        <v>0</v>
      </c>
      <c r="EU99" s="84">
        <v>0</v>
      </c>
      <c r="EV99" s="84">
        <v>104775</v>
      </c>
      <c r="EW99" s="84">
        <v>52761</v>
      </c>
      <c r="EX99" s="84">
        <v>70989</v>
      </c>
      <c r="EY99" s="84">
        <v>0</v>
      </c>
      <c r="EZ99" s="84">
        <v>0</v>
      </c>
    </row>
    <row r="100" spans="1:156">
      <c r="A100" s="83" t="s">
        <v>1156</v>
      </c>
      <c r="B100" s="83">
        <v>63017</v>
      </c>
      <c r="C100" s="73" t="s">
        <v>1148</v>
      </c>
      <c r="D100" s="84">
        <v>336713</v>
      </c>
      <c r="E100" s="84">
        <v>270</v>
      </c>
      <c r="F100" s="84"/>
      <c r="G100" s="84">
        <v>0</v>
      </c>
      <c r="H100" s="84"/>
      <c r="I100" s="84"/>
      <c r="J100" s="84">
        <v>-435</v>
      </c>
      <c r="K100" s="84">
        <v>-141892</v>
      </c>
      <c r="L100" s="84">
        <v>0</v>
      </c>
      <c r="M100" s="84">
        <v>0</v>
      </c>
      <c r="N100" s="84"/>
      <c r="O100" s="84"/>
      <c r="P100" s="84">
        <v>337761</v>
      </c>
      <c r="Q100" s="84"/>
      <c r="R100" s="84">
        <v>13</v>
      </c>
      <c r="S100" s="84">
        <v>0</v>
      </c>
      <c r="T100" s="84">
        <v>-10044</v>
      </c>
      <c r="U100" s="84">
        <v>0</v>
      </c>
      <c r="V100" s="84">
        <v>-1670</v>
      </c>
      <c r="W100" s="84"/>
      <c r="X100" s="84">
        <v>-141892</v>
      </c>
      <c r="Y100" s="84">
        <v>0</v>
      </c>
      <c r="Z100" s="84">
        <v>0</v>
      </c>
      <c r="AA100" s="84">
        <v>7078</v>
      </c>
      <c r="AB100" s="84">
        <v>-3439</v>
      </c>
      <c r="AC100" s="84"/>
      <c r="AD100" s="84"/>
      <c r="AE100" s="84"/>
      <c r="AF100" s="84"/>
      <c r="AG100" s="84">
        <v>-182025</v>
      </c>
      <c r="AH100" s="84">
        <v>0</v>
      </c>
      <c r="AI100" s="84"/>
      <c r="AJ100" s="84"/>
      <c r="AK100" s="84">
        <v>-182025</v>
      </c>
      <c r="AL100" s="84">
        <v>-10585</v>
      </c>
      <c r="AM100" s="84">
        <v>0</v>
      </c>
      <c r="AN100" s="84">
        <v>-4239</v>
      </c>
      <c r="AO100" s="84"/>
      <c r="AP100" s="84">
        <v>0</v>
      </c>
      <c r="AQ100" s="84">
        <v>-6359</v>
      </c>
      <c r="AR100" s="84"/>
      <c r="AS100" s="84"/>
      <c r="AT100" s="84">
        <v>0</v>
      </c>
      <c r="AU100" s="84">
        <v>1670</v>
      </c>
      <c r="AV100" s="84"/>
      <c r="AW100" s="84">
        <v>-38</v>
      </c>
      <c r="AX100" s="84">
        <v>0</v>
      </c>
      <c r="AY100" s="84">
        <v>0</v>
      </c>
      <c r="AZ100" s="84">
        <v>-1048</v>
      </c>
      <c r="BA100" s="84"/>
      <c r="BB100" s="84">
        <v>-958</v>
      </c>
      <c r="BC100" s="84">
        <v>-1228</v>
      </c>
      <c r="BD100" s="84"/>
      <c r="BE100" s="84"/>
      <c r="BF100" s="84">
        <v>442</v>
      </c>
      <c r="BG100" s="84">
        <v>15000</v>
      </c>
      <c r="BH100" s="84">
        <v>0</v>
      </c>
      <c r="BI100" s="84">
        <v>0</v>
      </c>
      <c r="BJ100" s="84">
        <v>747779</v>
      </c>
      <c r="BK100" s="84">
        <v>0</v>
      </c>
      <c r="BL100" s="84">
        <v>351</v>
      </c>
      <c r="BM100" s="84">
        <v>0</v>
      </c>
      <c r="BN100" s="84">
        <v>0</v>
      </c>
      <c r="BO100" s="84">
        <v>0</v>
      </c>
      <c r="BP100" s="84">
        <v>270</v>
      </c>
      <c r="BQ100" s="84">
        <v>0</v>
      </c>
      <c r="BR100" s="84">
        <v>0</v>
      </c>
      <c r="BS100" s="84">
        <v>0</v>
      </c>
      <c r="BT100" s="84"/>
      <c r="BU100" s="84"/>
      <c r="BV100" s="84">
        <v>0</v>
      </c>
      <c r="BW100" s="84">
        <v>120420</v>
      </c>
      <c r="BX100" s="84">
        <v>741700</v>
      </c>
      <c r="BY100" s="84">
        <v>0</v>
      </c>
      <c r="BZ100" s="84">
        <v>0</v>
      </c>
      <c r="CA100" s="84">
        <v>0</v>
      </c>
      <c r="CB100" s="84">
        <v>0</v>
      </c>
      <c r="CC100" s="84">
        <v>1673</v>
      </c>
      <c r="CD100" s="84">
        <v>0</v>
      </c>
      <c r="CE100" s="84">
        <v>0</v>
      </c>
      <c r="CF100" s="84">
        <v>0</v>
      </c>
      <c r="CG100" s="84">
        <v>0</v>
      </c>
      <c r="CH100" s="84">
        <v>0</v>
      </c>
      <c r="CI100" s="84">
        <v>0</v>
      </c>
      <c r="CJ100" s="84">
        <v>0</v>
      </c>
      <c r="CK100" s="84">
        <v>1861</v>
      </c>
      <c r="CL100" s="84">
        <v>0</v>
      </c>
      <c r="CM100" s="84">
        <v>104931</v>
      </c>
      <c r="CN100" s="84">
        <v>3911</v>
      </c>
      <c r="CO100" s="84">
        <v>0</v>
      </c>
      <c r="CP100" s="84">
        <v>0</v>
      </c>
      <c r="CQ100" s="84">
        <v>522428</v>
      </c>
      <c r="CR100" s="84">
        <v>0</v>
      </c>
      <c r="CS100" s="84">
        <v>522428</v>
      </c>
      <c r="CT100" s="84">
        <v>0</v>
      </c>
      <c r="CU100" s="84"/>
      <c r="CV100" s="84">
        <v>0</v>
      </c>
      <c r="CW100" s="84">
        <v>741700</v>
      </c>
      <c r="CX100" s="84"/>
      <c r="CY100" s="84">
        <v>0</v>
      </c>
      <c r="CZ100" s="84">
        <v>0</v>
      </c>
      <c r="DA100" s="84"/>
      <c r="DB100" s="84"/>
      <c r="DC100" s="84"/>
      <c r="DD100" s="84"/>
      <c r="DE100" s="84"/>
      <c r="DF100" s="84">
        <v>522409</v>
      </c>
      <c r="DG100" s="84">
        <v>0</v>
      </c>
      <c r="DH100" s="84">
        <v>81</v>
      </c>
      <c r="DI100" s="84">
        <v>522428</v>
      </c>
      <c r="DJ100" s="84"/>
      <c r="DK100" s="84">
        <v>0</v>
      </c>
      <c r="DL100" s="84">
        <v>0</v>
      </c>
      <c r="DM100" s="84">
        <v>0</v>
      </c>
      <c r="DN100" s="84">
        <v>741700</v>
      </c>
      <c r="DO100" s="84">
        <v>0</v>
      </c>
      <c r="DP100" s="84">
        <v>0</v>
      </c>
      <c r="DQ100" s="84">
        <v>0</v>
      </c>
      <c r="DR100" s="84">
        <v>0</v>
      </c>
      <c r="DS100" s="84">
        <v>105420</v>
      </c>
      <c r="DT100" s="84">
        <v>0</v>
      </c>
      <c r="DU100" s="84">
        <v>5728</v>
      </c>
      <c r="DV100" s="84">
        <v>747779</v>
      </c>
      <c r="DW100" s="84">
        <v>0</v>
      </c>
      <c r="DX100" s="84">
        <v>0</v>
      </c>
      <c r="DY100" s="84">
        <v>0</v>
      </c>
      <c r="DZ100" s="84">
        <v>0</v>
      </c>
      <c r="EA100" s="84">
        <v>19</v>
      </c>
      <c r="EB100" s="84">
        <v>0</v>
      </c>
      <c r="EC100" s="84">
        <v>0</v>
      </c>
      <c r="ED100" s="84">
        <v>0</v>
      </c>
      <c r="EE100" s="84">
        <v>0</v>
      </c>
      <c r="EF100" s="84">
        <v>0</v>
      </c>
      <c r="EG100" s="84">
        <v>0</v>
      </c>
      <c r="EH100" s="84">
        <v>0</v>
      </c>
      <c r="EI100" s="84">
        <v>0</v>
      </c>
      <c r="EJ100" s="84">
        <v>5728</v>
      </c>
      <c r="EK100" s="84">
        <v>0</v>
      </c>
      <c r="EL100" s="84">
        <v>0</v>
      </c>
      <c r="EM100" s="84"/>
      <c r="EN100" s="84">
        <v>0</v>
      </c>
      <c r="EO100" s="84">
        <v>0</v>
      </c>
      <c r="EP100" s="84">
        <v>0</v>
      </c>
      <c r="EQ100" s="84"/>
      <c r="ER100" s="84">
        <v>0</v>
      </c>
      <c r="ES100" s="84">
        <v>97486</v>
      </c>
      <c r="ET100" s="84">
        <v>0</v>
      </c>
      <c r="EU100" s="84">
        <v>0</v>
      </c>
      <c r="EV100" s="84">
        <v>0</v>
      </c>
      <c r="EW100" s="84">
        <v>0</v>
      </c>
      <c r="EX100" s="84">
        <v>0</v>
      </c>
      <c r="EY100" s="84">
        <v>0</v>
      </c>
      <c r="EZ100" s="84">
        <v>0</v>
      </c>
    </row>
    <row r="101" spans="1:156">
      <c r="A101" s="83" t="s">
        <v>1156</v>
      </c>
      <c r="B101" s="83">
        <v>63028</v>
      </c>
      <c r="C101" s="73" t="s">
        <v>1150</v>
      </c>
      <c r="D101" s="84">
        <v>17084</v>
      </c>
      <c r="E101" s="84">
        <v>-3922</v>
      </c>
      <c r="F101" s="84">
        <v>0</v>
      </c>
      <c r="G101" s="84">
        <v>17185</v>
      </c>
      <c r="H101" s="84">
        <v>-153</v>
      </c>
      <c r="I101" s="84">
        <v>-192</v>
      </c>
      <c r="J101" s="84">
        <v>-14016</v>
      </c>
      <c r="K101" s="84">
        <v>412719</v>
      </c>
      <c r="L101" s="84">
        <v>0</v>
      </c>
      <c r="M101" s="84">
        <v>-2510</v>
      </c>
      <c r="N101" s="84">
        <v>308</v>
      </c>
      <c r="O101" s="84">
        <v>0</v>
      </c>
      <c r="P101" s="84">
        <v>18236</v>
      </c>
      <c r="Q101" s="84">
        <v>-349</v>
      </c>
      <c r="R101" s="84">
        <v>0</v>
      </c>
      <c r="S101" s="84">
        <v>0</v>
      </c>
      <c r="T101" s="84">
        <v>-147619</v>
      </c>
      <c r="U101" s="84">
        <v>-192</v>
      </c>
      <c r="V101" s="84">
        <v>-14387</v>
      </c>
      <c r="W101" s="84">
        <v>0</v>
      </c>
      <c r="X101" s="84">
        <v>423623</v>
      </c>
      <c r="Y101" s="84">
        <v>-15</v>
      </c>
      <c r="Z101" s="84">
        <v>0</v>
      </c>
      <c r="AA101" s="84">
        <v>61786</v>
      </c>
      <c r="AB101" s="84">
        <v>-102101</v>
      </c>
      <c r="AC101" s="84">
        <v>0</v>
      </c>
      <c r="AD101" s="84">
        <v>0</v>
      </c>
      <c r="AE101" s="84">
        <v>308</v>
      </c>
      <c r="AF101" s="84">
        <v>-147</v>
      </c>
      <c r="AG101" s="84">
        <v>-315720</v>
      </c>
      <c r="AH101" s="84">
        <v>12004</v>
      </c>
      <c r="AI101" s="84">
        <v>0</v>
      </c>
      <c r="AJ101" s="84">
        <v>0</v>
      </c>
      <c r="AK101" s="84">
        <v>-303716</v>
      </c>
      <c r="AL101" s="84">
        <v>-20651</v>
      </c>
      <c r="AM101" s="84">
        <v>0</v>
      </c>
      <c r="AN101" s="84">
        <v>-20651</v>
      </c>
      <c r="AO101" s="84">
        <v>0</v>
      </c>
      <c r="AP101" s="84">
        <v>-10904</v>
      </c>
      <c r="AQ101" s="84">
        <v>0</v>
      </c>
      <c r="AR101" s="84">
        <v>6</v>
      </c>
      <c r="AS101" s="84">
        <v>-349</v>
      </c>
      <c r="AT101" s="84">
        <v>0</v>
      </c>
      <c r="AU101" s="84">
        <v>14391</v>
      </c>
      <c r="AV101" s="84">
        <v>-4</v>
      </c>
      <c r="AW101" s="84">
        <v>-2237</v>
      </c>
      <c r="AX101" s="84">
        <v>0</v>
      </c>
      <c r="AY101" s="84">
        <v>0</v>
      </c>
      <c r="AZ101" s="84">
        <v>-1152</v>
      </c>
      <c r="BA101" s="84">
        <v>0</v>
      </c>
      <c r="BB101" s="84">
        <v>13900</v>
      </c>
      <c r="BC101" s="84">
        <v>17822</v>
      </c>
      <c r="BD101" s="84">
        <v>0</v>
      </c>
      <c r="BE101" s="84">
        <v>0</v>
      </c>
      <c r="BF101" s="84">
        <v>34911</v>
      </c>
      <c r="BG101" s="84">
        <v>90008</v>
      </c>
      <c r="BH101" s="84">
        <v>0</v>
      </c>
      <c r="BI101" s="84">
        <v>1430</v>
      </c>
      <c r="BJ101" s="84">
        <v>3967481</v>
      </c>
      <c r="BK101" s="84">
        <v>0</v>
      </c>
      <c r="BL101" s="84">
        <v>81515</v>
      </c>
      <c r="BM101" s="84">
        <v>0</v>
      </c>
      <c r="BN101" s="84">
        <v>0</v>
      </c>
      <c r="BO101" s="84">
        <v>0</v>
      </c>
      <c r="BP101" s="84">
        <v>4009</v>
      </c>
      <c r="BQ101" s="84">
        <v>0</v>
      </c>
      <c r="BR101" s="84">
        <v>0</v>
      </c>
      <c r="BS101" s="84">
        <v>0</v>
      </c>
      <c r="BT101" s="84">
        <v>0</v>
      </c>
      <c r="BU101" s="84">
        <v>0</v>
      </c>
      <c r="BV101" s="84">
        <v>125</v>
      </c>
      <c r="BW101" s="84">
        <v>558584</v>
      </c>
      <c r="BX101" s="84">
        <v>3522741</v>
      </c>
      <c r="BY101" s="84">
        <v>0</v>
      </c>
      <c r="BZ101" s="84">
        <v>0</v>
      </c>
      <c r="CA101" s="84">
        <v>0</v>
      </c>
      <c r="CB101" s="84">
        <v>0</v>
      </c>
      <c r="CC101" s="84">
        <v>258</v>
      </c>
      <c r="CD101" s="84">
        <v>0</v>
      </c>
      <c r="CE101" s="84">
        <v>0</v>
      </c>
      <c r="CF101" s="84">
        <v>0</v>
      </c>
      <c r="CG101" s="84">
        <v>10463</v>
      </c>
      <c r="CH101" s="84">
        <v>0</v>
      </c>
      <c r="CI101" s="84">
        <v>10463</v>
      </c>
      <c r="CJ101" s="84">
        <v>0</v>
      </c>
      <c r="CK101" s="84">
        <v>0</v>
      </c>
      <c r="CL101" s="84">
        <v>176274</v>
      </c>
      <c r="CM101" s="84">
        <v>612060</v>
      </c>
      <c r="CN101" s="84">
        <v>0</v>
      </c>
      <c r="CO101" s="84">
        <v>2751880</v>
      </c>
      <c r="CP101" s="84">
        <v>0</v>
      </c>
      <c r="CQ101" s="84">
        <v>2796744</v>
      </c>
      <c r="CR101" s="84">
        <v>0</v>
      </c>
      <c r="CS101" s="84">
        <v>2796608</v>
      </c>
      <c r="CT101" s="84">
        <v>0</v>
      </c>
      <c r="CU101" s="84">
        <v>0</v>
      </c>
      <c r="CV101" s="84">
        <v>0</v>
      </c>
      <c r="CW101" s="84">
        <v>3522771</v>
      </c>
      <c r="CX101" s="84">
        <v>0</v>
      </c>
      <c r="CY101" s="84">
        <v>63319</v>
      </c>
      <c r="CZ101" s="84">
        <v>0</v>
      </c>
      <c r="DA101" s="84">
        <v>100530</v>
      </c>
      <c r="DB101" s="84">
        <v>30</v>
      </c>
      <c r="DC101" s="84">
        <v>376712</v>
      </c>
      <c r="DD101" s="84">
        <v>0</v>
      </c>
      <c r="DE101" s="84">
        <v>30</v>
      </c>
      <c r="DF101" s="84">
        <v>10546</v>
      </c>
      <c r="DG101" s="84">
        <v>0</v>
      </c>
      <c r="DH101" s="84">
        <v>32793</v>
      </c>
      <c r="DI101" s="84">
        <v>2796608</v>
      </c>
      <c r="DJ101" s="84">
        <v>0</v>
      </c>
      <c r="DK101" s="84">
        <v>0</v>
      </c>
      <c r="DL101" s="84">
        <v>0</v>
      </c>
      <c r="DM101" s="84">
        <v>0</v>
      </c>
      <c r="DN101" s="84">
        <v>2705097</v>
      </c>
      <c r="DO101" s="84">
        <v>0</v>
      </c>
      <c r="DP101" s="84">
        <v>0</v>
      </c>
      <c r="DQ101" s="84">
        <v>0</v>
      </c>
      <c r="DR101" s="84">
        <v>0</v>
      </c>
      <c r="DS101" s="84">
        <v>468576</v>
      </c>
      <c r="DT101" s="84">
        <v>93</v>
      </c>
      <c r="DU101" s="84">
        <v>40766</v>
      </c>
      <c r="DV101" s="84">
        <v>3967481</v>
      </c>
      <c r="DW101" s="84">
        <v>0</v>
      </c>
      <c r="DX101" s="84">
        <v>0</v>
      </c>
      <c r="DY101" s="84">
        <v>0</v>
      </c>
      <c r="DZ101" s="84">
        <v>0</v>
      </c>
      <c r="EA101" s="84">
        <v>34182</v>
      </c>
      <c r="EB101" s="84">
        <v>0</v>
      </c>
      <c r="EC101" s="84">
        <v>11</v>
      </c>
      <c r="ED101" s="84">
        <v>0</v>
      </c>
      <c r="EE101" s="84">
        <v>0</v>
      </c>
      <c r="EF101" s="84">
        <v>7</v>
      </c>
      <c r="EG101" s="84"/>
      <c r="EH101" s="84">
        <v>7</v>
      </c>
      <c r="EI101" s="84">
        <v>7389</v>
      </c>
      <c r="EJ101" s="84">
        <v>32563</v>
      </c>
      <c r="EK101" s="84">
        <v>322429</v>
      </c>
      <c r="EL101" s="84">
        <v>0</v>
      </c>
      <c r="EM101" s="84">
        <v>0</v>
      </c>
      <c r="EN101" s="84">
        <v>0</v>
      </c>
      <c r="EO101" s="84">
        <v>44714</v>
      </c>
      <c r="EP101" s="84">
        <v>0</v>
      </c>
      <c r="EQ101" s="84">
        <v>0</v>
      </c>
      <c r="ER101" s="84">
        <v>0</v>
      </c>
      <c r="ES101" s="84">
        <v>434098</v>
      </c>
      <c r="ET101" s="84">
        <v>0</v>
      </c>
      <c r="EU101" s="84">
        <v>0</v>
      </c>
      <c r="EV101" s="84">
        <v>277083</v>
      </c>
      <c r="EW101" s="84">
        <v>8203</v>
      </c>
      <c r="EX101" s="84">
        <v>304570</v>
      </c>
      <c r="EY101" s="84">
        <v>0</v>
      </c>
      <c r="EZ101" s="84">
        <v>0</v>
      </c>
    </row>
    <row r="102" spans="1:156">
      <c r="A102" s="83" t="s">
        <v>1156</v>
      </c>
      <c r="B102" s="83">
        <v>63031</v>
      </c>
      <c r="C102" s="73" t="s">
        <v>1151</v>
      </c>
      <c r="D102" s="84">
        <v>35317</v>
      </c>
      <c r="E102" s="84">
        <v>-9792</v>
      </c>
      <c r="F102" s="84"/>
      <c r="G102" s="84"/>
      <c r="H102" s="84"/>
      <c r="I102" s="84"/>
      <c r="J102" s="84">
        <v>-531</v>
      </c>
      <c r="K102" s="84">
        <v>93673</v>
      </c>
      <c r="L102" s="84"/>
      <c r="M102" s="84"/>
      <c r="N102" s="84"/>
      <c r="O102" s="84"/>
      <c r="P102" s="84">
        <v>35317</v>
      </c>
      <c r="Q102" s="84"/>
      <c r="R102" s="84"/>
      <c r="S102" s="84"/>
      <c r="T102" s="84">
        <v>-19932</v>
      </c>
      <c r="U102" s="84"/>
      <c r="V102" s="84"/>
      <c r="W102" s="84"/>
      <c r="X102" s="84">
        <v>93673</v>
      </c>
      <c r="Y102" s="84"/>
      <c r="Z102" s="84"/>
      <c r="AA102" s="84">
        <v>8713</v>
      </c>
      <c r="AB102" s="84">
        <v>-11750</v>
      </c>
      <c r="AC102" s="84"/>
      <c r="AD102" s="84"/>
      <c r="AE102" s="84"/>
      <c r="AF102" s="84"/>
      <c r="AG102" s="84">
        <v>-67589</v>
      </c>
      <c r="AH102" s="84"/>
      <c r="AI102" s="84"/>
      <c r="AJ102" s="84"/>
      <c r="AK102" s="84">
        <v>-67589</v>
      </c>
      <c r="AL102" s="84">
        <v>-5143</v>
      </c>
      <c r="AM102" s="84"/>
      <c r="AN102" s="84">
        <v>-5143</v>
      </c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>
        <v>34716</v>
      </c>
      <c r="BC102" s="84">
        <v>44508</v>
      </c>
      <c r="BD102" s="84"/>
      <c r="BE102" s="84"/>
      <c r="BF102" s="84">
        <v>44508</v>
      </c>
      <c r="BG102" s="84">
        <v>125000</v>
      </c>
      <c r="BH102" s="84"/>
      <c r="BI102" s="84">
        <v>7315</v>
      </c>
      <c r="BJ102" s="84">
        <v>828204</v>
      </c>
      <c r="BK102" s="84"/>
      <c r="BL102" s="84">
        <v>3409</v>
      </c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>
        <v>185374</v>
      </c>
      <c r="BX102" s="84">
        <v>806136</v>
      </c>
      <c r="BY102" s="84"/>
      <c r="BZ102" s="84"/>
      <c r="CA102" s="84"/>
      <c r="CB102" s="84"/>
      <c r="CC102" s="84">
        <v>1073</v>
      </c>
      <c r="CD102" s="84"/>
      <c r="CE102" s="84"/>
      <c r="CF102" s="84"/>
      <c r="CG102" s="84"/>
      <c r="CH102" s="84"/>
      <c r="CI102" s="84"/>
      <c r="CJ102" s="84"/>
      <c r="CK102" s="84"/>
      <c r="CL102" s="84">
        <v>2257</v>
      </c>
      <c r="CM102" s="84">
        <v>27207</v>
      </c>
      <c r="CN102" s="84"/>
      <c r="CO102" s="84"/>
      <c r="CP102" s="84"/>
      <c r="CQ102" s="84">
        <v>615623</v>
      </c>
      <c r="CR102" s="84"/>
      <c r="CS102" s="84">
        <v>615623</v>
      </c>
      <c r="CT102" s="84"/>
      <c r="CU102" s="84"/>
      <c r="CV102" s="84"/>
      <c r="CW102" s="84">
        <v>806136</v>
      </c>
      <c r="CX102" s="84"/>
      <c r="CY102" s="84"/>
      <c r="CZ102" s="84">
        <v>615623</v>
      </c>
      <c r="DA102" s="84"/>
      <c r="DB102" s="84"/>
      <c r="DC102" s="84">
        <v>174668</v>
      </c>
      <c r="DD102" s="84"/>
      <c r="DE102" s="84"/>
      <c r="DF102" s="84"/>
      <c r="DG102" s="84"/>
      <c r="DH102" s="84">
        <v>3409</v>
      </c>
      <c r="DI102" s="84">
        <v>615623</v>
      </c>
      <c r="DJ102" s="84"/>
      <c r="DK102" s="84"/>
      <c r="DL102" s="84"/>
      <c r="DM102" s="84"/>
      <c r="DN102" s="84">
        <v>615779</v>
      </c>
      <c r="DO102" s="84"/>
      <c r="DP102" s="84"/>
      <c r="DQ102" s="84"/>
      <c r="DR102" s="84"/>
      <c r="DS102" s="84">
        <v>60374</v>
      </c>
      <c r="DT102" s="84"/>
      <c r="DU102" s="84">
        <v>1364</v>
      </c>
      <c r="DV102" s="84">
        <v>828204</v>
      </c>
      <c r="DW102" s="84"/>
      <c r="DX102" s="84"/>
      <c r="DY102" s="84"/>
      <c r="DZ102" s="84"/>
      <c r="EA102" s="84"/>
      <c r="EB102" s="84"/>
      <c r="EC102" s="84"/>
      <c r="ED102" s="84"/>
      <c r="EE102" s="84">
        <v>9109</v>
      </c>
      <c r="EF102" s="84">
        <v>8186</v>
      </c>
      <c r="EG102" s="84"/>
      <c r="EH102" s="84">
        <v>8186</v>
      </c>
      <c r="EI102" s="84"/>
      <c r="EJ102" s="84">
        <v>1364</v>
      </c>
      <c r="EK102" s="84">
        <v>17295</v>
      </c>
      <c r="EL102" s="84"/>
      <c r="EM102" s="84"/>
      <c r="EN102" s="84"/>
      <c r="EO102" s="84"/>
      <c r="EP102" s="84"/>
      <c r="EQ102" s="84"/>
      <c r="ER102" s="84"/>
      <c r="ES102" s="84">
        <v>16562</v>
      </c>
      <c r="ET102" s="84"/>
      <c r="EU102" s="84"/>
      <c r="EV102" s="84">
        <v>15689</v>
      </c>
      <c r="EW102" s="84"/>
      <c r="EX102" s="84"/>
      <c r="EY102" s="84"/>
      <c r="EZ102" s="84"/>
    </row>
    <row r="103" spans="1:156">
      <c r="A103" s="83" t="s">
        <v>1157</v>
      </c>
      <c r="B103" s="83">
        <v>62548</v>
      </c>
      <c r="C103" s="73" t="s">
        <v>1135</v>
      </c>
      <c r="D103" s="84">
        <v>11729408</v>
      </c>
      <c r="E103" s="84">
        <v>23033</v>
      </c>
      <c r="F103" s="84">
        <v>0</v>
      </c>
      <c r="G103" s="84">
        <v>3720676</v>
      </c>
      <c r="H103" s="84">
        <v>0</v>
      </c>
      <c r="I103" s="84">
        <v>0</v>
      </c>
      <c r="J103" s="84">
        <v>-423111</v>
      </c>
      <c r="K103" s="84">
        <v>24570223</v>
      </c>
      <c r="L103" s="84">
        <v>0</v>
      </c>
      <c r="M103" s="84">
        <v>0</v>
      </c>
      <c r="N103" s="84">
        <v>0</v>
      </c>
      <c r="O103" s="84">
        <v>0</v>
      </c>
      <c r="P103" s="84">
        <v>11729806</v>
      </c>
      <c r="Q103" s="84">
        <v>0</v>
      </c>
      <c r="R103" s="84">
        <v>0</v>
      </c>
      <c r="S103" s="84">
        <v>0</v>
      </c>
      <c r="T103" s="84">
        <v>-30243759</v>
      </c>
      <c r="U103" s="84">
        <v>0</v>
      </c>
      <c r="V103" s="84">
        <v>-418304</v>
      </c>
      <c r="W103" s="84">
        <v>0</v>
      </c>
      <c r="X103" s="84">
        <v>24570223</v>
      </c>
      <c r="Y103" s="84">
        <v>-5336986</v>
      </c>
      <c r="Z103" s="84">
        <v>284146</v>
      </c>
      <c r="AA103" s="84">
        <v>6154227</v>
      </c>
      <c r="AB103" s="84">
        <v>-29579281</v>
      </c>
      <c r="AC103" s="84">
        <v>0</v>
      </c>
      <c r="AD103" s="84">
        <v>0</v>
      </c>
      <c r="AE103" s="84">
        <v>0</v>
      </c>
      <c r="AF103" s="84">
        <v>0</v>
      </c>
      <c r="AG103" s="84">
        <v>-11290618</v>
      </c>
      <c r="AH103" s="84">
        <v>0</v>
      </c>
      <c r="AI103" s="84">
        <v>0</v>
      </c>
      <c r="AJ103" s="84">
        <v>0</v>
      </c>
      <c r="AK103" s="84">
        <v>-11290618</v>
      </c>
      <c r="AL103" s="84">
        <v>-181305</v>
      </c>
      <c r="AM103" s="84">
        <v>0</v>
      </c>
      <c r="AN103" s="84">
        <v>-181305</v>
      </c>
      <c r="AO103" s="84">
        <v>0</v>
      </c>
      <c r="AP103" s="84">
        <v>0</v>
      </c>
      <c r="AQ103" s="84">
        <v>0</v>
      </c>
      <c r="AR103" s="84">
        <v>0</v>
      </c>
      <c r="AS103" s="84">
        <v>0</v>
      </c>
      <c r="AT103" s="84">
        <v>690969</v>
      </c>
      <c r="AU103" s="84">
        <v>418304</v>
      </c>
      <c r="AV103" s="84">
        <v>0</v>
      </c>
      <c r="AW103" s="84">
        <v>-13798</v>
      </c>
      <c r="AX103" s="84">
        <v>0</v>
      </c>
      <c r="AY103" s="84">
        <v>0</v>
      </c>
      <c r="AZ103" s="84">
        <v>-398</v>
      </c>
      <c r="BA103" s="84">
        <v>0</v>
      </c>
      <c r="BB103" s="84">
        <v>-316895</v>
      </c>
      <c r="BC103" s="84">
        <v>-339928</v>
      </c>
      <c r="BD103" s="84">
        <v>0</v>
      </c>
      <c r="BE103" s="84">
        <v>0</v>
      </c>
      <c r="BF103" s="84">
        <v>78376</v>
      </c>
      <c r="BG103" s="84">
        <v>800</v>
      </c>
      <c r="BH103" s="84">
        <v>0</v>
      </c>
      <c r="BI103" s="84">
        <v>0</v>
      </c>
      <c r="BJ103" s="84">
        <v>269206701</v>
      </c>
      <c r="BK103" s="84">
        <v>7098950</v>
      </c>
      <c r="BL103" s="84">
        <v>9542117</v>
      </c>
      <c r="BM103" s="84">
        <v>3341185</v>
      </c>
      <c r="BN103" s="84">
        <v>0</v>
      </c>
      <c r="BO103" s="84">
        <v>0</v>
      </c>
      <c r="BP103" s="84">
        <v>74</v>
      </c>
      <c r="BQ103" s="84">
        <v>0</v>
      </c>
      <c r="BR103" s="84">
        <v>731242</v>
      </c>
      <c r="BS103" s="84">
        <v>731242</v>
      </c>
      <c r="BT103" s="84">
        <v>0</v>
      </c>
      <c r="BU103" s="84">
        <v>0</v>
      </c>
      <c r="BV103" s="84">
        <v>0</v>
      </c>
      <c r="BW103" s="84">
        <v>3420070</v>
      </c>
      <c r="BX103" s="84">
        <v>106273548</v>
      </c>
      <c r="BY103" s="84">
        <v>0</v>
      </c>
      <c r="BZ103" s="84">
        <v>0</v>
      </c>
      <c r="CA103" s="84">
        <v>0</v>
      </c>
      <c r="CB103" s="84">
        <v>0</v>
      </c>
      <c r="CC103" s="84">
        <v>73936</v>
      </c>
      <c r="CD103" s="84">
        <v>0</v>
      </c>
      <c r="CE103" s="84">
        <v>0</v>
      </c>
      <c r="CF103" s="84">
        <v>0</v>
      </c>
      <c r="CG103" s="84">
        <v>0</v>
      </c>
      <c r="CH103" s="84">
        <v>0</v>
      </c>
      <c r="CI103" s="84">
        <v>0</v>
      </c>
      <c r="CJ103" s="84">
        <v>0</v>
      </c>
      <c r="CK103" s="84">
        <v>0</v>
      </c>
      <c r="CL103" s="84">
        <v>26625877</v>
      </c>
      <c r="CM103" s="84">
        <v>48688435</v>
      </c>
      <c r="CN103" s="84">
        <v>1659574</v>
      </c>
      <c r="CO103" s="84">
        <v>5428899</v>
      </c>
      <c r="CP103" s="84">
        <v>0</v>
      </c>
      <c r="CQ103" s="84">
        <v>213663993</v>
      </c>
      <c r="CR103" s="84">
        <v>0</v>
      </c>
      <c r="CS103" s="84">
        <v>98393585</v>
      </c>
      <c r="CT103" s="84">
        <v>115270409</v>
      </c>
      <c r="CU103" s="84">
        <v>0</v>
      </c>
      <c r="CV103" s="84">
        <v>124830536</v>
      </c>
      <c r="CW103" s="84">
        <v>131404980</v>
      </c>
      <c r="CX103" s="84">
        <v>0</v>
      </c>
      <c r="CY103" s="84">
        <v>4789188</v>
      </c>
      <c r="CZ103" s="84">
        <v>85228498</v>
      </c>
      <c r="DA103" s="84">
        <v>503844</v>
      </c>
      <c r="DB103" s="84">
        <v>25131432</v>
      </c>
      <c r="DC103" s="84">
        <v>6197204</v>
      </c>
      <c r="DD103" s="84">
        <v>528641</v>
      </c>
      <c r="DE103" s="84">
        <v>23285201</v>
      </c>
      <c r="DF103" s="84">
        <v>7719048</v>
      </c>
      <c r="DG103" s="84">
        <v>0</v>
      </c>
      <c r="DH103" s="84">
        <v>2443093</v>
      </c>
      <c r="DI103" s="84">
        <v>213663994</v>
      </c>
      <c r="DJ103" s="84">
        <v>0</v>
      </c>
      <c r="DK103" s="84">
        <v>0</v>
      </c>
      <c r="DL103" s="84">
        <v>0</v>
      </c>
      <c r="DM103" s="84">
        <v>115270409</v>
      </c>
      <c r="DN103" s="84">
        <v>77807472</v>
      </c>
      <c r="DO103" s="84">
        <v>0</v>
      </c>
      <c r="DP103" s="84">
        <v>0</v>
      </c>
      <c r="DQ103" s="84">
        <v>0</v>
      </c>
      <c r="DR103" s="84">
        <v>3341185</v>
      </c>
      <c r="DS103" s="84">
        <v>2688028</v>
      </c>
      <c r="DT103" s="84">
        <v>93017</v>
      </c>
      <c r="DU103" s="84">
        <v>2691552</v>
      </c>
      <c r="DV103" s="84">
        <v>269206701</v>
      </c>
      <c r="DW103" s="84">
        <v>0</v>
      </c>
      <c r="DX103" s="84">
        <v>0</v>
      </c>
      <c r="DY103" s="84">
        <v>267971</v>
      </c>
      <c r="DZ103" s="84">
        <v>0</v>
      </c>
      <c r="EA103" s="84">
        <v>17140</v>
      </c>
      <c r="EB103" s="84">
        <v>0</v>
      </c>
      <c r="EC103" s="84">
        <v>0</v>
      </c>
      <c r="ED103" s="84">
        <v>0</v>
      </c>
      <c r="EE103" s="84">
        <v>0</v>
      </c>
      <c r="EF103" s="84">
        <v>259451</v>
      </c>
      <c r="EG103" s="84">
        <v>0</v>
      </c>
      <c r="EH103" s="84">
        <v>259451</v>
      </c>
      <c r="EI103" s="84">
        <v>0</v>
      </c>
      <c r="EJ103" s="84">
        <v>2424923</v>
      </c>
      <c r="EK103" s="84">
        <v>737516</v>
      </c>
      <c r="EL103" s="84">
        <v>429821</v>
      </c>
      <c r="EM103" s="84">
        <v>234465</v>
      </c>
      <c r="EN103" s="84">
        <v>0</v>
      </c>
      <c r="EO103" s="84">
        <v>0</v>
      </c>
      <c r="EP103" s="84">
        <v>0</v>
      </c>
      <c r="EQ103" s="84">
        <v>1083125</v>
      </c>
      <c r="ER103" s="84">
        <v>0</v>
      </c>
      <c r="ES103" s="84">
        <v>20329048</v>
      </c>
      <c r="ET103" s="84">
        <v>0</v>
      </c>
      <c r="EU103" s="84">
        <v>0</v>
      </c>
      <c r="EV103" s="84">
        <v>16707869</v>
      </c>
      <c r="EW103" s="84">
        <v>266629</v>
      </c>
      <c r="EX103" s="84">
        <v>48244</v>
      </c>
      <c r="EY103" s="84">
        <v>0</v>
      </c>
      <c r="EZ103" s="84">
        <v>0</v>
      </c>
    </row>
    <row r="104" spans="1:156">
      <c r="A104" s="83" t="s">
        <v>1157</v>
      </c>
      <c r="B104" s="83">
        <v>62706</v>
      </c>
      <c r="C104" s="73" t="s">
        <v>1136</v>
      </c>
      <c r="D104" s="84">
        <v>1336422</v>
      </c>
      <c r="E104" s="84">
        <v>-35647</v>
      </c>
      <c r="F104" s="84">
        <v>0</v>
      </c>
      <c r="G104" s="84">
        <v>269147</v>
      </c>
      <c r="H104" s="84">
        <v>-81155</v>
      </c>
      <c r="I104" s="84">
        <v>-19086</v>
      </c>
      <c r="J104" s="84">
        <v>-42417</v>
      </c>
      <c r="K104" s="84">
        <v>2145246</v>
      </c>
      <c r="L104" s="84">
        <v>-319528</v>
      </c>
      <c r="M104" s="84">
        <v>0</v>
      </c>
      <c r="N104" s="84">
        <v>121672</v>
      </c>
      <c r="O104" s="84">
        <v>0</v>
      </c>
      <c r="P104" s="84">
        <v>1354550</v>
      </c>
      <c r="Q104" s="84">
        <v>-13852</v>
      </c>
      <c r="R104" s="84">
        <v>3861</v>
      </c>
      <c r="S104" s="84">
        <v>0</v>
      </c>
      <c r="T104" s="84">
        <v>-1952130</v>
      </c>
      <c r="U104" s="84">
        <v>-19086</v>
      </c>
      <c r="V104" s="84">
        <v>-29406</v>
      </c>
      <c r="W104" s="84">
        <v>11315</v>
      </c>
      <c r="X104" s="84">
        <v>2142940</v>
      </c>
      <c r="Y104" s="84">
        <v>162488</v>
      </c>
      <c r="Z104" s="84">
        <v>0</v>
      </c>
      <c r="AA104" s="84">
        <v>157738</v>
      </c>
      <c r="AB104" s="84">
        <v>-1672801</v>
      </c>
      <c r="AC104" s="84">
        <v>-5711</v>
      </c>
      <c r="AD104" s="84">
        <v>2850</v>
      </c>
      <c r="AE104" s="84">
        <v>47296</v>
      </c>
      <c r="AF104" s="84">
        <v>-28086</v>
      </c>
      <c r="AG104" s="84">
        <v>-1632267</v>
      </c>
      <c r="AH104" s="84">
        <v>6112</v>
      </c>
      <c r="AI104" s="84">
        <v>30582</v>
      </c>
      <c r="AJ104" s="84">
        <v>25406</v>
      </c>
      <c r="AK104" s="84">
        <v>-1626155</v>
      </c>
      <c r="AL104" s="84">
        <v>-122679</v>
      </c>
      <c r="AM104" s="84">
        <v>4203</v>
      </c>
      <c r="AN104" s="84">
        <v>-59477</v>
      </c>
      <c r="AO104" s="84">
        <v>206</v>
      </c>
      <c r="AP104" s="84">
        <v>2306</v>
      </c>
      <c r="AQ104" s="84">
        <v>-67063</v>
      </c>
      <c r="AR104" s="84">
        <v>-3125</v>
      </c>
      <c r="AS104" s="84">
        <v>-19373</v>
      </c>
      <c r="AT104" s="84">
        <v>0</v>
      </c>
      <c r="AU104" s="84">
        <v>108666</v>
      </c>
      <c r="AV104" s="84">
        <v>-18923</v>
      </c>
      <c r="AW104" s="84">
        <v>-2683</v>
      </c>
      <c r="AX104" s="84">
        <v>0</v>
      </c>
      <c r="AY104" s="84">
        <v>0</v>
      </c>
      <c r="AZ104" s="84">
        <v>-18128</v>
      </c>
      <c r="BA104" s="84">
        <v>-16836</v>
      </c>
      <c r="BB104" s="84">
        <v>34179</v>
      </c>
      <c r="BC104" s="84">
        <v>69826</v>
      </c>
      <c r="BD104" s="84">
        <v>-71515</v>
      </c>
      <c r="BE104" s="84">
        <v>0</v>
      </c>
      <c r="BF104" s="84">
        <v>118318</v>
      </c>
      <c r="BG104" s="84">
        <v>391800</v>
      </c>
      <c r="BH104" s="84"/>
      <c r="BI104" s="84">
        <v>0</v>
      </c>
      <c r="BJ104" s="84">
        <v>19610590</v>
      </c>
      <c r="BK104" s="84">
        <v>161750</v>
      </c>
      <c r="BL104" s="84">
        <v>760328</v>
      </c>
      <c r="BM104" s="84">
        <v>0</v>
      </c>
      <c r="BN104" s="84">
        <v>3330</v>
      </c>
      <c r="BO104" s="84">
        <v>0</v>
      </c>
      <c r="BP104" s="84">
        <v>64231</v>
      </c>
      <c r="BQ104" s="84"/>
      <c r="BR104" s="84">
        <v>0</v>
      </c>
      <c r="BS104" s="84"/>
      <c r="BT104" s="84">
        <v>0</v>
      </c>
      <c r="BU104" s="84">
        <v>0</v>
      </c>
      <c r="BV104" s="84">
        <v>487742</v>
      </c>
      <c r="BW104" s="84">
        <v>594123</v>
      </c>
      <c r="BX104" s="84">
        <v>16742054</v>
      </c>
      <c r="BY104" s="84">
        <v>672589</v>
      </c>
      <c r="BZ104" s="84">
        <v>10736</v>
      </c>
      <c r="CA104" s="84">
        <v>0</v>
      </c>
      <c r="CB104" s="84"/>
      <c r="CC104" s="84">
        <v>32089</v>
      </c>
      <c r="CD104" s="84">
        <v>0</v>
      </c>
      <c r="CE104" s="84">
        <v>0</v>
      </c>
      <c r="CF104" s="84">
        <v>196845</v>
      </c>
      <c r="CG104" s="84">
        <v>29264</v>
      </c>
      <c r="CH104" s="84">
        <v>0</v>
      </c>
      <c r="CI104" s="84">
        <v>226109</v>
      </c>
      <c r="CJ104" s="84"/>
      <c r="CK104" s="84">
        <v>31115</v>
      </c>
      <c r="CL104" s="84">
        <v>803029</v>
      </c>
      <c r="CM104" s="84">
        <v>3510369</v>
      </c>
      <c r="CN104" s="84">
        <v>0</v>
      </c>
      <c r="CO104" s="84">
        <v>11166983</v>
      </c>
      <c r="CP104" s="84"/>
      <c r="CQ104" s="84">
        <v>15343618</v>
      </c>
      <c r="CR104" s="84">
        <v>128979</v>
      </c>
      <c r="CS104" s="84">
        <v>14140278</v>
      </c>
      <c r="CT104" s="84"/>
      <c r="CU104" s="84">
        <v>0</v>
      </c>
      <c r="CV104" s="84"/>
      <c r="CW104" s="84">
        <v>18491147</v>
      </c>
      <c r="CX104" s="84">
        <v>155662</v>
      </c>
      <c r="CY104" s="84">
        <v>497520</v>
      </c>
      <c r="CZ104" s="84">
        <v>2590232</v>
      </c>
      <c r="DA104" s="84">
        <v>10482771</v>
      </c>
      <c r="DB104" s="84">
        <v>1593431</v>
      </c>
      <c r="DC104" s="84">
        <v>1909303</v>
      </c>
      <c r="DD104" s="84">
        <v>0</v>
      </c>
      <c r="DE104" s="84">
        <v>1593431</v>
      </c>
      <c r="DF104" s="84">
        <v>383062</v>
      </c>
      <c r="DG104" s="84"/>
      <c r="DH104" s="84">
        <v>79983</v>
      </c>
      <c r="DI104" s="84">
        <v>14140278</v>
      </c>
      <c r="DJ104" s="84">
        <v>0</v>
      </c>
      <c r="DK104" s="84">
        <v>0</v>
      </c>
      <c r="DL104" s="84"/>
      <c r="DM104" s="84">
        <v>0</v>
      </c>
      <c r="DN104" s="84">
        <v>552492</v>
      </c>
      <c r="DO104" s="84">
        <v>0</v>
      </c>
      <c r="DP104" s="84"/>
      <c r="DQ104" s="84">
        <v>0</v>
      </c>
      <c r="DR104" s="84"/>
      <c r="DS104" s="84">
        <v>101439</v>
      </c>
      <c r="DT104" s="84">
        <v>33500</v>
      </c>
      <c r="DU104" s="84">
        <v>64508</v>
      </c>
      <c r="DV104" s="84">
        <v>19610589</v>
      </c>
      <c r="DW104" s="84">
        <v>27170</v>
      </c>
      <c r="DX104" s="84"/>
      <c r="DY104" s="84">
        <v>0</v>
      </c>
      <c r="DZ104" s="84">
        <v>100883</v>
      </c>
      <c r="EA104" s="84"/>
      <c r="EB104" s="84"/>
      <c r="EC104" s="84">
        <v>5103</v>
      </c>
      <c r="ED104" s="84">
        <v>100883</v>
      </c>
      <c r="EE104" s="84"/>
      <c r="EF104" s="84">
        <v>46561</v>
      </c>
      <c r="EG104" s="84">
        <v>0</v>
      </c>
      <c r="EH104" s="84">
        <v>46561</v>
      </c>
      <c r="EI104" s="84">
        <v>0</v>
      </c>
      <c r="EJ104" s="84">
        <v>45355</v>
      </c>
      <c r="EK104" s="84">
        <v>294607</v>
      </c>
      <c r="EL104" s="84">
        <v>4189</v>
      </c>
      <c r="EM104" s="84"/>
      <c r="EN104" s="84"/>
      <c r="EO104" s="84">
        <v>454364</v>
      </c>
      <c r="EP104" s="84">
        <v>127915</v>
      </c>
      <c r="EQ104" s="84">
        <v>0</v>
      </c>
      <c r="ER104" s="84"/>
      <c r="ES104" s="84">
        <v>2644137</v>
      </c>
      <c r="ET104" s="84">
        <v>0</v>
      </c>
      <c r="EU104" s="84">
        <v>1064</v>
      </c>
      <c r="EV104" s="84">
        <v>3296464</v>
      </c>
      <c r="EW104" s="84">
        <v>19154</v>
      </c>
      <c r="EX104" s="84">
        <v>17748</v>
      </c>
      <c r="EY104" s="84">
        <v>174</v>
      </c>
      <c r="EZ104" s="84"/>
    </row>
    <row r="105" spans="1:156">
      <c r="A105" s="83" t="s">
        <v>1157</v>
      </c>
      <c r="B105" s="83">
        <v>62965</v>
      </c>
      <c r="C105" s="73" t="s">
        <v>1137</v>
      </c>
      <c r="D105" s="84">
        <v>44468375</v>
      </c>
      <c r="E105" s="84">
        <v>-60642</v>
      </c>
      <c r="F105" s="84">
        <v>0</v>
      </c>
      <c r="G105" s="84">
        <v>13436936</v>
      </c>
      <c r="H105" s="84">
        <v>-2214456</v>
      </c>
      <c r="I105" s="84">
        <v>555513</v>
      </c>
      <c r="J105" s="84">
        <v>-909992</v>
      </c>
      <c r="K105" s="84">
        <v>53339705</v>
      </c>
      <c r="L105" s="84">
        <v>6449827</v>
      </c>
      <c r="M105" s="84">
        <v>-906790</v>
      </c>
      <c r="N105" s="84">
        <v>1541663</v>
      </c>
      <c r="O105" s="84">
        <v>0</v>
      </c>
      <c r="P105" s="84">
        <v>44628414</v>
      </c>
      <c r="Q105" s="84">
        <v>-63933</v>
      </c>
      <c r="R105" s="84">
        <v>0</v>
      </c>
      <c r="S105" s="84">
        <v>0</v>
      </c>
      <c r="T105" s="84">
        <v>-54709994</v>
      </c>
      <c r="U105" s="84">
        <v>555513</v>
      </c>
      <c r="V105" s="84">
        <v>-171756</v>
      </c>
      <c r="W105" s="84">
        <v>0</v>
      </c>
      <c r="X105" s="84">
        <v>53339705</v>
      </c>
      <c r="Y105" s="84">
        <v>-41669291</v>
      </c>
      <c r="Z105" s="84">
        <v>2888194</v>
      </c>
      <c r="AA105" s="84">
        <v>6668888</v>
      </c>
      <c r="AB105" s="84">
        <v>-87740193</v>
      </c>
      <c r="AC105" s="84">
        <v>459557</v>
      </c>
      <c r="AD105" s="84">
        <v>588404</v>
      </c>
      <c r="AE105" s="84">
        <v>2589624</v>
      </c>
      <c r="AF105" s="84">
        <v>-1628495</v>
      </c>
      <c r="AG105" s="84">
        <v>-32370340</v>
      </c>
      <c r="AH105" s="84">
        <v>262667</v>
      </c>
      <c r="AI105" s="84">
        <v>0</v>
      </c>
      <c r="AJ105" s="84">
        <v>0</v>
      </c>
      <c r="AK105" s="84">
        <v>-32107673</v>
      </c>
      <c r="AL105" s="84">
        <v>-1290316</v>
      </c>
      <c r="AM105" s="84">
        <v>0</v>
      </c>
      <c r="AN105" s="84">
        <v>-843583</v>
      </c>
      <c r="AO105" s="84">
        <v>572032</v>
      </c>
      <c r="AP105" s="84">
        <v>0</v>
      </c>
      <c r="AQ105" s="84">
        <v>-446733</v>
      </c>
      <c r="AR105" s="84">
        <v>13929</v>
      </c>
      <c r="AS105" s="84">
        <v>-98239</v>
      </c>
      <c r="AT105" s="84">
        <v>0</v>
      </c>
      <c r="AU105" s="84">
        <v>2520225</v>
      </c>
      <c r="AV105" s="84">
        <v>-307377</v>
      </c>
      <c r="AW105" s="84">
        <v>-7998</v>
      </c>
      <c r="AX105" s="84">
        <v>0</v>
      </c>
      <c r="AY105" s="84">
        <v>996258</v>
      </c>
      <c r="AZ105" s="84">
        <v>-160039</v>
      </c>
      <c r="BA105" s="84">
        <v>-34306</v>
      </c>
      <c r="BB105" s="84">
        <v>-510531</v>
      </c>
      <c r="BC105" s="84">
        <v>-449889</v>
      </c>
      <c r="BD105" s="84">
        <v>0</v>
      </c>
      <c r="BE105" s="84">
        <v>0</v>
      </c>
      <c r="BF105" s="84">
        <v>-923114</v>
      </c>
      <c r="BG105" s="84">
        <v>100000</v>
      </c>
      <c r="BH105" s="84">
        <v>0</v>
      </c>
      <c r="BI105" s="84">
        <v>318854</v>
      </c>
      <c r="BJ105" s="84">
        <v>683606973</v>
      </c>
      <c r="BK105" s="84">
        <v>0</v>
      </c>
      <c r="BL105" s="84">
        <v>23756247</v>
      </c>
      <c r="BM105" s="84">
        <v>30450663</v>
      </c>
      <c r="BN105" s="84">
        <v>0</v>
      </c>
      <c r="BO105" s="84">
        <v>30450663</v>
      </c>
      <c r="BP105" s="84">
        <v>5851263</v>
      </c>
      <c r="BQ105" s="84">
        <v>0</v>
      </c>
      <c r="BR105" s="84">
        <v>0</v>
      </c>
      <c r="BS105" s="84">
        <v>0</v>
      </c>
      <c r="BT105" s="84">
        <v>0</v>
      </c>
      <c r="BU105" s="84">
        <v>39210</v>
      </c>
      <c r="BV105" s="84">
        <v>11254815</v>
      </c>
      <c r="BW105" s="84">
        <v>4625219</v>
      </c>
      <c r="BX105" s="84">
        <v>115886123</v>
      </c>
      <c r="BY105" s="84">
        <v>11253688</v>
      </c>
      <c r="BZ105" s="84">
        <v>163612</v>
      </c>
      <c r="CA105" s="84">
        <v>0</v>
      </c>
      <c r="CB105" s="84">
        <v>0</v>
      </c>
      <c r="CC105" s="84">
        <v>32688</v>
      </c>
      <c r="CD105" s="84">
        <v>0</v>
      </c>
      <c r="CE105" s="84">
        <v>0</v>
      </c>
      <c r="CF105" s="84">
        <v>0</v>
      </c>
      <c r="CG105" s="84">
        <v>0</v>
      </c>
      <c r="CH105" s="84">
        <v>0</v>
      </c>
      <c r="CI105" s="84">
        <v>0</v>
      </c>
      <c r="CJ105" s="84">
        <v>0</v>
      </c>
      <c r="CK105" s="84">
        <v>0</v>
      </c>
      <c r="CL105" s="84">
        <v>15939918</v>
      </c>
      <c r="CM105" s="84">
        <v>110921349</v>
      </c>
      <c r="CN105" s="84">
        <v>222705</v>
      </c>
      <c r="CO105" s="84">
        <v>143995129</v>
      </c>
      <c r="CP105" s="84">
        <v>0</v>
      </c>
      <c r="CQ105" s="84">
        <v>537285986</v>
      </c>
      <c r="CR105" s="84">
        <v>0</v>
      </c>
      <c r="CS105" s="84">
        <v>146199667</v>
      </c>
      <c r="CT105" s="84">
        <v>367646498</v>
      </c>
      <c r="CU105" s="84">
        <v>531363</v>
      </c>
      <c r="CV105" s="84">
        <v>375674567</v>
      </c>
      <c r="CW105" s="84">
        <v>270017597</v>
      </c>
      <c r="CX105" s="84">
        <v>0</v>
      </c>
      <c r="CY105" s="84">
        <v>1716</v>
      </c>
      <c r="CZ105" s="84">
        <v>-2057392</v>
      </c>
      <c r="DA105" s="84">
        <v>0</v>
      </c>
      <c r="DB105" s="84">
        <v>154131474</v>
      </c>
      <c r="DC105" s="84">
        <v>15644234</v>
      </c>
      <c r="DD105" s="84">
        <v>6174647</v>
      </c>
      <c r="DE105" s="84">
        <v>143130923</v>
      </c>
      <c r="DF105" s="84">
        <v>2986421</v>
      </c>
      <c r="DG105" s="84">
        <v>0</v>
      </c>
      <c r="DH105" s="84">
        <v>7774265</v>
      </c>
      <c r="DI105" s="84">
        <v>513846165</v>
      </c>
      <c r="DJ105" s="84">
        <v>39210</v>
      </c>
      <c r="DK105" s="84">
        <v>0</v>
      </c>
      <c r="DL105" s="84">
        <v>0</v>
      </c>
      <c r="DM105" s="84">
        <v>367646498</v>
      </c>
      <c r="DN105" s="84">
        <v>24426503</v>
      </c>
      <c r="DO105" s="84">
        <v>0</v>
      </c>
      <c r="DP105" s="84">
        <v>0</v>
      </c>
      <c r="DQ105" s="84">
        <v>0</v>
      </c>
      <c r="DR105" s="84">
        <v>0</v>
      </c>
      <c r="DS105" s="84">
        <v>3280204</v>
      </c>
      <c r="DT105" s="84">
        <v>323756</v>
      </c>
      <c r="DU105" s="84">
        <v>3913473</v>
      </c>
      <c r="DV105" s="84">
        <v>683606973</v>
      </c>
      <c r="DW105" s="84">
        <v>447788</v>
      </c>
      <c r="DX105" s="84">
        <v>0</v>
      </c>
      <c r="DY105" s="84">
        <v>0</v>
      </c>
      <c r="DZ105" s="84">
        <v>1245015</v>
      </c>
      <c r="EA105" s="84">
        <v>1275509</v>
      </c>
      <c r="EB105" s="84">
        <v>0</v>
      </c>
      <c r="EC105" s="84">
        <v>319918</v>
      </c>
      <c r="ED105" s="84">
        <v>1245015</v>
      </c>
      <c r="EE105" s="84">
        <v>0</v>
      </c>
      <c r="EF105" s="84">
        <v>161929</v>
      </c>
      <c r="EG105" s="84">
        <v>0</v>
      </c>
      <c r="EH105" s="84">
        <v>161929</v>
      </c>
      <c r="EI105" s="84">
        <v>64481</v>
      </c>
      <c r="EJ105" s="84">
        <v>3486145</v>
      </c>
      <c r="EK105" s="84">
        <v>9674516</v>
      </c>
      <c r="EL105" s="84">
        <v>954119</v>
      </c>
      <c r="EM105" s="84">
        <v>890530</v>
      </c>
      <c r="EN105" s="84">
        <v>0</v>
      </c>
      <c r="EO105" s="84">
        <v>10130719</v>
      </c>
      <c r="EP105" s="84">
        <v>0</v>
      </c>
      <c r="EQ105" s="84">
        <v>3935374</v>
      </c>
      <c r="ER105" s="84">
        <v>0</v>
      </c>
      <c r="ES105" s="84">
        <v>94407184</v>
      </c>
      <c r="ET105" s="84">
        <v>0</v>
      </c>
      <c r="EU105" s="84">
        <v>0</v>
      </c>
      <c r="EV105" s="84">
        <v>71340021</v>
      </c>
      <c r="EW105" s="84">
        <v>427328</v>
      </c>
      <c r="EX105" s="84">
        <v>8493987</v>
      </c>
      <c r="EY105" s="84">
        <v>4473649</v>
      </c>
      <c r="EZ105" s="84">
        <v>0</v>
      </c>
    </row>
    <row r="106" spans="1:156">
      <c r="A106" s="83" t="s">
        <v>1157</v>
      </c>
      <c r="B106" s="83">
        <v>62972</v>
      </c>
      <c r="C106" s="73" t="s">
        <v>1138</v>
      </c>
      <c r="D106" s="84">
        <v>6840796</v>
      </c>
      <c r="E106" s="84">
        <v>3951</v>
      </c>
      <c r="F106" s="84"/>
      <c r="G106" s="84">
        <v>3458267</v>
      </c>
      <c r="H106" s="84"/>
      <c r="I106" s="84"/>
      <c r="J106" s="84">
        <v>-299736</v>
      </c>
      <c r="K106" s="84">
        <v>16367306</v>
      </c>
      <c r="L106" s="84">
        <v>0</v>
      </c>
      <c r="M106" s="84">
        <v>0</v>
      </c>
      <c r="N106" s="84"/>
      <c r="O106" s="84"/>
      <c r="P106" s="84">
        <v>6842040</v>
      </c>
      <c r="Q106" s="84"/>
      <c r="R106" s="84">
        <v>0</v>
      </c>
      <c r="S106" s="84">
        <v>0</v>
      </c>
      <c r="T106" s="84">
        <v>-14194885</v>
      </c>
      <c r="U106" s="84">
        <v>0</v>
      </c>
      <c r="V106" s="84">
        <v>-24570</v>
      </c>
      <c r="W106" s="84"/>
      <c r="X106" s="84">
        <v>16367306</v>
      </c>
      <c r="Y106" s="84">
        <v>-8167231</v>
      </c>
      <c r="Z106" s="84">
        <v>-25657</v>
      </c>
      <c r="AA106" s="84">
        <v>531225</v>
      </c>
      <c r="AB106" s="84">
        <v>-22356713</v>
      </c>
      <c r="AC106" s="84"/>
      <c r="AD106" s="84"/>
      <c r="AE106" s="84"/>
      <c r="AF106" s="84"/>
      <c r="AG106" s="84">
        <v>-4700705</v>
      </c>
      <c r="AH106" s="84">
        <v>0</v>
      </c>
      <c r="AI106" s="84"/>
      <c r="AJ106" s="84"/>
      <c r="AK106" s="84">
        <v>-4700705</v>
      </c>
      <c r="AL106" s="84">
        <v>-190381</v>
      </c>
      <c r="AM106" s="84">
        <v>12982</v>
      </c>
      <c r="AN106" s="84">
        <v>-190381</v>
      </c>
      <c r="AO106" s="84"/>
      <c r="AP106" s="84">
        <v>0</v>
      </c>
      <c r="AQ106" s="84">
        <v>0</v>
      </c>
      <c r="AR106" s="84"/>
      <c r="AS106" s="84"/>
      <c r="AT106" s="84">
        <v>555608</v>
      </c>
      <c r="AU106" s="84">
        <v>24570</v>
      </c>
      <c r="AV106" s="84"/>
      <c r="AW106" s="84">
        <v>-213411</v>
      </c>
      <c r="AX106" s="84">
        <v>0</v>
      </c>
      <c r="AY106" s="84">
        <v>0</v>
      </c>
      <c r="AZ106" s="84">
        <v>-1244</v>
      </c>
      <c r="BA106" s="84"/>
      <c r="BB106" s="84">
        <v>-21871</v>
      </c>
      <c r="BC106" s="84">
        <v>-25822</v>
      </c>
      <c r="BD106" s="84"/>
      <c r="BE106" s="84"/>
      <c r="BF106" s="84">
        <v>-1252</v>
      </c>
      <c r="BG106" s="84">
        <v>125000</v>
      </c>
      <c r="BH106" s="84"/>
      <c r="BI106" s="84">
        <v>1432386</v>
      </c>
      <c r="BJ106" s="84">
        <v>178288358</v>
      </c>
      <c r="BK106" s="84"/>
      <c r="BL106" s="84">
        <v>6019376</v>
      </c>
      <c r="BM106" s="84">
        <v>4645069</v>
      </c>
      <c r="BN106" s="84">
        <v>0</v>
      </c>
      <c r="BO106" s="84"/>
      <c r="BP106" s="84"/>
      <c r="BQ106" s="84"/>
      <c r="BR106" s="84"/>
      <c r="BS106" s="84"/>
      <c r="BT106" s="84">
        <v>175598</v>
      </c>
      <c r="BU106" s="84">
        <v>907</v>
      </c>
      <c r="BV106" s="84"/>
      <c r="BW106" s="84">
        <v>178018</v>
      </c>
      <c r="BX106" s="84">
        <v>102636443</v>
      </c>
      <c r="BY106" s="84"/>
      <c r="BZ106" s="84"/>
      <c r="CA106" s="84">
        <v>53018</v>
      </c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>
        <v>24468742</v>
      </c>
      <c r="CN106" s="84">
        <v>2726</v>
      </c>
      <c r="CO106" s="84">
        <v>30029891</v>
      </c>
      <c r="CP106" s="84"/>
      <c r="CQ106" s="84">
        <v>148996529</v>
      </c>
      <c r="CR106" s="84"/>
      <c r="CS106" s="84">
        <v>148996529</v>
      </c>
      <c r="CT106" s="84"/>
      <c r="CU106" s="84">
        <v>0</v>
      </c>
      <c r="CV106" s="84"/>
      <c r="CW106" s="84">
        <v>171073340</v>
      </c>
      <c r="CX106" s="84">
        <v>0</v>
      </c>
      <c r="CY106" s="84">
        <v>0</v>
      </c>
      <c r="CZ106" s="84">
        <v>103490216</v>
      </c>
      <c r="DA106" s="84">
        <v>0</v>
      </c>
      <c r="DB106" s="84">
        <v>68436897</v>
      </c>
      <c r="DC106" s="84">
        <v>42491495</v>
      </c>
      <c r="DD106" s="84">
        <v>2541041</v>
      </c>
      <c r="DE106" s="84">
        <v>63521528</v>
      </c>
      <c r="DF106" s="84">
        <v>15352497</v>
      </c>
      <c r="DG106" s="84"/>
      <c r="DH106" s="84">
        <v>1123078</v>
      </c>
      <c r="DI106" s="84">
        <v>148996529</v>
      </c>
      <c r="DJ106" s="84">
        <v>176505</v>
      </c>
      <c r="DK106" s="84"/>
      <c r="DL106" s="84"/>
      <c r="DM106" s="84"/>
      <c r="DN106" s="84">
        <v>40693470</v>
      </c>
      <c r="DO106" s="84"/>
      <c r="DP106" s="84"/>
      <c r="DQ106" s="84"/>
      <c r="DR106" s="84">
        <v>4645069</v>
      </c>
      <c r="DS106" s="84"/>
      <c r="DT106" s="84"/>
      <c r="DU106" s="84">
        <v>669422</v>
      </c>
      <c r="DV106" s="84">
        <v>178288358</v>
      </c>
      <c r="DW106" s="84"/>
      <c r="DX106" s="84"/>
      <c r="DY106" s="84">
        <v>2078</v>
      </c>
      <c r="DZ106" s="84"/>
      <c r="EA106" s="84">
        <v>123924</v>
      </c>
      <c r="EB106" s="84"/>
      <c r="EC106" s="84"/>
      <c r="ED106" s="84"/>
      <c r="EE106" s="84"/>
      <c r="EF106" s="84"/>
      <c r="EG106" s="84"/>
      <c r="EH106" s="84"/>
      <c r="EI106" s="84"/>
      <c r="EJ106" s="84">
        <v>243837</v>
      </c>
      <c r="EK106" s="84">
        <v>349715</v>
      </c>
      <c r="EL106" s="84"/>
      <c r="EM106" s="84">
        <v>0</v>
      </c>
      <c r="EN106" s="84"/>
      <c r="EO106" s="84">
        <v>4896298</v>
      </c>
      <c r="EP106" s="84"/>
      <c r="EQ106" s="84">
        <v>2374328</v>
      </c>
      <c r="ER106" s="84"/>
      <c r="ES106" s="84">
        <v>23033630</v>
      </c>
      <c r="ET106" s="84"/>
      <c r="EU106" s="84"/>
      <c r="EV106" s="84">
        <v>19434527</v>
      </c>
      <c r="EW106" s="84">
        <v>425585</v>
      </c>
      <c r="EX106" s="84">
        <v>349715</v>
      </c>
      <c r="EY106" s="84">
        <v>14873</v>
      </c>
      <c r="EZ106" s="84"/>
    </row>
    <row r="107" spans="1:156">
      <c r="A107" s="83" t="s">
        <v>1157</v>
      </c>
      <c r="B107" s="83">
        <v>62973</v>
      </c>
      <c r="C107" s="73" t="s">
        <v>1139</v>
      </c>
      <c r="D107" s="84">
        <v>32338535</v>
      </c>
      <c r="E107" s="84">
        <v>96578</v>
      </c>
      <c r="F107" s="84">
        <v>0</v>
      </c>
      <c r="G107" s="84">
        <v>9950418</v>
      </c>
      <c r="H107" s="84">
        <v>-2211785</v>
      </c>
      <c r="I107" s="84">
        <v>-1031857</v>
      </c>
      <c r="J107" s="84">
        <v>-1025172</v>
      </c>
      <c r="K107" s="84">
        <v>48359044</v>
      </c>
      <c r="L107" s="84">
        <v>2905264</v>
      </c>
      <c r="M107" s="84">
        <v>-1543094</v>
      </c>
      <c r="N107" s="84">
        <v>1559640</v>
      </c>
      <c r="O107" s="84">
        <v>0</v>
      </c>
      <c r="P107" s="84">
        <v>32365213</v>
      </c>
      <c r="Q107" s="84">
        <v>-73914</v>
      </c>
      <c r="R107" s="84">
        <v>0</v>
      </c>
      <c r="S107" s="84">
        <v>0</v>
      </c>
      <c r="T107" s="84">
        <v>-73098159</v>
      </c>
      <c r="U107" s="84">
        <v>-1031857</v>
      </c>
      <c r="V107" s="84">
        <v>701814</v>
      </c>
      <c r="W107" s="84">
        <v>0</v>
      </c>
      <c r="X107" s="84">
        <v>48385113</v>
      </c>
      <c r="Y107" s="84">
        <v>2091804</v>
      </c>
      <c r="Z107" s="84">
        <v>687623</v>
      </c>
      <c r="AA107" s="84">
        <v>31370631</v>
      </c>
      <c r="AB107" s="84">
        <v>-67236154</v>
      </c>
      <c r="AC107" s="84">
        <v>40561</v>
      </c>
      <c r="AD107" s="84">
        <v>384840</v>
      </c>
      <c r="AE107" s="84">
        <v>1948917</v>
      </c>
      <c r="AF107" s="84">
        <v>-1910473</v>
      </c>
      <c r="AG107" s="84">
        <v>-26619563</v>
      </c>
      <c r="AH107" s="84">
        <v>20700</v>
      </c>
      <c r="AI107" s="84">
        <v>67023</v>
      </c>
      <c r="AJ107" s="84">
        <v>-57447</v>
      </c>
      <c r="AK107" s="84">
        <v>-26598863</v>
      </c>
      <c r="AL107" s="84">
        <v>-1243989</v>
      </c>
      <c r="AM107" s="84">
        <v>14740</v>
      </c>
      <c r="AN107" s="84">
        <v>-872809</v>
      </c>
      <c r="AO107" s="84">
        <v>-62439</v>
      </c>
      <c r="AP107" s="84">
        <v>-26069</v>
      </c>
      <c r="AQ107" s="84">
        <v>-372674</v>
      </c>
      <c r="AR107" s="84">
        <v>354175</v>
      </c>
      <c r="AS107" s="84">
        <v>-127076</v>
      </c>
      <c r="AT107" s="84">
        <v>0</v>
      </c>
      <c r="AU107" s="84">
        <v>1698670</v>
      </c>
      <c r="AV107" s="84">
        <v>-953053</v>
      </c>
      <c r="AW107" s="84">
        <v>-27277621</v>
      </c>
      <c r="AX107" s="84">
        <v>1494</v>
      </c>
      <c r="AY107" s="84">
        <v>29698</v>
      </c>
      <c r="AZ107" s="84">
        <v>-26678</v>
      </c>
      <c r="BA107" s="84">
        <v>-53162</v>
      </c>
      <c r="BB107" s="84">
        <v>-1573936</v>
      </c>
      <c r="BC107" s="84">
        <v>-1670514</v>
      </c>
      <c r="BD107" s="84">
        <v>-36124</v>
      </c>
      <c r="BE107" s="84">
        <v>9828</v>
      </c>
      <c r="BF107" s="84">
        <v>172925</v>
      </c>
      <c r="BG107" s="84">
        <v>1101000</v>
      </c>
      <c r="BH107" s="84">
        <v>0</v>
      </c>
      <c r="BI107" s="84">
        <v>0</v>
      </c>
      <c r="BJ107" s="84">
        <v>566233418</v>
      </c>
      <c r="BK107" s="84">
        <v>0</v>
      </c>
      <c r="BL107" s="84">
        <v>2399988</v>
      </c>
      <c r="BM107" s="84">
        <v>3484608</v>
      </c>
      <c r="BN107" s="84">
        <v>0</v>
      </c>
      <c r="BO107" s="84">
        <v>3484608</v>
      </c>
      <c r="BP107" s="84">
        <v>705984</v>
      </c>
      <c r="BQ107" s="84">
        <v>0</v>
      </c>
      <c r="BR107" s="84">
        <v>0</v>
      </c>
      <c r="BS107" s="84">
        <v>0</v>
      </c>
      <c r="BT107" s="84">
        <v>0</v>
      </c>
      <c r="BU107" s="84">
        <v>0</v>
      </c>
      <c r="BV107" s="84">
        <v>13093922</v>
      </c>
      <c r="BW107" s="84">
        <v>20278681</v>
      </c>
      <c r="BX107" s="84">
        <v>228262725</v>
      </c>
      <c r="BY107" s="84">
        <v>5492648</v>
      </c>
      <c r="BZ107" s="84"/>
      <c r="CA107" s="84">
        <v>0</v>
      </c>
      <c r="CB107" s="84">
        <v>0</v>
      </c>
      <c r="CC107" s="84">
        <v>45403</v>
      </c>
      <c r="CD107" s="84">
        <v>0</v>
      </c>
      <c r="CE107" s="84">
        <v>0</v>
      </c>
      <c r="CF107" s="84">
        <v>11596</v>
      </c>
      <c r="CG107" s="84">
        <v>11243</v>
      </c>
      <c r="CH107" s="84">
        <v>0</v>
      </c>
      <c r="CI107" s="84">
        <v>22839</v>
      </c>
      <c r="CJ107" s="84">
        <v>0</v>
      </c>
      <c r="CK107" s="84">
        <v>20381</v>
      </c>
      <c r="CL107" s="84">
        <v>22906551</v>
      </c>
      <c r="CM107" s="84">
        <v>109444355</v>
      </c>
      <c r="CN107" s="84">
        <v>1132343</v>
      </c>
      <c r="CO107" s="84">
        <v>124358441</v>
      </c>
      <c r="CP107" s="84">
        <v>32485</v>
      </c>
      <c r="CQ107" s="84">
        <v>413828755</v>
      </c>
      <c r="CR107" s="84">
        <v>1856322</v>
      </c>
      <c r="CS107" s="84">
        <v>141481052</v>
      </c>
      <c r="CT107" s="84">
        <v>251327024</v>
      </c>
      <c r="CU107" s="84">
        <v>756712</v>
      </c>
      <c r="CV107" s="84">
        <v>277194240</v>
      </c>
      <c r="CW107" s="84">
        <v>254885581</v>
      </c>
      <c r="CX107" s="84">
        <v>352905</v>
      </c>
      <c r="CY107" s="84">
        <v>5779790</v>
      </c>
      <c r="CZ107" s="84">
        <v>5479560</v>
      </c>
      <c r="DA107" s="84">
        <v>16346092</v>
      </c>
      <c r="DB107" s="84">
        <v>26269951</v>
      </c>
      <c r="DC107" s="84">
        <v>25158187</v>
      </c>
      <c r="DD107" s="84">
        <v>749097</v>
      </c>
      <c r="DE107" s="84">
        <v>25520854</v>
      </c>
      <c r="DF107" s="84">
        <v>10740091</v>
      </c>
      <c r="DG107" s="84">
        <v>0</v>
      </c>
      <c r="DH107" s="84">
        <v>1694004</v>
      </c>
      <c r="DI107" s="84">
        <v>392912478</v>
      </c>
      <c r="DJ107" s="84">
        <v>0</v>
      </c>
      <c r="DK107" s="84"/>
      <c r="DL107" s="84">
        <v>0</v>
      </c>
      <c r="DM107" s="84">
        <v>251431426</v>
      </c>
      <c r="DN107" s="84">
        <v>116669293</v>
      </c>
      <c r="DO107" s="84">
        <v>0</v>
      </c>
      <c r="DP107" s="84">
        <v>0</v>
      </c>
      <c r="DQ107" s="84">
        <v>0</v>
      </c>
      <c r="DR107" s="84">
        <v>0</v>
      </c>
      <c r="DS107" s="84">
        <v>17295592</v>
      </c>
      <c r="DT107" s="84">
        <v>17340697</v>
      </c>
      <c r="DU107" s="84">
        <v>17155434</v>
      </c>
      <c r="DV107" s="84">
        <v>566233418</v>
      </c>
      <c r="DW107" s="84">
        <v>735039</v>
      </c>
      <c r="DX107" s="84">
        <v>0</v>
      </c>
      <c r="DY107" s="84">
        <v>0</v>
      </c>
      <c r="DZ107" s="84">
        <v>1882089</v>
      </c>
      <c r="EA107" s="84">
        <v>902960</v>
      </c>
      <c r="EB107" s="84">
        <v>104402</v>
      </c>
      <c r="EC107" s="84">
        <v>1562183</v>
      </c>
      <c r="ED107" s="84">
        <v>1882089</v>
      </c>
      <c r="EE107" s="84">
        <v>0</v>
      </c>
      <c r="EF107" s="84">
        <v>618238</v>
      </c>
      <c r="EG107" s="84">
        <v>0</v>
      </c>
      <c r="EH107" s="84">
        <v>618238</v>
      </c>
      <c r="EI107" s="84">
        <v>30549</v>
      </c>
      <c r="EJ107" s="84">
        <v>16663619</v>
      </c>
      <c r="EK107" s="84">
        <v>13841463</v>
      </c>
      <c r="EL107" s="84">
        <v>1168109</v>
      </c>
      <c r="EM107" s="84">
        <v>0</v>
      </c>
      <c r="EN107" s="84">
        <v>0</v>
      </c>
      <c r="EO107" s="84">
        <v>0</v>
      </c>
      <c r="EP107" s="84">
        <v>1593896</v>
      </c>
      <c r="EQ107" s="84">
        <v>0</v>
      </c>
      <c r="ER107" s="84">
        <v>0</v>
      </c>
      <c r="ES107" s="84">
        <v>85339677</v>
      </c>
      <c r="ET107" s="84">
        <v>0</v>
      </c>
      <c r="EU107" s="84">
        <v>262426</v>
      </c>
      <c r="EV107" s="84">
        <v>63299780</v>
      </c>
      <c r="EW107" s="84">
        <v>491815</v>
      </c>
      <c r="EX107" s="84">
        <v>12001728</v>
      </c>
      <c r="EY107" s="84">
        <v>1009583</v>
      </c>
      <c r="EZ107" s="84">
        <v>0</v>
      </c>
    </row>
    <row r="108" spans="1:156">
      <c r="A108" s="83" t="s">
        <v>1157</v>
      </c>
      <c r="B108" s="83">
        <v>62983</v>
      </c>
      <c r="C108" s="73" t="s">
        <v>1140</v>
      </c>
      <c r="D108" s="84">
        <v>34305402</v>
      </c>
      <c r="E108" s="84">
        <v>-147403</v>
      </c>
      <c r="F108" s="84">
        <v>188</v>
      </c>
      <c r="G108" s="84">
        <v>6189261</v>
      </c>
      <c r="H108" s="84">
        <v>-150869</v>
      </c>
      <c r="I108" s="84">
        <v>-240852</v>
      </c>
      <c r="J108" s="84">
        <v>-458851</v>
      </c>
      <c r="K108" s="84">
        <v>20684519</v>
      </c>
      <c r="L108" s="84">
        <v>-2657015</v>
      </c>
      <c r="M108" s="84">
        <v>0</v>
      </c>
      <c r="N108" s="84">
        <v>503631</v>
      </c>
      <c r="O108" s="84">
        <v>0</v>
      </c>
      <c r="P108" s="84">
        <v>34373617</v>
      </c>
      <c r="Q108" s="84">
        <v>0</v>
      </c>
      <c r="R108" s="84">
        <v>0</v>
      </c>
      <c r="S108" s="84">
        <v>0</v>
      </c>
      <c r="T108" s="84">
        <v>-45553166</v>
      </c>
      <c r="U108" s="84">
        <v>-240852</v>
      </c>
      <c r="V108" s="84">
        <v>-290657</v>
      </c>
      <c r="W108" s="84">
        <v>0</v>
      </c>
      <c r="X108" s="84">
        <v>20684722</v>
      </c>
      <c r="Y108" s="84">
        <v>1325570</v>
      </c>
      <c r="Z108" s="84">
        <v>229874</v>
      </c>
      <c r="AA108" s="84">
        <v>7341113</v>
      </c>
      <c r="AB108" s="84">
        <v>-39978187</v>
      </c>
      <c r="AC108" s="84">
        <v>-96811</v>
      </c>
      <c r="AD108" s="84">
        <v>131103</v>
      </c>
      <c r="AE108" s="84">
        <v>537923</v>
      </c>
      <c r="AF108" s="84">
        <v>-676925</v>
      </c>
      <c r="AG108" s="84">
        <v>-16666902</v>
      </c>
      <c r="AH108" s="84">
        <v>94287</v>
      </c>
      <c r="AI108" s="84">
        <v>0</v>
      </c>
      <c r="AJ108" s="84">
        <v>0</v>
      </c>
      <c r="AK108" s="84">
        <v>-16572615</v>
      </c>
      <c r="AL108" s="84">
        <v>-852671</v>
      </c>
      <c r="AM108" s="84">
        <v>1746</v>
      </c>
      <c r="AN108" s="84">
        <v>-496522</v>
      </c>
      <c r="AO108" s="84">
        <v>-81807</v>
      </c>
      <c r="AP108" s="84">
        <v>-203</v>
      </c>
      <c r="AQ108" s="84">
        <v>-372053</v>
      </c>
      <c r="AR108" s="84">
        <v>-444249</v>
      </c>
      <c r="AS108" s="84">
        <v>-19861</v>
      </c>
      <c r="AT108" s="84">
        <v>-818085</v>
      </c>
      <c r="AU108" s="84">
        <v>457714</v>
      </c>
      <c r="AV108" s="84">
        <v>-82648</v>
      </c>
      <c r="AW108" s="84">
        <v>-2864473</v>
      </c>
      <c r="AX108" s="84">
        <v>15904</v>
      </c>
      <c r="AY108" s="84">
        <v>0</v>
      </c>
      <c r="AZ108" s="84">
        <v>-68215</v>
      </c>
      <c r="BA108" s="84">
        <v>-19861</v>
      </c>
      <c r="BB108" s="84">
        <v>79411</v>
      </c>
      <c r="BC108" s="84">
        <v>226814</v>
      </c>
      <c r="BD108" s="84">
        <v>0</v>
      </c>
      <c r="BE108" s="84">
        <v>471</v>
      </c>
      <c r="BF108" s="84">
        <v>758323</v>
      </c>
      <c r="BG108" s="84">
        <v>1352500</v>
      </c>
      <c r="BH108" s="84">
        <v>0</v>
      </c>
      <c r="BI108" s="84">
        <v>0</v>
      </c>
      <c r="BJ108" s="84">
        <v>324811967</v>
      </c>
      <c r="BK108" s="84">
        <v>0</v>
      </c>
      <c r="BL108" s="84">
        <v>4809914</v>
      </c>
      <c r="BM108" s="84">
        <v>5311865</v>
      </c>
      <c r="BN108" s="84">
        <v>0</v>
      </c>
      <c r="BO108" s="84">
        <v>1632392</v>
      </c>
      <c r="BP108" s="84">
        <v>0</v>
      </c>
      <c r="BQ108" s="84">
        <v>0</v>
      </c>
      <c r="BR108" s="84">
        <v>14640</v>
      </c>
      <c r="BS108" s="84">
        <v>0</v>
      </c>
      <c r="BT108" s="84">
        <v>231390</v>
      </c>
      <c r="BU108" s="84">
        <v>12734</v>
      </c>
      <c r="BV108" s="84">
        <v>1173083</v>
      </c>
      <c r="BW108" s="84">
        <v>3922268</v>
      </c>
      <c r="BX108" s="84">
        <v>118142416</v>
      </c>
      <c r="BY108" s="84">
        <v>8446607</v>
      </c>
      <c r="BZ108" s="84">
        <v>96832</v>
      </c>
      <c r="CA108" s="84">
        <v>0</v>
      </c>
      <c r="CB108" s="84">
        <v>0</v>
      </c>
      <c r="CC108" s="84">
        <v>99173</v>
      </c>
      <c r="CD108" s="84">
        <v>0</v>
      </c>
      <c r="CE108" s="84">
        <v>0</v>
      </c>
      <c r="CF108" s="84">
        <v>0</v>
      </c>
      <c r="CG108" s="84">
        <v>587</v>
      </c>
      <c r="CH108" s="84"/>
      <c r="CI108" s="84">
        <v>587</v>
      </c>
      <c r="CJ108" s="84">
        <v>0</v>
      </c>
      <c r="CK108" s="84">
        <v>0</v>
      </c>
      <c r="CL108" s="84">
        <v>19299800</v>
      </c>
      <c r="CM108" s="84">
        <v>77819855</v>
      </c>
      <c r="CN108" s="84">
        <v>0</v>
      </c>
      <c r="CO108" s="84">
        <v>60093901</v>
      </c>
      <c r="CP108" s="84">
        <v>3003</v>
      </c>
      <c r="CQ108" s="84">
        <v>236918515</v>
      </c>
      <c r="CR108" s="84">
        <v>676328</v>
      </c>
      <c r="CS108" s="84">
        <v>63747045</v>
      </c>
      <c r="CT108" s="84">
        <v>161024643</v>
      </c>
      <c r="CU108" s="84">
        <v>591390</v>
      </c>
      <c r="CV108" s="84">
        <v>173910842</v>
      </c>
      <c r="CW108" s="84">
        <v>132250612</v>
      </c>
      <c r="CX108" s="84">
        <v>0</v>
      </c>
      <c r="CY108" s="84">
        <v>0</v>
      </c>
      <c r="CZ108" s="84">
        <v>2252304</v>
      </c>
      <c r="DA108" s="84">
        <v>19524358</v>
      </c>
      <c r="DB108" s="84">
        <v>14108196</v>
      </c>
      <c r="DC108" s="84">
        <v>219729</v>
      </c>
      <c r="DD108" s="84">
        <v>4591155</v>
      </c>
      <c r="DE108" s="84">
        <v>9517041</v>
      </c>
      <c r="DF108" s="84">
        <v>973858</v>
      </c>
      <c r="DG108" s="84">
        <v>0</v>
      </c>
      <c r="DH108" s="84">
        <v>4809914</v>
      </c>
      <c r="DI108" s="84">
        <v>226762611</v>
      </c>
      <c r="DJ108" s="84">
        <v>244124</v>
      </c>
      <c r="DK108" s="84"/>
      <c r="DL108" s="84">
        <v>2203771</v>
      </c>
      <c r="DM108" s="84">
        <v>163015566</v>
      </c>
      <c r="DN108" s="84">
        <v>50341955</v>
      </c>
      <c r="DO108" s="84">
        <v>0</v>
      </c>
      <c r="DP108" s="84">
        <v>0</v>
      </c>
      <c r="DQ108" s="84">
        <v>14640</v>
      </c>
      <c r="DR108" s="84">
        <v>3679473</v>
      </c>
      <c r="DS108" s="84">
        <v>2008627</v>
      </c>
      <c r="DT108" s="84">
        <v>163136</v>
      </c>
      <c r="DU108" s="84">
        <v>2142544</v>
      </c>
      <c r="DV108" s="84">
        <v>324811967</v>
      </c>
      <c r="DW108" s="84">
        <v>242903</v>
      </c>
      <c r="DX108" s="84">
        <v>0</v>
      </c>
      <c r="DY108" s="84">
        <v>0</v>
      </c>
      <c r="DZ108" s="84">
        <v>546501</v>
      </c>
      <c r="EA108" s="84">
        <v>426982</v>
      </c>
      <c r="EB108" s="84">
        <v>1990923</v>
      </c>
      <c r="EC108" s="84">
        <v>193476</v>
      </c>
      <c r="ED108" s="84">
        <v>546501</v>
      </c>
      <c r="EE108" s="84">
        <v>0</v>
      </c>
      <c r="EF108" s="84">
        <v>499039</v>
      </c>
      <c r="EG108" s="84">
        <v>0</v>
      </c>
      <c r="EH108" s="84">
        <v>499039</v>
      </c>
      <c r="EI108" s="84">
        <v>445567</v>
      </c>
      <c r="EJ108" s="84">
        <v>1896136</v>
      </c>
      <c r="EK108" s="84">
        <v>10862541</v>
      </c>
      <c r="EL108" s="84">
        <v>0</v>
      </c>
      <c r="EM108" s="84">
        <v>0</v>
      </c>
      <c r="EN108" s="84">
        <v>0</v>
      </c>
      <c r="EO108" s="84">
        <v>0</v>
      </c>
      <c r="EP108" s="84">
        <v>666001</v>
      </c>
      <c r="EQ108" s="84">
        <v>0</v>
      </c>
      <c r="ER108" s="84">
        <v>0</v>
      </c>
      <c r="ES108" s="84">
        <v>56217111</v>
      </c>
      <c r="ET108" s="84">
        <v>0</v>
      </c>
      <c r="EU108" s="84">
        <v>10327</v>
      </c>
      <c r="EV108" s="84">
        <v>48056374</v>
      </c>
      <c r="EW108" s="84">
        <v>246408</v>
      </c>
      <c r="EX108" s="84">
        <v>9917348</v>
      </c>
      <c r="EY108" s="84">
        <v>0</v>
      </c>
      <c r="EZ108" s="84">
        <v>0</v>
      </c>
    </row>
    <row r="109" spans="1:156">
      <c r="A109" s="83" t="s">
        <v>1157</v>
      </c>
      <c r="B109" s="83">
        <v>62990</v>
      </c>
      <c r="C109" s="73" t="s">
        <v>1141</v>
      </c>
      <c r="D109" s="84">
        <v>58907</v>
      </c>
      <c r="E109" s="84">
        <v>12873</v>
      </c>
      <c r="F109" s="84">
        <v>-1</v>
      </c>
      <c r="G109" s="84">
        <v>7300</v>
      </c>
      <c r="H109" s="84">
        <v>-2615</v>
      </c>
      <c r="I109" s="84">
        <v>-13006</v>
      </c>
      <c r="J109" s="84">
        <v>-2888</v>
      </c>
      <c r="K109" s="84">
        <v>61580</v>
      </c>
      <c r="L109" s="84">
        <v>-214</v>
      </c>
      <c r="M109" s="84">
        <v>0</v>
      </c>
      <c r="N109" s="84">
        <v>2143</v>
      </c>
      <c r="O109" s="84">
        <v>0</v>
      </c>
      <c r="P109" s="84">
        <v>58918</v>
      </c>
      <c r="Q109" s="84">
        <v>-80</v>
      </c>
      <c r="R109" s="84">
        <v>0</v>
      </c>
      <c r="S109" s="84">
        <v>0</v>
      </c>
      <c r="T109" s="84">
        <v>-105097</v>
      </c>
      <c r="U109" s="84">
        <v>-13006</v>
      </c>
      <c r="V109" s="84">
        <v>-43725</v>
      </c>
      <c r="W109" s="84">
        <v>0</v>
      </c>
      <c r="X109" s="84">
        <v>67935</v>
      </c>
      <c r="Y109" s="84">
        <v>0</v>
      </c>
      <c r="Z109" s="84">
        <v>0</v>
      </c>
      <c r="AA109" s="84">
        <v>7348</v>
      </c>
      <c r="AB109" s="84">
        <v>-102552</v>
      </c>
      <c r="AC109" s="84">
        <v>0</v>
      </c>
      <c r="AD109" s="84">
        <v>43</v>
      </c>
      <c r="AE109" s="84">
        <v>2186</v>
      </c>
      <c r="AF109" s="84">
        <v>-15092</v>
      </c>
      <c r="AG109" s="84">
        <v>-68221</v>
      </c>
      <c r="AH109" s="84">
        <v>508</v>
      </c>
      <c r="AI109" s="84">
        <v>0</v>
      </c>
      <c r="AJ109" s="84">
        <v>0</v>
      </c>
      <c r="AK109" s="84">
        <v>-67713</v>
      </c>
      <c r="AL109" s="84">
        <v>-5491</v>
      </c>
      <c r="AM109" s="84">
        <v>0</v>
      </c>
      <c r="AN109" s="84">
        <v>-5491</v>
      </c>
      <c r="AO109" s="84">
        <v>-2178</v>
      </c>
      <c r="AP109" s="84">
        <v>-6355</v>
      </c>
      <c r="AQ109" s="84">
        <v>0</v>
      </c>
      <c r="AR109" s="84">
        <v>-10299</v>
      </c>
      <c r="AS109" s="84">
        <v>-80</v>
      </c>
      <c r="AT109" s="84">
        <v>-697</v>
      </c>
      <c r="AU109" s="84">
        <v>43745</v>
      </c>
      <c r="AV109" s="84">
        <v>-19</v>
      </c>
      <c r="AW109" s="84">
        <v>-1915</v>
      </c>
      <c r="AX109" s="84">
        <v>0</v>
      </c>
      <c r="AY109" s="84">
        <v>0</v>
      </c>
      <c r="AZ109" s="84">
        <v>-11</v>
      </c>
      <c r="BA109" s="84">
        <v>0</v>
      </c>
      <c r="BB109" s="84">
        <v>-48993</v>
      </c>
      <c r="BC109" s="84">
        <v>-61866</v>
      </c>
      <c r="BD109" s="84">
        <v>0</v>
      </c>
      <c r="BE109" s="84">
        <v>0</v>
      </c>
      <c r="BF109" s="84">
        <v>-5135</v>
      </c>
      <c r="BG109" s="84">
        <v>83000</v>
      </c>
      <c r="BH109" s="84">
        <v>0</v>
      </c>
      <c r="BI109" s="84">
        <v>1936</v>
      </c>
      <c r="BJ109" s="84">
        <v>2163358</v>
      </c>
      <c r="BK109" s="84">
        <v>0</v>
      </c>
      <c r="BL109" s="84">
        <v>32718</v>
      </c>
      <c r="BM109" s="84">
        <v>75381</v>
      </c>
      <c r="BN109" s="84">
        <v>0</v>
      </c>
      <c r="BO109" s="84">
        <v>65000</v>
      </c>
      <c r="BP109" s="84">
        <v>660</v>
      </c>
      <c r="BQ109" s="84">
        <v>0</v>
      </c>
      <c r="BR109" s="84">
        <v>0</v>
      </c>
      <c r="BS109" s="84">
        <v>0</v>
      </c>
      <c r="BT109" s="84">
        <v>0</v>
      </c>
      <c r="BU109" s="84">
        <v>0</v>
      </c>
      <c r="BV109" s="84">
        <v>10611</v>
      </c>
      <c r="BW109" s="84">
        <v>913144</v>
      </c>
      <c r="BX109" s="84">
        <v>1918640</v>
      </c>
      <c r="BY109" s="84">
        <v>2460</v>
      </c>
      <c r="BZ109" s="84">
        <v>0</v>
      </c>
      <c r="CA109" s="84">
        <v>0</v>
      </c>
      <c r="CB109" s="84">
        <v>0</v>
      </c>
      <c r="CC109" s="84">
        <v>0</v>
      </c>
      <c r="CD109" s="84">
        <v>0</v>
      </c>
      <c r="CE109" s="84">
        <v>0</v>
      </c>
      <c r="CF109" s="84">
        <v>0</v>
      </c>
      <c r="CG109" s="84">
        <v>640</v>
      </c>
      <c r="CH109" s="84">
        <v>0</v>
      </c>
      <c r="CI109" s="84">
        <v>640</v>
      </c>
      <c r="CJ109" s="84">
        <v>0</v>
      </c>
      <c r="CK109" s="84">
        <v>0</v>
      </c>
      <c r="CL109" s="84">
        <v>0</v>
      </c>
      <c r="CM109" s="84">
        <v>64376</v>
      </c>
      <c r="CN109" s="84">
        <v>0</v>
      </c>
      <c r="CO109" s="84">
        <v>716645</v>
      </c>
      <c r="CP109" s="84">
        <v>0</v>
      </c>
      <c r="CQ109" s="84">
        <v>1107745</v>
      </c>
      <c r="CR109" s="84">
        <v>0</v>
      </c>
      <c r="CS109" s="84">
        <v>894622</v>
      </c>
      <c r="CT109" s="84">
        <v>197329</v>
      </c>
      <c r="CU109" s="84">
        <v>0</v>
      </c>
      <c r="CV109" s="84">
        <v>200278</v>
      </c>
      <c r="CW109" s="84">
        <v>1918640</v>
      </c>
      <c r="CX109" s="84">
        <v>0</v>
      </c>
      <c r="CY109" s="84">
        <v>17179</v>
      </c>
      <c r="CZ109" s="84">
        <v>83369</v>
      </c>
      <c r="DA109" s="84">
        <v>0</v>
      </c>
      <c r="DB109" s="84">
        <v>0</v>
      </c>
      <c r="DC109" s="84">
        <v>0</v>
      </c>
      <c r="DD109" s="84">
        <v>0</v>
      </c>
      <c r="DE109" s="84">
        <v>0</v>
      </c>
      <c r="DF109" s="84">
        <v>89778</v>
      </c>
      <c r="DG109" s="84">
        <v>0</v>
      </c>
      <c r="DH109" s="84">
        <v>9635</v>
      </c>
      <c r="DI109" s="84">
        <v>1092440</v>
      </c>
      <c r="DJ109" s="84">
        <v>0</v>
      </c>
      <c r="DK109" s="84">
        <v>0</v>
      </c>
      <c r="DL109" s="84">
        <v>0</v>
      </c>
      <c r="DM109" s="84">
        <v>197818</v>
      </c>
      <c r="DN109" s="84">
        <v>1897268</v>
      </c>
      <c r="DO109" s="84">
        <v>305000</v>
      </c>
      <c r="DP109" s="84">
        <v>0</v>
      </c>
      <c r="DQ109" s="84">
        <v>0</v>
      </c>
      <c r="DR109" s="84">
        <v>10381</v>
      </c>
      <c r="DS109" s="84">
        <v>525144</v>
      </c>
      <c r="DT109" s="84">
        <v>2712</v>
      </c>
      <c r="DU109" s="84">
        <v>9676</v>
      </c>
      <c r="DV109" s="84">
        <v>2163358</v>
      </c>
      <c r="DW109" s="84">
        <v>12</v>
      </c>
      <c r="DX109" s="84">
        <v>0</v>
      </c>
      <c r="DY109" s="84">
        <v>0</v>
      </c>
      <c r="DZ109" s="84">
        <v>0</v>
      </c>
      <c r="EA109" s="84">
        <v>4830</v>
      </c>
      <c r="EB109" s="84">
        <v>489</v>
      </c>
      <c r="EC109" s="84">
        <v>2222</v>
      </c>
      <c r="ED109" s="84">
        <v>0</v>
      </c>
      <c r="EE109" s="84"/>
      <c r="EF109" s="84">
        <v>813</v>
      </c>
      <c r="EG109" s="84"/>
      <c r="EH109" s="84">
        <v>813</v>
      </c>
      <c r="EI109" s="84"/>
      <c r="EJ109" s="84">
        <v>897</v>
      </c>
      <c r="EK109" s="84">
        <v>2046</v>
      </c>
      <c r="EL109" s="84"/>
      <c r="EM109" s="84">
        <v>0</v>
      </c>
      <c r="EN109" s="84">
        <v>0</v>
      </c>
      <c r="EO109" s="84">
        <v>22423</v>
      </c>
      <c r="EP109" s="84">
        <v>0</v>
      </c>
      <c r="EQ109" s="84">
        <v>0</v>
      </c>
      <c r="ER109" s="84">
        <v>0</v>
      </c>
      <c r="ES109" s="84">
        <v>62440</v>
      </c>
      <c r="ET109" s="84">
        <v>0</v>
      </c>
      <c r="EU109" s="84">
        <v>0</v>
      </c>
      <c r="EV109" s="84">
        <v>4193</v>
      </c>
      <c r="EW109" s="84">
        <v>8779</v>
      </c>
      <c r="EX109" s="84">
        <v>593</v>
      </c>
      <c r="EY109" s="84">
        <v>0</v>
      </c>
      <c r="EZ109" s="84">
        <v>0</v>
      </c>
    </row>
    <row r="110" spans="1:156">
      <c r="A110" s="83" t="s">
        <v>1157</v>
      </c>
      <c r="B110" s="83">
        <v>62992</v>
      </c>
      <c r="C110" s="73" t="s">
        <v>1142</v>
      </c>
      <c r="D110" s="84">
        <v>10249590</v>
      </c>
      <c r="E110" s="84">
        <v>65904</v>
      </c>
      <c r="F110" s="84">
        <v>0</v>
      </c>
      <c r="G110" s="84">
        <v>2315272</v>
      </c>
      <c r="H110" s="84">
        <v>-737016</v>
      </c>
      <c r="I110" s="84">
        <v>268</v>
      </c>
      <c r="J110" s="84">
        <v>-452336</v>
      </c>
      <c r="K110" s="84">
        <v>8803735</v>
      </c>
      <c r="L110" s="84">
        <v>0</v>
      </c>
      <c r="M110" s="84">
        <v>0</v>
      </c>
      <c r="N110" s="84">
        <v>803472</v>
      </c>
      <c r="O110" s="84">
        <v>0</v>
      </c>
      <c r="P110" s="84">
        <v>10249590</v>
      </c>
      <c r="Q110" s="84">
        <v>-25843</v>
      </c>
      <c r="R110" s="84">
        <v>0</v>
      </c>
      <c r="S110" s="84">
        <v>0</v>
      </c>
      <c r="T110" s="84">
        <v>-19068776</v>
      </c>
      <c r="U110" s="84">
        <v>268</v>
      </c>
      <c r="V110" s="84">
        <v>-216052</v>
      </c>
      <c r="W110" s="84">
        <v>0</v>
      </c>
      <c r="X110" s="84">
        <v>8803735</v>
      </c>
      <c r="Y110" s="84">
        <v>-2989397</v>
      </c>
      <c r="Z110" s="84">
        <v>-18906</v>
      </c>
      <c r="AA110" s="84">
        <v>7551959</v>
      </c>
      <c r="AB110" s="84">
        <v>-14980297</v>
      </c>
      <c r="AC110" s="84">
        <v>0</v>
      </c>
      <c r="AD110" s="84">
        <v>3235</v>
      </c>
      <c r="AE110" s="84">
        <v>806707</v>
      </c>
      <c r="AF110" s="84">
        <v>-1108790</v>
      </c>
      <c r="AG110" s="84">
        <v>-7650213</v>
      </c>
      <c r="AH110" s="84">
        <v>0</v>
      </c>
      <c r="AI110" s="84">
        <v>0</v>
      </c>
      <c r="AJ110" s="84">
        <v>0</v>
      </c>
      <c r="AK110" s="84">
        <v>-7650213</v>
      </c>
      <c r="AL110" s="84">
        <v>-116701</v>
      </c>
      <c r="AM110" s="84">
        <v>0</v>
      </c>
      <c r="AN110" s="84">
        <v>-116701</v>
      </c>
      <c r="AO110" s="84">
        <v>66494</v>
      </c>
      <c r="AP110" s="84">
        <v>0</v>
      </c>
      <c r="AQ110" s="84">
        <v>0</v>
      </c>
      <c r="AR110" s="84">
        <v>-438268</v>
      </c>
      <c r="AS110" s="84">
        <v>-25843</v>
      </c>
      <c r="AT110" s="84">
        <v>246762</v>
      </c>
      <c r="AU110" s="84">
        <v>1129999</v>
      </c>
      <c r="AV110" s="84">
        <v>100272</v>
      </c>
      <c r="AW110" s="84">
        <v>-2841</v>
      </c>
      <c r="AX110" s="84">
        <v>0</v>
      </c>
      <c r="AY110" s="84">
        <v>0</v>
      </c>
      <c r="AZ110" s="84">
        <v>0</v>
      </c>
      <c r="BA110" s="84">
        <v>0</v>
      </c>
      <c r="BB110" s="84">
        <v>-151733</v>
      </c>
      <c r="BC110" s="84">
        <v>-217637</v>
      </c>
      <c r="BD110" s="84">
        <v>0</v>
      </c>
      <c r="BE110" s="84">
        <v>227922</v>
      </c>
      <c r="BF110" s="84">
        <v>-1852</v>
      </c>
      <c r="BG110" s="84">
        <v>110000</v>
      </c>
      <c r="BH110" s="84">
        <v>0</v>
      </c>
      <c r="BI110" s="84">
        <v>89102</v>
      </c>
      <c r="BJ110" s="84">
        <v>233143162</v>
      </c>
      <c r="BK110" s="84">
        <v>0</v>
      </c>
      <c r="BL110" s="84">
        <v>3057533</v>
      </c>
      <c r="BM110" s="84">
        <v>4254287</v>
      </c>
      <c r="BN110" s="84">
        <v>0</v>
      </c>
      <c r="BO110" s="84">
        <v>285147</v>
      </c>
      <c r="BP110" s="84">
        <v>238270</v>
      </c>
      <c r="BQ110" s="84">
        <v>0</v>
      </c>
      <c r="BR110" s="84">
        <v>-34</v>
      </c>
      <c r="BS110" s="84">
        <v>0</v>
      </c>
      <c r="BT110" s="84">
        <v>110197</v>
      </c>
      <c r="BU110" s="84">
        <v>1939</v>
      </c>
      <c r="BV110" s="84">
        <v>7028018</v>
      </c>
      <c r="BW110" s="84">
        <v>6380200</v>
      </c>
      <c r="BX110" s="84">
        <v>22910094</v>
      </c>
      <c r="BY110" s="84">
        <v>0</v>
      </c>
      <c r="BZ110" s="84">
        <v>0</v>
      </c>
      <c r="CA110" s="84">
        <v>0</v>
      </c>
      <c r="CB110" s="84">
        <v>0</v>
      </c>
      <c r="CC110" s="84">
        <v>10540</v>
      </c>
      <c r="CD110" s="84">
        <v>0</v>
      </c>
      <c r="CE110" s="84">
        <v>0</v>
      </c>
      <c r="CF110" s="84">
        <v>0</v>
      </c>
      <c r="CG110" s="84">
        <v>0</v>
      </c>
      <c r="CH110" s="84">
        <v>0</v>
      </c>
      <c r="CI110" s="84">
        <v>0</v>
      </c>
      <c r="CJ110" s="84">
        <v>0</v>
      </c>
      <c r="CK110" s="84">
        <v>0</v>
      </c>
      <c r="CL110" s="84">
        <v>4102118</v>
      </c>
      <c r="CM110" s="84">
        <v>12729901</v>
      </c>
      <c r="CN110" s="84">
        <v>30252</v>
      </c>
      <c r="CO110" s="84">
        <v>4172902</v>
      </c>
      <c r="CP110" s="84">
        <v>1148753</v>
      </c>
      <c r="CQ110" s="84">
        <v>209716173</v>
      </c>
      <c r="CR110" s="84">
        <v>62600</v>
      </c>
      <c r="CS110" s="84">
        <v>6826422</v>
      </c>
      <c r="CT110" s="84">
        <v>194647744</v>
      </c>
      <c r="CU110" s="84">
        <v>0</v>
      </c>
      <c r="CV110" s="84">
        <v>197687339</v>
      </c>
      <c r="CW110" s="84">
        <v>27806105</v>
      </c>
      <c r="CX110" s="84">
        <v>0</v>
      </c>
      <c r="CY110" s="84">
        <v>153692</v>
      </c>
      <c r="CZ110" s="84">
        <v>1176290</v>
      </c>
      <c r="DA110" s="84">
        <v>1477018</v>
      </c>
      <c r="DB110" s="84">
        <v>4896011</v>
      </c>
      <c r="DC110" s="84">
        <v>6150355</v>
      </c>
      <c r="DD110" s="84">
        <v>216885</v>
      </c>
      <c r="DE110" s="84">
        <v>4232782</v>
      </c>
      <c r="DF110" s="84">
        <v>1458462</v>
      </c>
      <c r="DG110" s="84">
        <v>0</v>
      </c>
      <c r="DH110" s="84">
        <v>406304</v>
      </c>
      <c r="DI110" s="84">
        <v>201477782</v>
      </c>
      <c r="DJ110" s="84">
        <v>112136</v>
      </c>
      <c r="DK110" s="84">
        <v>0</v>
      </c>
      <c r="DL110" s="84">
        <v>0</v>
      </c>
      <c r="DM110" s="84">
        <v>194651360</v>
      </c>
      <c r="DN110" s="84">
        <v>10676678</v>
      </c>
      <c r="DO110" s="84">
        <v>0</v>
      </c>
      <c r="DP110" s="84">
        <v>0</v>
      </c>
      <c r="DQ110" s="84">
        <v>-34</v>
      </c>
      <c r="DR110" s="84">
        <v>3969140</v>
      </c>
      <c r="DS110" s="84">
        <v>6270234</v>
      </c>
      <c r="DT110" s="84">
        <v>0</v>
      </c>
      <c r="DU110" s="84">
        <v>551821</v>
      </c>
      <c r="DV110" s="84">
        <v>233143162</v>
      </c>
      <c r="DW110" s="84">
        <v>49412</v>
      </c>
      <c r="DX110" s="84">
        <v>0</v>
      </c>
      <c r="DY110" s="84">
        <v>0</v>
      </c>
      <c r="DZ110" s="84">
        <v>0</v>
      </c>
      <c r="EA110" s="84">
        <v>18767</v>
      </c>
      <c r="EB110" s="84">
        <v>3615</v>
      </c>
      <c r="EC110" s="84">
        <v>12209</v>
      </c>
      <c r="ED110" s="84">
        <v>0</v>
      </c>
      <c r="EE110" s="84">
        <v>0</v>
      </c>
      <c r="EF110" s="84">
        <v>691806</v>
      </c>
      <c r="EG110" s="84">
        <v>0</v>
      </c>
      <c r="EH110" s="84">
        <v>691806</v>
      </c>
      <c r="EI110" s="84">
        <v>0</v>
      </c>
      <c r="EJ110" s="84">
        <v>406661</v>
      </c>
      <c r="EK110" s="84">
        <v>3928228</v>
      </c>
      <c r="EL110" s="84">
        <v>0</v>
      </c>
      <c r="EM110" s="84">
        <v>255502</v>
      </c>
      <c r="EN110" s="84">
        <v>0</v>
      </c>
      <c r="EO110" s="84">
        <v>2412959</v>
      </c>
      <c r="EP110" s="84">
        <v>0</v>
      </c>
      <c r="EQ110" s="84">
        <v>190842</v>
      </c>
      <c r="ER110" s="84">
        <v>0</v>
      </c>
      <c r="ES110" s="84">
        <v>8497888</v>
      </c>
      <c r="ET110" s="84">
        <v>0</v>
      </c>
      <c r="EU110" s="84">
        <v>62600</v>
      </c>
      <c r="EV110" s="84">
        <v>4449279</v>
      </c>
      <c r="EW110" s="84">
        <v>145160</v>
      </c>
      <c r="EX110" s="84">
        <v>3236422</v>
      </c>
      <c r="EY110" s="84">
        <v>3071</v>
      </c>
      <c r="EZ110" s="84">
        <v>0</v>
      </c>
    </row>
    <row r="111" spans="1:156">
      <c r="A111" s="83" t="s">
        <v>1157</v>
      </c>
      <c r="B111" s="83">
        <v>62997</v>
      </c>
      <c r="C111" s="73" t="s">
        <v>1143</v>
      </c>
      <c r="D111" s="84">
        <v>14875175</v>
      </c>
      <c r="E111" s="84">
        <v>48019</v>
      </c>
      <c r="F111" s="84">
        <v>0</v>
      </c>
      <c r="G111" s="84">
        <v>2699101</v>
      </c>
      <c r="H111" s="84">
        <v>-292358</v>
      </c>
      <c r="I111" s="84">
        <v>-3124</v>
      </c>
      <c r="J111" s="84">
        <v>-663688</v>
      </c>
      <c r="K111" s="84">
        <v>11704323</v>
      </c>
      <c r="L111" s="84">
        <v>0</v>
      </c>
      <c r="M111" s="84">
        <v>-37112</v>
      </c>
      <c r="N111" s="84">
        <v>297740</v>
      </c>
      <c r="O111" s="84">
        <v>0</v>
      </c>
      <c r="P111" s="84">
        <v>14875175</v>
      </c>
      <c r="Q111" s="84">
        <v>-6038</v>
      </c>
      <c r="R111" s="84">
        <v>0</v>
      </c>
      <c r="S111" s="84">
        <v>0</v>
      </c>
      <c r="T111" s="84">
        <v>-29455587</v>
      </c>
      <c r="U111" s="84">
        <v>-3124</v>
      </c>
      <c r="V111" s="84">
        <v>-250571</v>
      </c>
      <c r="W111" s="84">
        <v>0</v>
      </c>
      <c r="X111" s="84">
        <v>11704323</v>
      </c>
      <c r="Y111" s="84">
        <v>686738</v>
      </c>
      <c r="Z111" s="84">
        <v>1533760</v>
      </c>
      <c r="AA111" s="84">
        <v>9958943</v>
      </c>
      <c r="AB111" s="84">
        <v>-18024594</v>
      </c>
      <c r="AC111" s="84">
        <v>0</v>
      </c>
      <c r="AD111" s="84">
        <v>0</v>
      </c>
      <c r="AE111" s="84">
        <v>297740</v>
      </c>
      <c r="AF111" s="84">
        <v>-292767</v>
      </c>
      <c r="AG111" s="84">
        <v>-11158829</v>
      </c>
      <c r="AH111" s="84">
        <v>0</v>
      </c>
      <c r="AI111" s="84">
        <v>0</v>
      </c>
      <c r="AJ111" s="84">
        <v>0</v>
      </c>
      <c r="AK111" s="84">
        <v>-11158829</v>
      </c>
      <c r="AL111" s="84">
        <v>-247211</v>
      </c>
      <c r="AM111" s="84">
        <v>0</v>
      </c>
      <c r="AN111" s="84">
        <v>-247211</v>
      </c>
      <c r="AO111" s="84">
        <v>-409</v>
      </c>
      <c r="AP111" s="84">
        <v>0</v>
      </c>
      <c r="AQ111" s="84">
        <v>0</v>
      </c>
      <c r="AR111" s="84">
        <v>0</v>
      </c>
      <c r="AS111" s="84">
        <v>-6038</v>
      </c>
      <c r="AT111" s="84">
        <v>0</v>
      </c>
      <c r="AU111" s="84">
        <v>204611</v>
      </c>
      <c r="AV111" s="84">
        <v>-2059</v>
      </c>
      <c r="AW111" s="84">
        <v>-84760</v>
      </c>
      <c r="AX111" s="84">
        <v>0</v>
      </c>
      <c r="AY111" s="84">
        <v>30915</v>
      </c>
      <c r="AZ111" s="84">
        <v>0</v>
      </c>
      <c r="BA111" s="84">
        <v>0</v>
      </c>
      <c r="BB111" s="84">
        <v>-159298</v>
      </c>
      <c r="BC111" s="84">
        <v>-207317</v>
      </c>
      <c r="BD111" s="84">
        <v>0</v>
      </c>
      <c r="BE111" s="84">
        <v>0</v>
      </c>
      <c r="BF111" s="84">
        <v>52576</v>
      </c>
      <c r="BG111" s="84">
        <v>7649</v>
      </c>
      <c r="BH111" s="84">
        <v>0</v>
      </c>
      <c r="BI111" s="84">
        <v>10889</v>
      </c>
      <c r="BJ111" s="84">
        <v>309157878</v>
      </c>
      <c r="BK111" s="84">
        <v>0</v>
      </c>
      <c r="BL111" s="84">
        <v>8649205</v>
      </c>
      <c r="BM111" s="84">
        <v>0</v>
      </c>
      <c r="BN111" s="84">
        <v>0</v>
      </c>
      <c r="BO111" s="84">
        <v>0</v>
      </c>
      <c r="BP111" s="84">
        <v>0</v>
      </c>
      <c r="BQ111" s="84">
        <v>0</v>
      </c>
      <c r="BR111" s="84">
        <v>0</v>
      </c>
      <c r="BS111" s="84">
        <v>0</v>
      </c>
      <c r="BT111" s="84">
        <v>0</v>
      </c>
      <c r="BU111" s="84">
        <v>1661</v>
      </c>
      <c r="BV111" s="84">
        <v>30998</v>
      </c>
      <c r="BW111" s="84">
        <v>4856948</v>
      </c>
      <c r="BX111" s="84">
        <v>10003888</v>
      </c>
      <c r="BY111" s="84">
        <v>0</v>
      </c>
      <c r="BZ111" s="84">
        <v>0</v>
      </c>
      <c r="CA111" s="84">
        <v>0</v>
      </c>
      <c r="CB111" s="84">
        <v>0</v>
      </c>
      <c r="CC111" s="84">
        <v>0</v>
      </c>
      <c r="CD111" s="84">
        <v>0</v>
      </c>
      <c r="CE111" s="84">
        <v>0</v>
      </c>
      <c r="CF111" s="84">
        <v>0</v>
      </c>
      <c r="CG111" s="84">
        <v>0</v>
      </c>
      <c r="CH111" s="84">
        <v>0</v>
      </c>
      <c r="CI111" s="84">
        <v>0</v>
      </c>
      <c r="CJ111" s="84">
        <v>0</v>
      </c>
      <c r="CK111" s="84">
        <v>0</v>
      </c>
      <c r="CL111" s="84">
        <v>10173045</v>
      </c>
      <c r="CM111" s="84">
        <v>20463308</v>
      </c>
      <c r="CN111" s="84">
        <v>4880094</v>
      </c>
      <c r="CO111" s="84">
        <v>2901324</v>
      </c>
      <c r="CP111" s="84">
        <v>0</v>
      </c>
      <c r="CQ111" s="84">
        <v>283837623</v>
      </c>
      <c r="CR111" s="84">
        <v>0</v>
      </c>
      <c r="CS111" s="84">
        <v>6002434</v>
      </c>
      <c r="CT111" s="84">
        <v>277798132</v>
      </c>
      <c r="CU111" s="84">
        <v>230578</v>
      </c>
      <c r="CV111" s="84">
        <v>286656600</v>
      </c>
      <c r="CW111" s="84">
        <v>11540668</v>
      </c>
      <c r="CX111" s="84">
        <v>0</v>
      </c>
      <c r="CY111" s="84">
        <v>0</v>
      </c>
      <c r="CZ111" s="84">
        <v>0</v>
      </c>
      <c r="DA111" s="84">
        <v>17941</v>
      </c>
      <c r="DB111" s="84">
        <v>1536780</v>
      </c>
      <c r="DC111" s="84">
        <v>2619994</v>
      </c>
      <c r="DD111" s="84">
        <v>271114</v>
      </c>
      <c r="DE111" s="84">
        <v>1265666</v>
      </c>
      <c r="DF111" s="84">
        <v>3101110</v>
      </c>
      <c r="DG111" s="84">
        <v>0</v>
      </c>
      <c r="DH111" s="84">
        <v>5766008</v>
      </c>
      <c r="DI111" s="84">
        <v>283800566</v>
      </c>
      <c r="DJ111" s="84">
        <v>1661</v>
      </c>
      <c r="DK111" s="84">
        <v>0</v>
      </c>
      <c r="DL111" s="84">
        <v>0</v>
      </c>
      <c r="DM111" s="84">
        <v>277798132</v>
      </c>
      <c r="DN111" s="84">
        <v>5809611</v>
      </c>
      <c r="DO111" s="84">
        <v>0</v>
      </c>
      <c r="DP111" s="84">
        <v>0</v>
      </c>
      <c r="DQ111" s="84">
        <v>0</v>
      </c>
      <c r="DR111" s="84">
        <v>0</v>
      </c>
      <c r="DS111" s="84">
        <v>4849299</v>
      </c>
      <c r="DT111" s="84">
        <v>0</v>
      </c>
      <c r="DU111" s="84">
        <v>1304678</v>
      </c>
      <c r="DV111" s="84">
        <v>309157878</v>
      </c>
      <c r="DW111" s="84">
        <v>0</v>
      </c>
      <c r="DX111" s="84">
        <v>0</v>
      </c>
      <c r="DY111" s="84">
        <v>0</v>
      </c>
      <c r="DZ111" s="84">
        <v>0</v>
      </c>
      <c r="EA111" s="84">
        <v>0</v>
      </c>
      <c r="EB111" s="84">
        <v>0</v>
      </c>
      <c r="EC111" s="84">
        <v>6059</v>
      </c>
      <c r="ED111" s="84">
        <v>0</v>
      </c>
      <c r="EE111" s="84">
        <v>0</v>
      </c>
      <c r="EF111" s="84">
        <v>0</v>
      </c>
      <c r="EG111" s="84">
        <v>0</v>
      </c>
      <c r="EH111" s="84">
        <v>0</v>
      </c>
      <c r="EI111" s="84">
        <v>0</v>
      </c>
      <c r="EJ111" s="84">
        <v>1057078</v>
      </c>
      <c r="EK111" s="84">
        <v>774489</v>
      </c>
      <c r="EL111" s="84">
        <v>82757</v>
      </c>
      <c r="EM111" s="84">
        <v>0</v>
      </c>
      <c r="EN111" s="84">
        <v>0</v>
      </c>
      <c r="EO111" s="84">
        <v>2883197</v>
      </c>
      <c r="EP111" s="84">
        <v>0</v>
      </c>
      <c r="EQ111" s="84">
        <v>0</v>
      </c>
      <c r="ER111" s="84">
        <v>0</v>
      </c>
      <c r="ES111" s="84">
        <v>5399280</v>
      </c>
      <c r="ET111" s="84">
        <v>0</v>
      </c>
      <c r="EU111" s="84">
        <v>0</v>
      </c>
      <c r="EV111" s="84">
        <v>536965</v>
      </c>
      <c r="EW111" s="84">
        <v>247600</v>
      </c>
      <c r="EX111" s="84">
        <v>691732</v>
      </c>
      <c r="EY111" s="84">
        <v>1019378</v>
      </c>
      <c r="EZ111" s="84">
        <v>0</v>
      </c>
    </row>
    <row r="112" spans="1:156">
      <c r="A112" s="83" t="s">
        <v>1157</v>
      </c>
      <c r="B112" s="83">
        <v>63000</v>
      </c>
      <c r="C112" s="73" t="s">
        <v>1144</v>
      </c>
      <c r="D112" s="84">
        <v>6291820</v>
      </c>
      <c r="E112" s="84">
        <v>5376</v>
      </c>
      <c r="F112" s="84">
        <v>0</v>
      </c>
      <c r="G112" s="84">
        <v>2288180</v>
      </c>
      <c r="H112" s="84">
        <v>0</v>
      </c>
      <c r="I112" s="84">
        <v>0</v>
      </c>
      <c r="J112" s="84">
        <v>-443475</v>
      </c>
      <c r="K112" s="84">
        <v>7915846</v>
      </c>
      <c r="L112" s="84">
        <v>0</v>
      </c>
      <c r="M112" s="84">
        <v>0</v>
      </c>
      <c r="N112" s="84">
        <v>0</v>
      </c>
      <c r="O112" s="84">
        <v>0</v>
      </c>
      <c r="P112" s="84">
        <v>6291820</v>
      </c>
      <c r="Q112" s="84">
        <v>0</v>
      </c>
      <c r="R112" s="84">
        <v>0</v>
      </c>
      <c r="S112" s="84">
        <v>0</v>
      </c>
      <c r="T112" s="84">
        <v>-18608530</v>
      </c>
      <c r="U112" s="84">
        <v>0</v>
      </c>
      <c r="V112" s="84">
        <v>-35137</v>
      </c>
      <c r="W112" s="84">
        <v>0</v>
      </c>
      <c r="X112" s="84">
        <v>7915846</v>
      </c>
      <c r="Y112" s="84">
        <v>24442</v>
      </c>
      <c r="Z112" s="84">
        <v>1834</v>
      </c>
      <c r="AA112" s="84">
        <v>4388120</v>
      </c>
      <c r="AB112" s="84">
        <v>-15018895</v>
      </c>
      <c r="AC112" s="84">
        <v>0</v>
      </c>
      <c r="AD112" s="84">
        <v>0</v>
      </c>
      <c r="AE112" s="84">
        <v>0</v>
      </c>
      <c r="AF112" s="84">
        <v>0</v>
      </c>
      <c r="AG112" s="84">
        <v>-1996354</v>
      </c>
      <c r="AH112" s="84">
        <v>0</v>
      </c>
      <c r="AI112" s="84">
        <v>0</v>
      </c>
      <c r="AJ112" s="84">
        <v>0</v>
      </c>
      <c r="AK112" s="84">
        <v>-1996354</v>
      </c>
      <c r="AL112" s="84">
        <v>-61936</v>
      </c>
      <c r="AM112" s="84">
        <v>0</v>
      </c>
      <c r="AN112" s="84">
        <v>-61936</v>
      </c>
      <c r="AO112" s="84">
        <v>0</v>
      </c>
      <c r="AP112" s="84">
        <v>0</v>
      </c>
      <c r="AQ112" s="84">
        <v>0</v>
      </c>
      <c r="AR112" s="84">
        <v>0</v>
      </c>
      <c r="AS112" s="84">
        <v>0</v>
      </c>
      <c r="AT112" s="84">
        <v>551578</v>
      </c>
      <c r="AU112" s="84">
        <v>29761</v>
      </c>
      <c r="AV112" s="84">
        <v>0</v>
      </c>
      <c r="AW112" s="84">
        <v>-381287</v>
      </c>
      <c r="AX112" s="84">
        <v>0</v>
      </c>
      <c r="AY112" s="84">
        <v>0</v>
      </c>
      <c r="AZ112" s="84">
        <v>0</v>
      </c>
      <c r="BA112" s="84">
        <v>0</v>
      </c>
      <c r="BB112" s="84">
        <v>-29761</v>
      </c>
      <c r="BC112" s="84">
        <v>-35137</v>
      </c>
      <c r="BD112" s="84">
        <v>0</v>
      </c>
      <c r="BE112" s="84">
        <v>0</v>
      </c>
      <c r="BF112" s="84">
        <v>0</v>
      </c>
      <c r="BG112" s="84">
        <v>49070</v>
      </c>
      <c r="BH112" s="84">
        <v>0</v>
      </c>
      <c r="BI112" s="84">
        <v>1122557</v>
      </c>
      <c r="BJ112" s="84">
        <v>146112535</v>
      </c>
      <c r="BK112" s="84">
        <v>0</v>
      </c>
      <c r="BL112" s="84">
        <v>3938411</v>
      </c>
      <c r="BM112" s="84">
        <v>6920554</v>
      </c>
      <c r="BN112" s="84">
        <v>0</v>
      </c>
      <c r="BO112" s="84">
        <v>0</v>
      </c>
      <c r="BP112" s="84">
        <v>0</v>
      </c>
      <c r="BQ112" s="84">
        <v>0</v>
      </c>
      <c r="BR112" s="84">
        <v>0</v>
      </c>
      <c r="BS112" s="84">
        <v>0</v>
      </c>
      <c r="BT112" s="84">
        <v>0</v>
      </c>
      <c r="BU112" s="84">
        <v>938</v>
      </c>
      <c r="BV112" s="84">
        <v>0</v>
      </c>
      <c r="BW112" s="84">
        <v>277199</v>
      </c>
      <c r="BX112" s="84">
        <v>136872646</v>
      </c>
      <c r="BY112" s="84">
        <v>0</v>
      </c>
      <c r="BZ112" s="84">
        <v>0</v>
      </c>
      <c r="CA112" s="84">
        <v>0</v>
      </c>
      <c r="CB112" s="84">
        <v>0</v>
      </c>
      <c r="CC112" s="84">
        <v>0</v>
      </c>
      <c r="CD112" s="84">
        <v>0</v>
      </c>
      <c r="CE112" s="84">
        <v>0</v>
      </c>
      <c r="CF112" s="84">
        <v>0</v>
      </c>
      <c r="CG112" s="84">
        <v>0</v>
      </c>
      <c r="CH112" s="84">
        <v>0</v>
      </c>
      <c r="CI112" s="84">
        <v>0</v>
      </c>
      <c r="CJ112" s="84">
        <v>0</v>
      </c>
      <c r="CK112" s="84">
        <v>0</v>
      </c>
      <c r="CL112" s="84">
        <v>10108228</v>
      </c>
      <c r="CM112" s="84">
        <v>24179402</v>
      </c>
      <c r="CN112" s="84">
        <v>2</v>
      </c>
      <c r="CO112" s="84">
        <v>22333218</v>
      </c>
      <c r="CP112" s="84">
        <v>0</v>
      </c>
      <c r="CQ112" s="84">
        <v>114679287</v>
      </c>
      <c r="CR112" s="84">
        <v>0</v>
      </c>
      <c r="CS112" s="84">
        <v>114679287</v>
      </c>
      <c r="CT112" s="84">
        <v>0</v>
      </c>
      <c r="CU112" s="84">
        <v>0</v>
      </c>
      <c r="CV112" s="84">
        <v>0</v>
      </c>
      <c r="CW112" s="84">
        <v>140516575</v>
      </c>
      <c r="CX112" s="84">
        <v>0</v>
      </c>
      <c r="CY112" s="84">
        <v>4766207</v>
      </c>
      <c r="CZ112" s="84">
        <v>87487079</v>
      </c>
      <c r="DA112" s="84">
        <v>2073508</v>
      </c>
      <c r="DB112" s="84">
        <v>3643930</v>
      </c>
      <c r="DC112" s="84">
        <v>53358542</v>
      </c>
      <c r="DD112" s="84">
        <v>90092</v>
      </c>
      <c r="DE112" s="84">
        <v>3553838</v>
      </c>
      <c r="DF112" s="84">
        <v>3483763</v>
      </c>
      <c r="DG112" s="84">
        <v>0</v>
      </c>
      <c r="DH112" s="84">
        <v>445089</v>
      </c>
      <c r="DI112" s="84">
        <v>114679287</v>
      </c>
      <c r="DJ112" s="84">
        <v>938</v>
      </c>
      <c r="DK112" s="84">
        <v>0</v>
      </c>
      <c r="DL112" s="84">
        <v>0</v>
      </c>
      <c r="DM112" s="84">
        <v>0</v>
      </c>
      <c r="DN112" s="84">
        <v>62073402</v>
      </c>
      <c r="DO112" s="84">
        <v>0</v>
      </c>
      <c r="DP112" s="84">
        <v>0</v>
      </c>
      <c r="DQ112" s="84">
        <v>0</v>
      </c>
      <c r="DR112" s="84">
        <v>6920554</v>
      </c>
      <c r="DS112" s="84">
        <v>228129</v>
      </c>
      <c r="DT112" s="84">
        <v>56093</v>
      </c>
      <c r="DU112" s="84">
        <v>842591</v>
      </c>
      <c r="DV112" s="84">
        <v>146112535</v>
      </c>
      <c r="DW112" s="84">
        <v>0</v>
      </c>
      <c r="DX112" s="84">
        <v>0</v>
      </c>
      <c r="DY112" s="84">
        <v>0</v>
      </c>
      <c r="DZ112" s="84">
        <v>0</v>
      </c>
      <c r="EA112" s="84">
        <v>1375227</v>
      </c>
      <c r="EB112" s="84">
        <v>0</v>
      </c>
      <c r="EC112" s="84">
        <v>0</v>
      </c>
      <c r="ED112" s="84">
        <v>0</v>
      </c>
      <c r="EE112" s="84">
        <v>0</v>
      </c>
      <c r="EF112" s="84">
        <v>49122</v>
      </c>
      <c r="EG112" s="84">
        <v>0</v>
      </c>
      <c r="EH112" s="84">
        <v>49122</v>
      </c>
      <c r="EI112" s="84">
        <v>0</v>
      </c>
      <c r="EJ112" s="84">
        <v>667194</v>
      </c>
      <c r="EK112" s="84">
        <v>814019</v>
      </c>
      <c r="EL112" s="84">
        <v>519942</v>
      </c>
      <c r="EM112" s="84">
        <v>0</v>
      </c>
      <c r="EN112" s="84">
        <v>0</v>
      </c>
      <c r="EO112" s="84">
        <v>3493322</v>
      </c>
      <c r="EP112" s="84">
        <v>0</v>
      </c>
      <c r="EQ112" s="84">
        <v>0</v>
      </c>
      <c r="ER112" s="84">
        <v>0</v>
      </c>
      <c r="ES112" s="84">
        <v>12948615</v>
      </c>
      <c r="ET112" s="84">
        <v>0</v>
      </c>
      <c r="EU112" s="84">
        <v>0</v>
      </c>
      <c r="EV112" s="84">
        <v>14600988</v>
      </c>
      <c r="EW112" s="84">
        <v>175397</v>
      </c>
      <c r="EX112" s="84">
        <v>244956</v>
      </c>
      <c r="EY112" s="84">
        <v>0</v>
      </c>
      <c r="EZ112" s="84">
        <v>0</v>
      </c>
    </row>
    <row r="113" spans="1:156">
      <c r="A113" s="83" t="s">
        <v>1157</v>
      </c>
      <c r="B113" s="83">
        <v>63010</v>
      </c>
      <c r="C113" s="73" t="s">
        <v>1145</v>
      </c>
      <c r="D113" s="84">
        <v>14979760</v>
      </c>
      <c r="E113" s="84">
        <v>-33024</v>
      </c>
      <c r="F113" s="84">
        <v>-8464</v>
      </c>
      <c r="G113" s="84">
        <v>3415793</v>
      </c>
      <c r="H113" s="84">
        <v>-829219</v>
      </c>
      <c r="I113" s="84">
        <v>-32053</v>
      </c>
      <c r="J113" s="84">
        <v>-487235</v>
      </c>
      <c r="K113" s="84">
        <v>19253709</v>
      </c>
      <c r="L113" s="84">
        <v>-1529530</v>
      </c>
      <c r="M113" s="84">
        <v>0</v>
      </c>
      <c r="N113" s="84">
        <v>1152383</v>
      </c>
      <c r="O113" s="84">
        <v>0</v>
      </c>
      <c r="P113" s="84">
        <v>14981612</v>
      </c>
      <c r="Q113" s="84">
        <v>-140112</v>
      </c>
      <c r="R113" s="84">
        <v>0</v>
      </c>
      <c r="S113" s="84">
        <v>0</v>
      </c>
      <c r="T113" s="84">
        <v>-20601536</v>
      </c>
      <c r="U113" s="84">
        <v>-32053</v>
      </c>
      <c r="V113" s="84">
        <v>158081</v>
      </c>
      <c r="W113" s="84">
        <v>586</v>
      </c>
      <c r="X113" s="84">
        <v>19275887</v>
      </c>
      <c r="Y113" s="84">
        <v>-2182926</v>
      </c>
      <c r="Z113" s="84">
        <v>-125928</v>
      </c>
      <c r="AA113" s="84">
        <v>1476878</v>
      </c>
      <c r="AB113" s="84">
        <v>-21931601</v>
      </c>
      <c r="AC113" s="84">
        <v>0</v>
      </c>
      <c r="AD113" s="84">
        <v>193299</v>
      </c>
      <c r="AE113" s="84">
        <v>1314984</v>
      </c>
      <c r="AF113" s="84">
        <v>-989798</v>
      </c>
      <c r="AG113" s="84">
        <v>-14539695</v>
      </c>
      <c r="AH113" s="84">
        <v>-50261</v>
      </c>
      <c r="AI113" s="84">
        <v>-6125</v>
      </c>
      <c r="AJ113" s="84">
        <v>-79318</v>
      </c>
      <c r="AK113" s="84">
        <v>-14589956</v>
      </c>
      <c r="AL113" s="84">
        <v>-553808</v>
      </c>
      <c r="AM113" s="84">
        <v>3185</v>
      </c>
      <c r="AN113" s="84">
        <v>-545818</v>
      </c>
      <c r="AO113" s="84">
        <v>34677</v>
      </c>
      <c r="AP113" s="84">
        <v>-22178</v>
      </c>
      <c r="AQ113" s="84">
        <v>-212736</v>
      </c>
      <c r="AR113" s="84">
        <v>-109813</v>
      </c>
      <c r="AS113" s="84">
        <v>-203106</v>
      </c>
      <c r="AT113" s="84">
        <v>38743</v>
      </c>
      <c r="AU113" s="84">
        <v>544443</v>
      </c>
      <c r="AV113" s="84">
        <v>-155371</v>
      </c>
      <c r="AW113" s="84">
        <v>-14039</v>
      </c>
      <c r="AX113" s="84">
        <v>204746</v>
      </c>
      <c r="AY113" s="84">
        <v>0</v>
      </c>
      <c r="AZ113" s="84">
        <v>-1852</v>
      </c>
      <c r="BA113" s="84">
        <v>-63580</v>
      </c>
      <c r="BB113" s="84">
        <v>-279443</v>
      </c>
      <c r="BC113" s="84">
        <v>-246419</v>
      </c>
      <c r="BD113" s="84">
        <v>-30698</v>
      </c>
      <c r="BE113" s="84">
        <v>9702</v>
      </c>
      <c r="BF113" s="84">
        <v>-372447</v>
      </c>
      <c r="BG113" s="84">
        <v>1000</v>
      </c>
      <c r="BH113" s="84"/>
      <c r="BI113" s="84">
        <v>0</v>
      </c>
      <c r="BJ113" s="84">
        <v>167652750</v>
      </c>
      <c r="BK113" s="84">
        <v>3761991</v>
      </c>
      <c r="BL113" s="84">
        <v>6621820</v>
      </c>
      <c r="BM113" s="84">
        <v>1002883</v>
      </c>
      <c r="BN113" s="84"/>
      <c r="BO113" s="84">
        <v>1002883</v>
      </c>
      <c r="BP113" s="84">
        <v>89641</v>
      </c>
      <c r="BQ113" s="84"/>
      <c r="BR113" s="84">
        <v>0</v>
      </c>
      <c r="BS113" s="84"/>
      <c r="BT113" s="84">
        <v>9915</v>
      </c>
      <c r="BU113" s="84">
        <v>1396</v>
      </c>
      <c r="BV113" s="84">
        <v>5854700</v>
      </c>
      <c r="BW113" s="84">
        <v>3089300</v>
      </c>
      <c r="BX113" s="84">
        <v>51717960</v>
      </c>
      <c r="BY113" s="84">
        <v>3670379</v>
      </c>
      <c r="BZ113" s="84"/>
      <c r="CA113" s="84">
        <v>4000</v>
      </c>
      <c r="CB113" s="84"/>
      <c r="CC113" s="84">
        <v>153436</v>
      </c>
      <c r="CD113" s="84"/>
      <c r="CE113" s="84"/>
      <c r="CF113" s="84">
        <v>229476</v>
      </c>
      <c r="CG113" s="84">
        <v>7997</v>
      </c>
      <c r="CH113" s="84"/>
      <c r="CI113" s="84">
        <v>237473</v>
      </c>
      <c r="CJ113" s="84"/>
      <c r="CK113" s="84">
        <v>170590</v>
      </c>
      <c r="CL113" s="84">
        <v>6108769</v>
      </c>
      <c r="CM113" s="84">
        <v>12946073</v>
      </c>
      <c r="CN113" s="84">
        <v>52751</v>
      </c>
      <c r="CO113" s="84">
        <v>42427426</v>
      </c>
      <c r="CP113" s="84">
        <v>133434</v>
      </c>
      <c r="CQ113" s="84">
        <v>149922426</v>
      </c>
      <c r="CR113" s="84">
        <v>0</v>
      </c>
      <c r="CS113" s="84">
        <v>42427426</v>
      </c>
      <c r="CT113" s="84">
        <v>97244107</v>
      </c>
      <c r="CU113" s="84">
        <v>0</v>
      </c>
      <c r="CV113" s="84">
        <v>99775369</v>
      </c>
      <c r="CW113" s="84">
        <v>59301804</v>
      </c>
      <c r="CX113" s="84">
        <v>15811</v>
      </c>
      <c r="CY113" s="84"/>
      <c r="CZ113" s="84"/>
      <c r="DA113" s="84">
        <v>2592858</v>
      </c>
      <c r="DB113" s="84">
        <v>7568033</v>
      </c>
      <c r="DC113" s="84">
        <v>3100188</v>
      </c>
      <c r="DD113" s="84">
        <v>442357</v>
      </c>
      <c r="DE113" s="84">
        <v>7125676</v>
      </c>
      <c r="DF113" s="84"/>
      <c r="DG113" s="84"/>
      <c r="DH113" s="84">
        <v>2756560</v>
      </c>
      <c r="DI113" s="84">
        <v>139671533</v>
      </c>
      <c r="DJ113" s="84">
        <v>11311</v>
      </c>
      <c r="DK113" s="84"/>
      <c r="DL113" s="84"/>
      <c r="DM113" s="84">
        <v>97244107</v>
      </c>
      <c r="DN113" s="84">
        <v>40846628</v>
      </c>
      <c r="DO113" s="84"/>
      <c r="DP113" s="84"/>
      <c r="DQ113" s="84"/>
      <c r="DR113" s="84"/>
      <c r="DS113" s="84">
        <v>2810451</v>
      </c>
      <c r="DT113" s="84">
        <v>692068</v>
      </c>
      <c r="DU113" s="84">
        <v>749385</v>
      </c>
      <c r="DV113" s="84">
        <v>167652750</v>
      </c>
      <c r="DW113" s="84">
        <v>309806</v>
      </c>
      <c r="DX113" s="84"/>
      <c r="DY113" s="84">
        <v>1919683</v>
      </c>
      <c r="DZ113" s="84">
        <v>273849</v>
      </c>
      <c r="EA113" s="84"/>
      <c r="EB113" s="84"/>
      <c r="EC113" s="84">
        <v>282574</v>
      </c>
      <c r="ED113" s="84">
        <v>273849</v>
      </c>
      <c r="EE113" s="84"/>
      <c r="EF113" s="84">
        <v>553992</v>
      </c>
      <c r="EG113" s="84"/>
      <c r="EH113" s="84">
        <v>553992</v>
      </c>
      <c r="EI113" s="84">
        <v>78784</v>
      </c>
      <c r="EJ113" s="84">
        <v>613190</v>
      </c>
      <c r="EK113" s="84">
        <v>1193061</v>
      </c>
      <c r="EL113" s="84">
        <v>283237</v>
      </c>
      <c r="EM113" s="84"/>
      <c r="EN113" s="84"/>
      <c r="EO113" s="84">
        <v>13628</v>
      </c>
      <c r="EP113" s="84">
        <v>0</v>
      </c>
      <c r="EQ113" s="84">
        <v>0</v>
      </c>
      <c r="ER113" s="84"/>
      <c r="ES113" s="84">
        <v>6460527</v>
      </c>
      <c r="ET113" s="84"/>
      <c r="EU113" s="84">
        <v>0</v>
      </c>
      <c r="EV113" s="84">
        <v>3258603</v>
      </c>
      <c r="EW113" s="84">
        <v>136195</v>
      </c>
      <c r="EX113" s="84">
        <v>39575</v>
      </c>
      <c r="EY113" s="84">
        <v>0</v>
      </c>
      <c r="EZ113" s="84"/>
    </row>
    <row r="114" spans="1:156">
      <c r="A114" s="83" t="s">
        <v>1157</v>
      </c>
      <c r="B114" s="83">
        <v>63016</v>
      </c>
      <c r="C114" s="73" t="s">
        <v>1147</v>
      </c>
      <c r="D114" s="84">
        <v>9961380</v>
      </c>
      <c r="E114" s="84">
        <v>52582</v>
      </c>
      <c r="F114" s="84">
        <v>0</v>
      </c>
      <c r="G114" s="84">
        <v>-32982</v>
      </c>
      <c r="H114" s="84">
        <v>-565405</v>
      </c>
      <c r="I114" s="84">
        <v>-181690</v>
      </c>
      <c r="J114" s="84">
        <v>-488540</v>
      </c>
      <c r="K114" s="84">
        <v>9925780</v>
      </c>
      <c r="L114" s="84">
        <v>18031</v>
      </c>
      <c r="M114" s="84">
        <v>0</v>
      </c>
      <c r="N114" s="84">
        <v>667102</v>
      </c>
      <c r="O114" s="84">
        <v>0</v>
      </c>
      <c r="P114" s="84">
        <v>9962155</v>
      </c>
      <c r="Q114" s="84">
        <v>-49287</v>
      </c>
      <c r="R114" s="84">
        <v>321</v>
      </c>
      <c r="S114" s="84">
        <v>0</v>
      </c>
      <c r="T114" s="84">
        <v>-13453408</v>
      </c>
      <c r="U114" s="84">
        <v>-181690</v>
      </c>
      <c r="V114" s="84">
        <v>87840</v>
      </c>
      <c r="W114" s="84">
        <v>2481</v>
      </c>
      <c r="X114" s="84">
        <v>9926756</v>
      </c>
      <c r="Y114" s="84">
        <v>153159</v>
      </c>
      <c r="Z114" s="84">
        <v>20932</v>
      </c>
      <c r="AA114" s="84">
        <v>2394208</v>
      </c>
      <c r="AB114" s="84">
        <v>-11502705</v>
      </c>
      <c r="AC114" s="84">
        <v>-59</v>
      </c>
      <c r="AD114" s="84">
        <v>37076</v>
      </c>
      <c r="AE114" s="84">
        <v>699406</v>
      </c>
      <c r="AF114" s="84">
        <v>-715336</v>
      </c>
      <c r="AG114" s="84">
        <v>-8481391</v>
      </c>
      <c r="AH114" s="84">
        <v>1093</v>
      </c>
      <c r="AI114" s="84">
        <v>11841</v>
      </c>
      <c r="AJ114" s="84">
        <v>3043</v>
      </c>
      <c r="AK114" s="84">
        <v>-8480298</v>
      </c>
      <c r="AL114" s="84">
        <v>-575092</v>
      </c>
      <c r="AM114" s="84">
        <v>0</v>
      </c>
      <c r="AN114" s="84">
        <v>-337923</v>
      </c>
      <c r="AO114" s="84">
        <v>-3809</v>
      </c>
      <c r="AP114" s="84">
        <v>-976</v>
      </c>
      <c r="AQ114" s="84">
        <v>-237490</v>
      </c>
      <c r="AR114" s="84">
        <v>-161006</v>
      </c>
      <c r="AS114" s="84">
        <v>-88509</v>
      </c>
      <c r="AT114" s="84">
        <v>0</v>
      </c>
      <c r="AU114" s="84">
        <v>450281</v>
      </c>
      <c r="AV114" s="84">
        <v>-64241</v>
      </c>
      <c r="AW114" s="84">
        <v>-129056</v>
      </c>
      <c r="AX114" s="84">
        <v>0</v>
      </c>
      <c r="AY114" s="84">
        <v>356841</v>
      </c>
      <c r="AZ114" s="84">
        <v>-775</v>
      </c>
      <c r="BA114" s="84">
        <v>-41703</v>
      </c>
      <c r="BB114" s="84">
        <v>79968</v>
      </c>
      <c r="BC114" s="84">
        <v>27386</v>
      </c>
      <c r="BD114" s="84">
        <v>-4713</v>
      </c>
      <c r="BE114" s="84">
        <v>-13010</v>
      </c>
      <c r="BF114" s="84">
        <v>-235605</v>
      </c>
      <c r="BG114" s="84">
        <v>12100</v>
      </c>
      <c r="BH114" s="84">
        <v>0</v>
      </c>
      <c r="BI114" s="84">
        <v>0</v>
      </c>
      <c r="BJ114" s="84">
        <v>89276796</v>
      </c>
      <c r="BK114" s="84">
        <v>24671</v>
      </c>
      <c r="BL114" s="84">
        <v>391068</v>
      </c>
      <c r="BM114" s="84">
        <v>480000</v>
      </c>
      <c r="BN114" s="84">
        <v>0</v>
      </c>
      <c r="BO114" s="84">
        <v>480000</v>
      </c>
      <c r="BP114" s="84">
        <v>24243</v>
      </c>
      <c r="BQ114" s="84">
        <v>0</v>
      </c>
      <c r="BR114" s="84">
        <v>0</v>
      </c>
      <c r="BS114" s="84">
        <v>0</v>
      </c>
      <c r="BT114" s="84">
        <v>0</v>
      </c>
      <c r="BU114" s="84">
        <v>323</v>
      </c>
      <c r="BV114" s="84">
        <v>2728985</v>
      </c>
      <c r="BW114" s="84">
        <v>2043834</v>
      </c>
      <c r="BX114" s="84">
        <v>20960282</v>
      </c>
      <c r="BY114" s="84">
        <v>1506572</v>
      </c>
      <c r="BZ114" s="84">
        <v>0</v>
      </c>
      <c r="CA114" s="84">
        <v>0</v>
      </c>
      <c r="CB114" s="84">
        <v>0</v>
      </c>
      <c r="CC114" s="84">
        <v>200784</v>
      </c>
      <c r="CD114" s="84">
        <v>0</v>
      </c>
      <c r="CE114" s="84">
        <v>0</v>
      </c>
      <c r="CF114" s="84">
        <v>35811</v>
      </c>
      <c r="CG114" s="84">
        <v>852</v>
      </c>
      <c r="CH114" s="84">
        <v>0</v>
      </c>
      <c r="CI114" s="84">
        <v>36663</v>
      </c>
      <c r="CJ114" s="84">
        <v>0</v>
      </c>
      <c r="CK114" s="84">
        <v>3205</v>
      </c>
      <c r="CL114" s="84">
        <v>996889</v>
      </c>
      <c r="CM114" s="84">
        <v>3556449</v>
      </c>
      <c r="CN114" s="84">
        <v>110140</v>
      </c>
      <c r="CO114" s="84">
        <v>15106889</v>
      </c>
      <c r="CP114" s="84">
        <v>9500</v>
      </c>
      <c r="CQ114" s="84">
        <v>83183664</v>
      </c>
      <c r="CR114" s="84">
        <v>3106</v>
      </c>
      <c r="CS114" s="84">
        <v>17754230</v>
      </c>
      <c r="CT114" s="84">
        <v>61075781</v>
      </c>
      <c r="CU114" s="84">
        <v>56925</v>
      </c>
      <c r="CV114" s="84">
        <v>62310166</v>
      </c>
      <c r="CW114" s="84">
        <v>24864334</v>
      </c>
      <c r="CX114" s="84">
        <v>0</v>
      </c>
      <c r="CY114" s="84">
        <v>1411023</v>
      </c>
      <c r="CZ114" s="84">
        <v>1689984</v>
      </c>
      <c r="DA114" s="84">
        <v>21851</v>
      </c>
      <c r="DB114" s="84">
        <v>3904052</v>
      </c>
      <c r="DC114" s="84">
        <v>2836701</v>
      </c>
      <c r="DD114" s="84">
        <v>808470</v>
      </c>
      <c r="DE114" s="84">
        <v>3095582</v>
      </c>
      <c r="DF114" s="84">
        <v>890226</v>
      </c>
      <c r="DG114" s="84">
        <v>0</v>
      </c>
      <c r="DH114" s="84">
        <v>75625</v>
      </c>
      <c r="DI114" s="84">
        <v>78830011</v>
      </c>
      <c r="DJ114" s="84">
        <v>323</v>
      </c>
      <c r="DK114" s="84">
        <v>0</v>
      </c>
      <c r="DL114" s="84">
        <v>0</v>
      </c>
      <c r="DM114" s="84">
        <v>61075781</v>
      </c>
      <c r="DN114" s="84">
        <v>15887254</v>
      </c>
      <c r="DO114" s="84">
        <v>0</v>
      </c>
      <c r="DP114" s="84">
        <v>0</v>
      </c>
      <c r="DQ114" s="84">
        <v>0</v>
      </c>
      <c r="DR114" s="84">
        <v>0</v>
      </c>
      <c r="DS114" s="84">
        <v>2031734</v>
      </c>
      <c r="DT114" s="84">
        <v>9743</v>
      </c>
      <c r="DU114" s="84">
        <v>469666</v>
      </c>
      <c r="DV114" s="84">
        <v>89276796</v>
      </c>
      <c r="DW114" s="84">
        <v>69696</v>
      </c>
      <c r="DX114" s="84">
        <v>3106</v>
      </c>
      <c r="DY114" s="84">
        <v>0</v>
      </c>
      <c r="DZ114" s="84">
        <v>0</v>
      </c>
      <c r="EA114" s="84">
        <v>67131</v>
      </c>
      <c r="EB114" s="84">
        <v>0</v>
      </c>
      <c r="EC114" s="84">
        <v>38900</v>
      </c>
      <c r="ED114" s="84">
        <v>0</v>
      </c>
      <c r="EE114" s="84">
        <v>0</v>
      </c>
      <c r="EF114" s="84">
        <v>75316</v>
      </c>
      <c r="EG114" s="84">
        <v>0</v>
      </c>
      <c r="EH114" s="84">
        <v>75316</v>
      </c>
      <c r="EI114" s="84">
        <v>1686</v>
      </c>
      <c r="EJ114" s="84">
        <v>407743</v>
      </c>
      <c r="EK114" s="84">
        <v>1184314</v>
      </c>
      <c r="EL114" s="84">
        <v>823822</v>
      </c>
      <c r="EM114" s="84">
        <v>0</v>
      </c>
      <c r="EN114" s="84">
        <v>0</v>
      </c>
      <c r="EO114" s="84">
        <v>266529</v>
      </c>
      <c r="EP114" s="84">
        <v>0</v>
      </c>
      <c r="EQ114" s="84">
        <v>0</v>
      </c>
      <c r="ER114" s="84">
        <v>0</v>
      </c>
      <c r="ES114" s="84">
        <v>2245431</v>
      </c>
      <c r="ET114" s="84">
        <v>0</v>
      </c>
      <c r="EU114" s="84">
        <v>0</v>
      </c>
      <c r="EV114" s="84">
        <v>803453</v>
      </c>
      <c r="EW114" s="84">
        <v>61923</v>
      </c>
      <c r="EX114" s="84">
        <v>246827</v>
      </c>
      <c r="EY114" s="84">
        <v>0</v>
      </c>
      <c r="EZ114" s="84">
        <v>0</v>
      </c>
    </row>
    <row r="115" spans="1:156">
      <c r="A115" s="83" t="s">
        <v>1157</v>
      </c>
      <c r="B115" s="83">
        <v>63017</v>
      </c>
      <c r="C115" s="73" t="s">
        <v>1148</v>
      </c>
      <c r="D115" s="84">
        <v>334028</v>
      </c>
      <c r="E115" s="84">
        <v>-19</v>
      </c>
      <c r="F115" s="84"/>
      <c r="G115" s="84">
        <v>0</v>
      </c>
      <c r="H115" s="84"/>
      <c r="I115" s="84"/>
      <c r="J115" s="84">
        <v>-579</v>
      </c>
      <c r="K115" s="84">
        <v>15158</v>
      </c>
      <c r="L115" s="84">
        <v>0</v>
      </c>
      <c r="M115" s="84">
        <v>0</v>
      </c>
      <c r="N115" s="84"/>
      <c r="O115" s="84"/>
      <c r="P115" s="84">
        <v>334553</v>
      </c>
      <c r="Q115" s="84"/>
      <c r="R115" s="84">
        <v>5</v>
      </c>
      <c r="S115" s="84">
        <v>0</v>
      </c>
      <c r="T115" s="84">
        <v>-20986</v>
      </c>
      <c r="U115" s="84">
        <v>0</v>
      </c>
      <c r="V115" s="84">
        <v>-582</v>
      </c>
      <c r="W115" s="84"/>
      <c r="X115" s="84">
        <v>15158</v>
      </c>
      <c r="Y115" s="84">
        <v>0</v>
      </c>
      <c r="Z115" s="84">
        <v>0</v>
      </c>
      <c r="AA115" s="84">
        <v>769</v>
      </c>
      <c r="AB115" s="84">
        <v>-20865</v>
      </c>
      <c r="AC115" s="84"/>
      <c r="AD115" s="84"/>
      <c r="AE115" s="84"/>
      <c r="AF115" s="84"/>
      <c r="AG115" s="84">
        <v>-317054</v>
      </c>
      <c r="AH115" s="84">
        <v>0</v>
      </c>
      <c r="AI115" s="84"/>
      <c r="AJ115" s="84"/>
      <c r="AK115" s="84">
        <v>-317054</v>
      </c>
      <c r="AL115" s="84">
        <v>-11183</v>
      </c>
      <c r="AM115" s="84">
        <v>0</v>
      </c>
      <c r="AN115" s="84">
        <v>-4439</v>
      </c>
      <c r="AO115" s="84"/>
      <c r="AP115" s="84">
        <v>0</v>
      </c>
      <c r="AQ115" s="84">
        <v>-6749</v>
      </c>
      <c r="AR115" s="84"/>
      <c r="AS115" s="84"/>
      <c r="AT115" s="84">
        <v>0</v>
      </c>
      <c r="AU115" s="84">
        <v>582</v>
      </c>
      <c r="AV115" s="84"/>
      <c r="AW115" s="84">
        <v>-69</v>
      </c>
      <c r="AX115" s="84">
        <v>0</v>
      </c>
      <c r="AY115" s="84">
        <v>0</v>
      </c>
      <c r="AZ115" s="84">
        <v>-525</v>
      </c>
      <c r="BA115" s="84"/>
      <c r="BB115" s="84">
        <v>65</v>
      </c>
      <c r="BC115" s="84">
        <v>84</v>
      </c>
      <c r="BD115" s="84"/>
      <c r="BE115" s="84"/>
      <c r="BF115" s="84">
        <v>666</v>
      </c>
      <c r="BG115" s="84">
        <v>15000</v>
      </c>
      <c r="BH115" s="84">
        <v>0</v>
      </c>
      <c r="BI115" s="84">
        <v>19</v>
      </c>
      <c r="BJ115" s="84">
        <v>661363</v>
      </c>
      <c r="BK115" s="84">
        <v>0</v>
      </c>
      <c r="BL115" s="84">
        <v>18057</v>
      </c>
      <c r="BM115" s="84">
        <v>0</v>
      </c>
      <c r="BN115" s="84">
        <v>0</v>
      </c>
      <c r="BO115" s="84">
        <v>0</v>
      </c>
      <c r="BP115" s="84">
        <v>0</v>
      </c>
      <c r="BQ115" s="84">
        <v>0</v>
      </c>
      <c r="BR115" s="84">
        <v>0</v>
      </c>
      <c r="BS115" s="84">
        <v>0</v>
      </c>
      <c r="BT115" s="84"/>
      <c r="BU115" s="84"/>
      <c r="BV115" s="84">
        <v>0</v>
      </c>
      <c r="BW115" s="84">
        <v>120485</v>
      </c>
      <c r="BX115" s="84">
        <v>642767</v>
      </c>
      <c r="BY115" s="84">
        <v>0</v>
      </c>
      <c r="BZ115" s="84">
        <v>0</v>
      </c>
      <c r="CA115" s="84">
        <v>0</v>
      </c>
      <c r="CB115" s="84">
        <v>0</v>
      </c>
      <c r="CC115" s="84">
        <v>491</v>
      </c>
      <c r="CD115" s="84">
        <v>0</v>
      </c>
      <c r="CE115" s="84">
        <v>0</v>
      </c>
      <c r="CF115" s="84">
        <v>0</v>
      </c>
      <c r="CG115" s="84">
        <v>0</v>
      </c>
      <c r="CH115" s="84">
        <v>0</v>
      </c>
      <c r="CI115" s="84">
        <v>0</v>
      </c>
      <c r="CJ115" s="84">
        <v>0</v>
      </c>
      <c r="CK115" s="84">
        <v>2382</v>
      </c>
      <c r="CL115" s="84">
        <v>0</v>
      </c>
      <c r="CM115" s="84">
        <v>33608</v>
      </c>
      <c r="CN115" s="84">
        <v>30624</v>
      </c>
      <c r="CO115" s="84">
        <v>0</v>
      </c>
      <c r="CP115" s="84">
        <v>0</v>
      </c>
      <c r="CQ115" s="84">
        <v>507270</v>
      </c>
      <c r="CR115" s="84">
        <v>0</v>
      </c>
      <c r="CS115" s="84">
        <v>507270</v>
      </c>
      <c r="CT115" s="84">
        <v>0</v>
      </c>
      <c r="CU115" s="84"/>
      <c r="CV115" s="84">
        <v>0</v>
      </c>
      <c r="CW115" s="84">
        <v>642767</v>
      </c>
      <c r="CX115" s="84"/>
      <c r="CY115" s="84">
        <v>0</v>
      </c>
      <c r="CZ115" s="84">
        <v>0</v>
      </c>
      <c r="DA115" s="84">
        <v>406481</v>
      </c>
      <c r="DB115" s="84"/>
      <c r="DC115" s="84"/>
      <c r="DD115" s="84"/>
      <c r="DE115" s="84"/>
      <c r="DF115" s="84">
        <v>507251</v>
      </c>
      <c r="DG115" s="84">
        <v>0</v>
      </c>
      <c r="DH115" s="84">
        <v>18057</v>
      </c>
      <c r="DI115" s="84">
        <v>507270</v>
      </c>
      <c r="DJ115" s="84"/>
      <c r="DK115" s="84">
        <v>0</v>
      </c>
      <c r="DL115" s="84">
        <v>0</v>
      </c>
      <c r="DM115" s="84">
        <v>0</v>
      </c>
      <c r="DN115" s="84">
        <v>236286</v>
      </c>
      <c r="DO115" s="84">
        <v>0</v>
      </c>
      <c r="DP115" s="84">
        <v>0</v>
      </c>
      <c r="DQ115" s="84">
        <v>0</v>
      </c>
      <c r="DR115" s="84">
        <v>0</v>
      </c>
      <c r="DS115" s="84">
        <v>105485</v>
      </c>
      <c r="DT115" s="84">
        <v>0</v>
      </c>
      <c r="DU115" s="84">
        <v>539</v>
      </c>
      <c r="DV115" s="84">
        <v>661363</v>
      </c>
      <c r="DW115" s="84">
        <v>0</v>
      </c>
      <c r="DX115" s="84">
        <v>0</v>
      </c>
      <c r="DY115" s="84">
        <v>0</v>
      </c>
      <c r="DZ115" s="84">
        <v>0</v>
      </c>
      <c r="EA115" s="84">
        <v>19</v>
      </c>
      <c r="EB115" s="84">
        <v>0</v>
      </c>
      <c r="EC115" s="84">
        <v>0</v>
      </c>
      <c r="ED115" s="84">
        <v>0</v>
      </c>
      <c r="EE115" s="84">
        <v>0</v>
      </c>
      <c r="EF115" s="84">
        <v>0</v>
      </c>
      <c r="EG115" s="84">
        <v>0</v>
      </c>
      <c r="EH115" s="84">
        <v>0</v>
      </c>
      <c r="EI115" s="84">
        <v>0</v>
      </c>
      <c r="EJ115" s="84">
        <v>539</v>
      </c>
      <c r="EK115" s="84">
        <v>0</v>
      </c>
      <c r="EL115" s="84">
        <v>0</v>
      </c>
      <c r="EM115" s="84"/>
      <c r="EN115" s="84">
        <v>0</v>
      </c>
      <c r="EO115" s="84">
        <v>0</v>
      </c>
      <c r="EP115" s="84">
        <v>0</v>
      </c>
      <c r="EQ115" s="84"/>
      <c r="ER115" s="84">
        <v>0</v>
      </c>
      <c r="ES115" s="84">
        <v>92</v>
      </c>
      <c r="ET115" s="84">
        <v>0</v>
      </c>
      <c r="EU115" s="84">
        <v>0</v>
      </c>
      <c r="EV115" s="84">
        <v>0</v>
      </c>
      <c r="EW115" s="84">
        <v>0</v>
      </c>
      <c r="EX115" s="84">
        <v>0</v>
      </c>
      <c r="EY115" s="84">
        <v>0</v>
      </c>
      <c r="EZ115" s="84">
        <v>0</v>
      </c>
    </row>
    <row r="116" spans="1:156">
      <c r="A116" s="83" t="s">
        <v>1157</v>
      </c>
      <c r="B116" s="83">
        <v>63028</v>
      </c>
      <c r="C116" s="73" t="s">
        <v>1150</v>
      </c>
      <c r="D116" s="84">
        <v>14448</v>
      </c>
      <c r="E116" s="84">
        <v>881</v>
      </c>
      <c r="F116" s="84">
        <v>0</v>
      </c>
      <c r="G116" s="84">
        <v>59071</v>
      </c>
      <c r="H116" s="84">
        <v>-122</v>
      </c>
      <c r="I116" s="84">
        <v>-33</v>
      </c>
      <c r="J116" s="84">
        <v>-10873</v>
      </c>
      <c r="K116" s="84">
        <v>638476</v>
      </c>
      <c r="L116" s="84">
        <v>0</v>
      </c>
      <c r="M116" s="84">
        <v>-2003</v>
      </c>
      <c r="N116" s="84">
        <v>298</v>
      </c>
      <c r="O116" s="84">
        <v>0</v>
      </c>
      <c r="P116" s="84">
        <v>16079</v>
      </c>
      <c r="Q116" s="84">
        <v>-189</v>
      </c>
      <c r="R116" s="84">
        <v>0</v>
      </c>
      <c r="S116" s="84">
        <v>0</v>
      </c>
      <c r="T116" s="84">
        <v>-486937</v>
      </c>
      <c r="U116" s="84">
        <v>-33</v>
      </c>
      <c r="V116" s="84">
        <v>-38618</v>
      </c>
      <c r="W116" s="84">
        <v>0</v>
      </c>
      <c r="X116" s="84">
        <v>641658</v>
      </c>
      <c r="Y116" s="84">
        <v>0</v>
      </c>
      <c r="Z116" s="84">
        <v>0</v>
      </c>
      <c r="AA116" s="84">
        <v>55686</v>
      </c>
      <c r="AB116" s="84">
        <v>-443630</v>
      </c>
      <c r="AC116" s="84">
        <v>0</v>
      </c>
      <c r="AD116" s="84">
        <v>0</v>
      </c>
      <c r="AE116" s="84">
        <v>298</v>
      </c>
      <c r="AF116" s="84">
        <v>-118</v>
      </c>
      <c r="AG116" s="84">
        <v>-285470</v>
      </c>
      <c r="AH116" s="84">
        <v>3524</v>
      </c>
      <c r="AI116" s="84">
        <v>0</v>
      </c>
      <c r="AJ116" s="84">
        <v>0</v>
      </c>
      <c r="AK116" s="84">
        <v>-281946</v>
      </c>
      <c r="AL116" s="84">
        <v>-19452</v>
      </c>
      <c r="AM116" s="84">
        <v>0</v>
      </c>
      <c r="AN116" s="84">
        <v>-25859</v>
      </c>
      <c r="AO116" s="84">
        <v>0</v>
      </c>
      <c r="AP116" s="84">
        <v>-3182</v>
      </c>
      <c r="AQ116" s="84">
        <v>0</v>
      </c>
      <c r="AR116" s="84">
        <v>4</v>
      </c>
      <c r="AS116" s="84">
        <v>-189</v>
      </c>
      <c r="AT116" s="84">
        <v>0</v>
      </c>
      <c r="AU116" s="84">
        <v>38642</v>
      </c>
      <c r="AV116" s="84">
        <v>-24</v>
      </c>
      <c r="AW116" s="84">
        <v>-1506</v>
      </c>
      <c r="AX116" s="84">
        <v>6407</v>
      </c>
      <c r="AY116" s="84">
        <v>0</v>
      </c>
      <c r="AZ116" s="84">
        <v>-1631</v>
      </c>
      <c r="BA116" s="84">
        <v>0</v>
      </c>
      <c r="BB116" s="84">
        <v>-34164</v>
      </c>
      <c r="BC116" s="84">
        <v>-35045</v>
      </c>
      <c r="BD116" s="84">
        <v>0</v>
      </c>
      <c r="BE116" s="84">
        <v>0</v>
      </c>
      <c r="BF116" s="84">
        <v>5609</v>
      </c>
      <c r="BG116" s="84">
        <v>90008</v>
      </c>
      <c r="BH116" s="84">
        <v>0</v>
      </c>
      <c r="BI116" s="84">
        <v>1355</v>
      </c>
      <c r="BJ116" s="84">
        <v>3423814</v>
      </c>
      <c r="BK116" s="84">
        <v>0</v>
      </c>
      <c r="BL116" s="84">
        <v>146178</v>
      </c>
      <c r="BM116" s="84">
        <v>0</v>
      </c>
      <c r="BN116" s="84">
        <v>0</v>
      </c>
      <c r="BO116" s="84">
        <v>0</v>
      </c>
      <c r="BP116" s="84">
        <v>0</v>
      </c>
      <c r="BQ116" s="84">
        <v>0</v>
      </c>
      <c r="BR116" s="84">
        <v>0</v>
      </c>
      <c r="BS116" s="84">
        <v>0</v>
      </c>
      <c r="BT116" s="84">
        <v>0</v>
      </c>
      <c r="BU116" s="84">
        <v>0</v>
      </c>
      <c r="BV116" s="84">
        <v>122</v>
      </c>
      <c r="BW116" s="84">
        <v>374420</v>
      </c>
      <c r="BX116" s="84">
        <v>3207330</v>
      </c>
      <c r="BY116" s="84">
        <v>0</v>
      </c>
      <c r="BZ116" s="84">
        <v>0</v>
      </c>
      <c r="CA116" s="84">
        <v>0</v>
      </c>
      <c r="CB116" s="84">
        <v>0</v>
      </c>
      <c r="CC116" s="84">
        <v>449</v>
      </c>
      <c r="CD116" s="84">
        <v>0</v>
      </c>
      <c r="CE116" s="84">
        <v>0</v>
      </c>
      <c r="CF116" s="84">
        <v>0</v>
      </c>
      <c r="CG116" s="84">
        <v>7281</v>
      </c>
      <c r="CH116" s="84">
        <v>0</v>
      </c>
      <c r="CI116" s="84">
        <v>7281</v>
      </c>
      <c r="CJ116" s="84">
        <v>0</v>
      </c>
      <c r="CK116" s="84">
        <v>0</v>
      </c>
      <c r="CL116" s="84">
        <v>86414</v>
      </c>
      <c r="CM116" s="84">
        <v>881254</v>
      </c>
      <c r="CN116" s="84">
        <v>0</v>
      </c>
      <c r="CO116" s="84">
        <v>2130921</v>
      </c>
      <c r="CP116" s="84">
        <v>0</v>
      </c>
      <c r="CQ116" s="84">
        <v>2155082</v>
      </c>
      <c r="CR116" s="84">
        <v>1240</v>
      </c>
      <c r="CS116" s="84">
        <v>2154950</v>
      </c>
      <c r="CT116" s="84">
        <v>0</v>
      </c>
      <c r="CU116" s="84">
        <v>0</v>
      </c>
      <c r="CV116" s="84">
        <v>0</v>
      </c>
      <c r="CW116" s="84">
        <v>3207357</v>
      </c>
      <c r="CX116" s="84">
        <v>0</v>
      </c>
      <c r="CY116" s="84">
        <v>358029</v>
      </c>
      <c r="CZ116" s="84">
        <v>777</v>
      </c>
      <c r="DA116" s="84">
        <v>90335</v>
      </c>
      <c r="DB116" s="84">
        <v>27</v>
      </c>
      <c r="DC116" s="84">
        <v>602766</v>
      </c>
      <c r="DD116" s="84">
        <v>0</v>
      </c>
      <c r="DE116" s="84">
        <v>27</v>
      </c>
      <c r="DF116" s="84">
        <v>1964</v>
      </c>
      <c r="DG116" s="84">
        <v>0</v>
      </c>
      <c r="DH116" s="84">
        <v>30479</v>
      </c>
      <c r="DI116" s="84">
        <v>2154950</v>
      </c>
      <c r="DJ116" s="84">
        <v>0</v>
      </c>
      <c r="DK116" s="84">
        <v>0</v>
      </c>
      <c r="DL116" s="84">
        <v>0</v>
      </c>
      <c r="DM116" s="84">
        <v>0</v>
      </c>
      <c r="DN116" s="84">
        <v>1642855</v>
      </c>
      <c r="DO116" s="84">
        <v>0</v>
      </c>
      <c r="DP116" s="84">
        <v>0</v>
      </c>
      <c r="DQ116" s="84">
        <v>0</v>
      </c>
      <c r="DR116" s="84">
        <v>0</v>
      </c>
      <c r="DS116" s="84">
        <v>284412</v>
      </c>
      <c r="DT116" s="84">
        <v>11818</v>
      </c>
      <c r="DU116" s="84">
        <v>41876</v>
      </c>
      <c r="DV116" s="84">
        <v>3423814</v>
      </c>
      <c r="DW116" s="84">
        <v>0</v>
      </c>
      <c r="DX116" s="84">
        <v>0</v>
      </c>
      <c r="DY116" s="84">
        <v>0</v>
      </c>
      <c r="DZ116" s="84">
        <v>0</v>
      </c>
      <c r="EA116" s="84">
        <v>21288</v>
      </c>
      <c r="EB116" s="84">
        <v>0</v>
      </c>
      <c r="EC116" s="84">
        <v>10</v>
      </c>
      <c r="ED116" s="84">
        <v>0</v>
      </c>
      <c r="EE116" s="84">
        <v>0</v>
      </c>
      <c r="EF116" s="84">
        <v>15</v>
      </c>
      <c r="EG116" s="84"/>
      <c r="EH116" s="84">
        <v>15</v>
      </c>
      <c r="EI116" s="84">
        <v>8371</v>
      </c>
      <c r="EJ116" s="84">
        <v>34494</v>
      </c>
      <c r="EK116" s="84">
        <v>28403</v>
      </c>
      <c r="EL116" s="84">
        <v>0</v>
      </c>
      <c r="EM116" s="84">
        <v>0</v>
      </c>
      <c r="EN116" s="84">
        <v>0</v>
      </c>
      <c r="EO116" s="84">
        <v>115699</v>
      </c>
      <c r="EP116" s="84">
        <v>1240</v>
      </c>
      <c r="EQ116" s="84">
        <v>0</v>
      </c>
      <c r="ER116" s="84">
        <v>0</v>
      </c>
      <c r="ES116" s="84">
        <v>793036</v>
      </c>
      <c r="ET116" s="84">
        <v>0</v>
      </c>
      <c r="EU116" s="84">
        <v>0</v>
      </c>
      <c r="EV116" s="84">
        <v>513345</v>
      </c>
      <c r="EW116" s="84">
        <v>7382</v>
      </c>
      <c r="EX116" s="84">
        <v>12736</v>
      </c>
      <c r="EY116" s="84">
        <v>0</v>
      </c>
      <c r="EZ116" s="84">
        <v>0</v>
      </c>
    </row>
    <row r="117" spans="1:156">
      <c r="A117" s="83" t="s">
        <v>1157</v>
      </c>
      <c r="B117" s="83">
        <v>63031</v>
      </c>
      <c r="C117" s="73" t="s">
        <v>1151</v>
      </c>
      <c r="D117" s="84">
        <v>30456</v>
      </c>
      <c r="E117" s="84">
        <v>-15551</v>
      </c>
      <c r="F117" s="84"/>
      <c r="G117" s="84"/>
      <c r="H117" s="84"/>
      <c r="I117" s="84"/>
      <c r="J117" s="84">
        <v>-376</v>
      </c>
      <c r="K117" s="84">
        <v>201065</v>
      </c>
      <c r="L117" s="84"/>
      <c r="M117" s="84"/>
      <c r="N117" s="84"/>
      <c r="O117" s="84"/>
      <c r="P117" s="84">
        <v>30456</v>
      </c>
      <c r="Q117" s="84"/>
      <c r="R117" s="84"/>
      <c r="S117" s="84"/>
      <c r="T117" s="84">
        <v>-98768</v>
      </c>
      <c r="U117" s="84"/>
      <c r="V117" s="84"/>
      <c r="W117" s="84"/>
      <c r="X117" s="84">
        <v>201065</v>
      </c>
      <c r="Y117" s="84"/>
      <c r="Z117" s="84">
        <v>0</v>
      </c>
      <c r="AA117" s="84">
        <v>7681</v>
      </c>
      <c r="AB117" s="84">
        <v>-91463</v>
      </c>
      <c r="AC117" s="84"/>
      <c r="AD117" s="84"/>
      <c r="AE117" s="84"/>
      <c r="AF117" s="84"/>
      <c r="AG117" s="84">
        <v>-64974</v>
      </c>
      <c r="AH117" s="84"/>
      <c r="AI117" s="84"/>
      <c r="AJ117" s="84"/>
      <c r="AK117" s="84">
        <v>-64974</v>
      </c>
      <c r="AL117" s="84">
        <v>-4432</v>
      </c>
      <c r="AM117" s="84"/>
      <c r="AN117" s="84">
        <v>-4432</v>
      </c>
      <c r="AO117" s="84"/>
      <c r="AP117" s="84"/>
      <c r="AQ117" s="84">
        <v>0</v>
      </c>
      <c r="AR117" s="84"/>
      <c r="AS117" s="84"/>
      <c r="AT117" s="84"/>
      <c r="AU117" s="84"/>
      <c r="AV117" s="84"/>
      <c r="AW117" s="84">
        <v>0</v>
      </c>
      <c r="AX117" s="84"/>
      <c r="AY117" s="84"/>
      <c r="AZ117" s="84"/>
      <c r="BA117" s="84"/>
      <c r="BB117" s="84">
        <v>55101</v>
      </c>
      <c r="BC117" s="84">
        <v>70652</v>
      </c>
      <c r="BD117" s="84"/>
      <c r="BE117" s="84"/>
      <c r="BF117" s="84">
        <v>70652</v>
      </c>
      <c r="BG117" s="84">
        <v>125000</v>
      </c>
      <c r="BH117" s="84"/>
      <c r="BI117" s="84">
        <v>11130</v>
      </c>
      <c r="BJ117" s="84">
        <v>756029</v>
      </c>
      <c r="BK117" s="84"/>
      <c r="BL117" s="84">
        <v>41453</v>
      </c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>
        <v>240475</v>
      </c>
      <c r="BX117" s="84">
        <v>706672</v>
      </c>
      <c r="BY117" s="84"/>
      <c r="BZ117" s="84"/>
      <c r="CA117" s="84"/>
      <c r="CB117" s="84"/>
      <c r="CC117" s="84">
        <v>1</v>
      </c>
      <c r="CD117" s="84"/>
      <c r="CE117" s="84"/>
      <c r="CF117" s="84"/>
      <c r="CG117" s="84"/>
      <c r="CH117" s="84"/>
      <c r="CI117" s="84"/>
      <c r="CJ117" s="84"/>
      <c r="CK117" s="84"/>
      <c r="CL117" s="84">
        <v>7</v>
      </c>
      <c r="CM117" s="84">
        <v>100996</v>
      </c>
      <c r="CN117" s="84">
        <v>34814</v>
      </c>
      <c r="CO117" s="84"/>
      <c r="CP117" s="84"/>
      <c r="CQ117" s="84">
        <v>414558</v>
      </c>
      <c r="CR117" s="84"/>
      <c r="CS117" s="84">
        <v>414558</v>
      </c>
      <c r="CT117" s="84"/>
      <c r="CU117" s="84"/>
      <c r="CV117" s="84"/>
      <c r="CW117" s="84">
        <v>706672</v>
      </c>
      <c r="CX117" s="84"/>
      <c r="CY117" s="84"/>
      <c r="CZ117" s="84">
        <v>414558</v>
      </c>
      <c r="DA117" s="84"/>
      <c r="DB117" s="84"/>
      <c r="DC117" s="84">
        <v>166333</v>
      </c>
      <c r="DD117" s="84"/>
      <c r="DE117" s="84"/>
      <c r="DF117" s="84"/>
      <c r="DG117" s="84"/>
      <c r="DH117" s="84">
        <v>41453</v>
      </c>
      <c r="DI117" s="84">
        <v>414558</v>
      </c>
      <c r="DJ117" s="84"/>
      <c r="DK117" s="84"/>
      <c r="DL117" s="84"/>
      <c r="DM117" s="84"/>
      <c r="DN117" s="84">
        <v>522086</v>
      </c>
      <c r="DO117" s="84"/>
      <c r="DP117" s="84"/>
      <c r="DQ117" s="84"/>
      <c r="DR117" s="84"/>
      <c r="DS117" s="84">
        <v>115475</v>
      </c>
      <c r="DT117" s="84"/>
      <c r="DU117" s="84">
        <v>1843</v>
      </c>
      <c r="DV117" s="84">
        <v>756029</v>
      </c>
      <c r="DW117" s="84"/>
      <c r="DX117" s="84"/>
      <c r="DY117" s="84"/>
      <c r="DZ117" s="84"/>
      <c r="EA117" s="84"/>
      <c r="EB117" s="84"/>
      <c r="EC117" s="84"/>
      <c r="ED117" s="84"/>
      <c r="EE117" s="84"/>
      <c r="EF117" s="84">
        <v>6061</v>
      </c>
      <c r="EG117" s="84"/>
      <c r="EH117" s="84">
        <v>6061</v>
      </c>
      <c r="EI117" s="84"/>
      <c r="EJ117" s="84">
        <v>1843</v>
      </c>
      <c r="EK117" s="84">
        <v>6061</v>
      </c>
      <c r="EL117" s="84"/>
      <c r="EM117" s="84"/>
      <c r="EN117" s="84"/>
      <c r="EO117" s="84"/>
      <c r="EP117" s="84"/>
      <c r="EQ117" s="84"/>
      <c r="ER117" s="84"/>
      <c r="ES117" s="84">
        <v>55044</v>
      </c>
      <c r="ET117" s="84"/>
      <c r="EU117" s="84"/>
      <c r="EV117" s="84">
        <v>18253</v>
      </c>
      <c r="EW117" s="84"/>
      <c r="EX117" s="84"/>
      <c r="EY117" s="84"/>
      <c r="EZ117" s="84"/>
    </row>
    <row r="118" spans="1:156">
      <c r="A118" t="s">
        <v>1158</v>
      </c>
      <c r="B118">
        <v>62548</v>
      </c>
      <c r="C118" t="s">
        <v>1135</v>
      </c>
      <c r="D118" s="84">
        <v>11632341</v>
      </c>
      <c r="E118" s="84">
        <v>47945</v>
      </c>
      <c r="F118" s="84">
        <v>0</v>
      </c>
      <c r="G118" s="84">
        <v>-184284</v>
      </c>
      <c r="H118" s="84">
        <v>0</v>
      </c>
      <c r="I118" s="84">
        <v>0</v>
      </c>
      <c r="J118" s="84">
        <v>-525870</v>
      </c>
      <c r="K118" s="84">
        <v>-17396283</v>
      </c>
      <c r="L118" s="84">
        <v>0</v>
      </c>
      <c r="M118" s="84">
        <v>0</v>
      </c>
      <c r="N118" s="84">
        <v>0</v>
      </c>
      <c r="O118" s="84">
        <v>0</v>
      </c>
      <c r="P118" s="84">
        <v>11632765</v>
      </c>
      <c r="Q118" s="84">
        <v>0</v>
      </c>
      <c r="R118" s="84">
        <v>0</v>
      </c>
      <c r="S118" s="84">
        <v>0</v>
      </c>
      <c r="T118" s="84">
        <v>9254077</v>
      </c>
      <c r="U118" s="84">
        <v>0</v>
      </c>
      <c r="V118" s="84">
        <v>213837</v>
      </c>
      <c r="W118" s="84">
        <v>0</v>
      </c>
      <c r="X118" s="84">
        <v>-17396283</v>
      </c>
      <c r="Y118" s="84">
        <v>7391151</v>
      </c>
      <c r="Z118" s="84">
        <v>3217</v>
      </c>
      <c r="AA118" s="84">
        <v>2167579</v>
      </c>
      <c r="AB118" s="84">
        <v>17871591</v>
      </c>
      <c r="AC118" s="84">
        <v>0</v>
      </c>
      <c r="AD118" s="84">
        <v>0</v>
      </c>
      <c r="AE118" s="84">
        <v>0</v>
      </c>
      <c r="AF118" s="84">
        <v>0</v>
      </c>
      <c r="AG118" s="84">
        <v>-11700745</v>
      </c>
      <c r="AH118" s="84">
        <v>0</v>
      </c>
      <c r="AI118" s="84">
        <v>0</v>
      </c>
      <c r="AJ118" s="84">
        <v>0</v>
      </c>
      <c r="AK118" s="84">
        <v>-11700745</v>
      </c>
      <c r="AL118" s="84">
        <v>-187976</v>
      </c>
      <c r="AM118" s="84">
        <v>0</v>
      </c>
      <c r="AN118" s="84">
        <v>-187976</v>
      </c>
      <c r="AO118" s="84">
        <v>0</v>
      </c>
      <c r="AP118" s="84">
        <v>0</v>
      </c>
      <c r="AQ118" s="84">
        <v>0</v>
      </c>
      <c r="AR118" s="84">
        <v>0</v>
      </c>
      <c r="AS118" s="84">
        <v>0</v>
      </c>
      <c r="AT118" s="84">
        <v>-24057</v>
      </c>
      <c r="AU118" s="84">
        <v>-213837</v>
      </c>
      <c r="AV118" s="84">
        <v>0</v>
      </c>
      <c r="AW118" s="84">
        <v>-418563</v>
      </c>
      <c r="AX118" s="84">
        <v>0</v>
      </c>
      <c r="AY118" s="84">
        <v>0</v>
      </c>
      <c r="AZ118" s="84">
        <v>-424</v>
      </c>
      <c r="BA118" s="84">
        <v>0</v>
      </c>
      <c r="BB118" s="84">
        <v>58532</v>
      </c>
      <c r="BC118" s="84">
        <v>10587</v>
      </c>
      <c r="BD118" s="84">
        <v>0</v>
      </c>
      <c r="BE118" s="84">
        <v>0</v>
      </c>
      <c r="BF118" s="84">
        <v>-203250</v>
      </c>
      <c r="BG118" s="84">
        <v>800</v>
      </c>
      <c r="BH118" s="84">
        <v>0</v>
      </c>
      <c r="BI118" s="84">
        <v>0</v>
      </c>
      <c r="BJ118" s="84">
        <v>271546381</v>
      </c>
      <c r="BK118" s="84">
        <v>1148302</v>
      </c>
      <c r="BL118" s="84">
        <v>2807261</v>
      </c>
      <c r="BM118" s="84">
        <v>3365242</v>
      </c>
      <c r="BN118" s="84">
        <v>0</v>
      </c>
      <c r="BO118" s="84">
        <v>0</v>
      </c>
      <c r="BP118" s="84">
        <v>0</v>
      </c>
      <c r="BQ118" s="84">
        <v>0</v>
      </c>
      <c r="BR118" s="84">
        <v>729313</v>
      </c>
      <c r="BS118" s="84">
        <v>729313</v>
      </c>
      <c r="BT118" s="84">
        <v>0</v>
      </c>
      <c r="BU118" s="84">
        <v>0</v>
      </c>
      <c r="BV118" s="84">
        <v>0</v>
      </c>
      <c r="BW118" s="84">
        <v>3476672</v>
      </c>
      <c r="BX118" s="84">
        <v>111007900</v>
      </c>
      <c r="BY118" s="84">
        <v>0</v>
      </c>
      <c r="BZ118" s="84">
        <v>0</v>
      </c>
      <c r="CA118" s="84">
        <v>0</v>
      </c>
      <c r="CB118" s="84">
        <v>0</v>
      </c>
      <c r="CC118" s="84">
        <v>160163</v>
      </c>
      <c r="CD118" s="84">
        <v>0</v>
      </c>
      <c r="CE118" s="84">
        <v>0</v>
      </c>
      <c r="CF118" s="84">
        <v>0</v>
      </c>
      <c r="CG118" s="84">
        <v>0</v>
      </c>
      <c r="CH118" s="84">
        <v>0</v>
      </c>
      <c r="CI118" s="84">
        <v>0</v>
      </c>
      <c r="CJ118" s="84">
        <v>0</v>
      </c>
      <c r="CK118" s="84">
        <v>0</v>
      </c>
      <c r="CL118" s="84">
        <v>18926448</v>
      </c>
      <c r="CM118" s="84">
        <v>39249101</v>
      </c>
      <c r="CN118" s="84">
        <v>486958</v>
      </c>
      <c r="CO118" s="84">
        <v>5609991</v>
      </c>
      <c r="CP118" s="84">
        <v>0</v>
      </c>
      <c r="CQ118" s="84">
        <v>225103145</v>
      </c>
      <c r="CR118" s="84">
        <v>0</v>
      </c>
      <c r="CS118" s="84">
        <v>98138362</v>
      </c>
      <c r="CT118" s="84">
        <v>126964783</v>
      </c>
      <c r="CU118" s="84">
        <v>0</v>
      </c>
      <c r="CV118" s="84">
        <v>130778266</v>
      </c>
      <c r="CW118" s="84">
        <v>133860973</v>
      </c>
      <c r="CX118" s="84">
        <v>0</v>
      </c>
      <c r="CY118" s="84">
        <v>5655812</v>
      </c>
      <c r="CZ118" s="84">
        <v>81219327</v>
      </c>
      <c r="DA118" s="84">
        <v>163934</v>
      </c>
      <c r="DB118" s="84">
        <v>22853073</v>
      </c>
      <c r="DC118" s="84">
        <v>6199957</v>
      </c>
      <c r="DD118" s="84">
        <v>478734</v>
      </c>
      <c r="DE118" s="84">
        <v>21380351</v>
      </c>
      <c r="DF118" s="84">
        <v>11271348</v>
      </c>
      <c r="DG118" s="84">
        <v>0</v>
      </c>
      <c r="DH118" s="84">
        <v>1658959</v>
      </c>
      <c r="DI118" s="84">
        <v>225103145</v>
      </c>
      <c r="DJ118" s="84">
        <v>0</v>
      </c>
      <c r="DK118" s="84">
        <v>0</v>
      </c>
      <c r="DL118" s="84">
        <v>0</v>
      </c>
      <c r="DM118" s="84">
        <v>126964783</v>
      </c>
      <c r="DN118" s="84">
        <v>79914016</v>
      </c>
      <c r="DO118" s="84">
        <v>0</v>
      </c>
      <c r="DP118" s="84">
        <v>0</v>
      </c>
      <c r="DQ118" s="84">
        <v>0</v>
      </c>
      <c r="DR118" s="84">
        <v>3365242</v>
      </c>
      <c r="DS118" s="84">
        <v>2746559</v>
      </c>
      <c r="DT118" s="84">
        <v>352221</v>
      </c>
      <c r="DU118" s="84">
        <v>2741850</v>
      </c>
      <c r="DV118" s="84">
        <v>271546381</v>
      </c>
      <c r="DW118" s="84">
        <v>0</v>
      </c>
      <c r="DX118" s="84">
        <v>0</v>
      </c>
      <c r="DY118" s="84">
        <v>246895</v>
      </c>
      <c r="DZ118" s="84">
        <v>0</v>
      </c>
      <c r="EA118" s="84">
        <v>37696</v>
      </c>
      <c r="EB118" s="84">
        <v>0</v>
      </c>
      <c r="EC118" s="84">
        <v>0</v>
      </c>
      <c r="ED118" s="84">
        <v>0</v>
      </c>
      <c r="EE118" s="84">
        <v>0</v>
      </c>
      <c r="EF118" s="84">
        <v>537313</v>
      </c>
      <c r="EG118" s="84">
        <v>0</v>
      </c>
      <c r="EH118" s="84">
        <v>537313</v>
      </c>
      <c r="EI118" s="84">
        <v>0</v>
      </c>
      <c r="EJ118" s="84">
        <v>2404739</v>
      </c>
      <c r="EK118" s="84">
        <v>1358031</v>
      </c>
      <c r="EL118" s="84">
        <v>744334</v>
      </c>
      <c r="EM118" s="84">
        <v>208657</v>
      </c>
      <c r="EN118" s="84">
        <v>0</v>
      </c>
      <c r="EO118" s="84">
        <v>0</v>
      </c>
      <c r="EP118" s="84">
        <v>0</v>
      </c>
      <c r="EQ118" s="84">
        <v>785331</v>
      </c>
      <c r="ER118" s="84">
        <v>0</v>
      </c>
      <c r="ES118" s="84">
        <v>19675532</v>
      </c>
      <c r="ET118" s="84">
        <v>0</v>
      </c>
      <c r="EU118" s="84">
        <v>0</v>
      </c>
      <c r="EV118" s="84">
        <v>18827286</v>
      </c>
      <c r="EW118" s="84">
        <v>337111</v>
      </c>
      <c r="EX118" s="84">
        <v>76384</v>
      </c>
      <c r="EY118" s="84">
        <v>0</v>
      </c>
      <c r="EZ118" s="84">
        <v>0</v>
      </c>
    </row>
    <row r="119" spans="1:156">
      <c r="A119" t="s">
        <v>1158</v>
      </c>
      <c r="B119">
        <v>62706</v>
      </c>
      <c r="C119" t="s">
        <v>1136</v>
      </c>
      <c r="D119" s="84">
        <v>1286236</v>
      </c>
      <c r="E119" s="84">
        <v>-39862</v>
      </c>
      <c r="F119" s="84">
        <v>0</v>
      </c>
      <c r="G119" s="84">
        <v>-52917</v>
      </c>
      <c r="H119" s="84">
        <v>-87969</v>
      </c>
      <c r="I119" s="84">
        <v>8252</v>
      </c>
      <c r="J119" s="84">
        <v>-84292</v>
      </c>
      <c r="K119" s="84">
        <v>807084</v>
      </c>
      <c r="L119" s="84">
        <v>-133334</v>
      </c>
      <c r="M119" s="84">
        <v>0</v>
      </c>
      <c r="N119" s="84">
        <v>121634</v>
      </c>
      <c r="O119" s="84">
        <v>0</v>
      </c>
      <c r="P119" s="84">
        <v>1303929</v>
      </c>
      <c r="Q119" s="84">
        <v>-12412</v>
      </c>
      <c r="R119" s="84">
        <v>3608</v>
      </c>
      <c r="S119" s="84">
        <v>0</v>
      </c>
      <c r="T119" s="84">
        <v>293800</v>
      </c>
      <c r="U119" s="84">
        <v>8252</v>
      </c>
      <c r="V119" s="84">
        <v>23230</v>
      </c>
      <c r="W119" s="84">
        <v>10766</v>
      </c>
      <c r="X119" s="84">
        <v>804783</v>
      </c>
      <c r="Y119" s="84">
        <v>-26707</v>
      </c>
      <c r="Z119" s="84">
        <v>0</v>
      </c>
      <c r="AA119" s="84">
        <v>964787</v>
      </c>
      <c r="AB119" s="84">
        <v>350243</v>
      </c>
      <c r="AC119" s="84">
        <v>470</v>
      </c>
      <c r="AD119" s="84">
        <v>-649</v>
      </c>
      <c r="AE119" s="84">
        <v>50810</v>
      </c>
      <c r="AF119" s="84">
        <v>-23308</v>
      </c>
      <c r="AG119" s="84">
        <v>-1945876</v>
      </c>
      <c r="AH119" s="84">
        <v>6551</v>
      </c>
      <c r="AI119" s="84">
        <v>35543</v>
      </c>
      <c r="AJ119" s="84">
        <v>63055</v>
      </c>
      <c r="AK119" s="84">
        <v>-1939325</v>
      </c>
      <c r="AL119" s="84">
        <v>-131400</v>
      </c>
      <c r="AM119" s="84">
        <v>4539</v>
      </c>
      <c r="AN119" s="84">
        <v>-62667</v>
      </c>
      <c r="AO119" s="84">
        <v>-576</v>
      </c>
      <c r="AP119" s="84">
        <v>2301</v>
      </c>
      <c r="AQ119" s="84">
        <v>-72341</v>
      </c>
      <c r="AR119" s="84">
        <v>-33361</v>
      </c>
      <c r="AS119" s="84">
        <v>-16874</v>
      </c>
      <c r="AT119" s="84">
        <v>0</v>
      </c>
      <c r="AU119" s="84">
        <v>-52311</v>
      </c>
      <c r="AV119" s="84">
        <v>-2376</v>
      </c>
      <c r="AW119" s="84">
        <v>-801884</v>
      </c>
      <c r="AX119" s="84">
        <v>0</v>
      </c>
      <c r="AY119" s="84">
        <v>0</v>
      </c>
      <c r="AZ119" s="84">
        <v>-17693</v>
      </c>
      <c r="BA119" s="84">
        <v>-15228</v>
      </c>
      <c r="BB119" s="84">
        <v>125896</v>
      </c>
      <c r="BC119" s="84">
        <v>165758</v>
      </c>
      <c r="BD119" s="84">
        <v>-70645</v>
      </c>
      <c r="BE119" s="84">
        <v>0</v>
      </c>
      <c r="BF119" s="84">
        <v>134276</v>
      </c>
      <c r="BG119" s="84">
        <v>10000</v>
      </c>
      <c r="BH119" s="84">
        <v>0</v>
      </c>
      <c r="BI119" s="84">
        <v>49531</v>
      </c>
      <c r="BJ119" s="84">
        <v>17475181</v>
      </c>
      <c r="BK119" s="84">
        <v>131788</v>
      </c>
      <c r="BL119" s="84">
        <v>689718</v>
      </c>
      <c r="BM119" s="84">
        <v>0</v>
      </c>
      <c r="BN119" s="84">
        <v>4823</v>
      </c>
      <c r="BO119" s="84">
        <v>0</v>
      </c>
      <c r="BP119" s="84">
        <v>12753</v>
      </c>
      <c r="BQ119" s="84">
        <v>0</v>
      </c>
      <c r="BR119" s="84">
        <v>0</v>
      </c>
      <c r="BS119" s="84">
        <v>0</v>
      </c>
      <c r="BT119" s="84">
        <v>0</v>
      </c>
      <c r="BU119" s="84">
        <v>0</v>
      </c>
      <c r="BV119" s="84">
        <v>547832</v>
      </c>
      <c r="BW119" s="84">
        <v>457418</v>
      </c>
      <c r="BX119" s="84">
        <v>14780990</v>
      </c>
      <c r="BY119" s="84">
        <v>797264</v>
      </c>
      <c r="BZ119" s="84">
        <v>10186</v>
      </c>
      <c r="CA119" s="84">
        <v>0</v>
      </c>
      <c r="CB119" s="84">
        <v>0</v>
      </c>
      <c r="CC119" s="84">
        <v>37093</v>
      </c>
      <c r="CD119" s="84">
        <v>0</v>
      </c>
      <c r="CE119" s="84">
        <v>0</v>
      </c>
      <c r="CF119" s="84">
        <v>259900</v>
      </c>
      <c r="CG119" s="84">
        <v>31565</v>
      </c>
      <c r="CH119" s="84">
        <v>0</v>
      </c>
      <c r="CI119" s="84">
        <v>291465</v>
      </c>
      <c r="CJ119" s="84">
        <v>0</v>
      </c>
      <c r="CK119" s="84">
        <v>25971</v>
      </c>
      <c r="CL119" s="84">
        <v>0</v>
      </c>
      <c r="CM119" s="84">
        <v>2292229</v>
      </c>
      <c r="CN119" s="84">
        <v>18840</v>
      </c>
      <c r="CO119" s="84">
        <v>10754244</v>
      </c>
      <c r="CP119" s="84">
        <v>0</v>
      </c>
      <c r="CQ119" s="84">
        <v>14724784</v>
      </c>
      <c r="CR119" s="84">
        <v>53</v>
      </c>
      <c r="CS119" s="84">
        <v>13333728</v>
      </c>
      <c r="CT119" s="84">
        <v>0</v>
      </c>
      <c r="CU119" s="84">
        <v>0</v>
      </c>
      <c r="CV119" s="84">
        <v>0</v>
      </c>
      <c r="CW119" s="84">
        <v>16378934</v>
      </c>
      <c r="CX119" s="84">
        <v>156220</v>
      </c>
      <c r="CY119" s="84">
        <v>167174</v>
      </c>
      <c r="CZ119" s="84">
        <v>2249029</v>
      </c>
      <c r="DA119" s="84">
        <v>9391605</v>
      </c>
      <c r="DB119" s="84">
        <v>1441724</v>
      </c>
      <c r="DC119" s="84">
        <v>1863006</v>
      </c>
      <c r="DD119" s="84">
        <v>0</v>
      </c>
      <c r="DE119" s="84">
        <v>1441724</v>
      </c>
      <c r="DF119" s="84">
        <v>330455</v>
      </c>
      <c r="DG119" s="84">
        <v>0</v>
      </c>
      <c r="DH119" s="84">
        <v>156714</v>
      </c>
      <c r="DI119" s="84">
        <v>13333728</v>
      </c>
      <c r="DJ119" s="84">
        <v>0</v>
      </c>
      <c r="DK119" s="84">
        <v>0</v>
      </c>
      <c r="DL119" s="84">
        <v>0</v>
      </c>
      <c r="DM119" s="84">
        <v>0</v>
      </c>
      <c r="DN119" s="84">
        <v>1397947</v>
      </c>
      <c r="DO119" s="84">
        <v>0</v>
      </c>
      <c r="DP119" s="84">
        <v>0</v>
      </c>
      <c r="DQ119" s="84">
        <v>0</v>
      </c>
      <c r="DR119" s="84">
        <v>0</v>
      </c>
      <c r="DS119" s="84">
        <v>189735</v>
      </c>
      <c r="DT119" s="84">
        <v>697</v>
      </c>
      <c r="DU119" s="84">
        <v>19690</v>
      </c>
      <c r="DV119" s="84">
        <v>17475181</v>
      </c>
      <c r="DW119" s="84">
        <v>30015</v>
      </c>
      <c r="DX119" s="84">
        <v>0</v>
      </c>
      <c r="DY119" s="84">
        <v>0</v>
      </c>
      <c r="DZ119" s="84">
        <v>257683</v>
      </c>
      <c r="EA119" s="84">
        <v>0</v>
      </c>
      <c r="EB119" s="84">
        <v>0</v>
      </c>
      <c r="EC119" s="84">
        <v>5759</v>
      </c>
      <c r="ED119" s="84">
        <v>100883</v>
      </c>
      <c r="EE119" s="84">
        <v>0</v>
      </c>
      <c r="EF119" s="84">
        <v>61785</v>
      </c>
      <c r="EG119" s="84">
        <v>0</v>
      </c>
      <c r="EH119" s="84">
        <v>61785</v>
      </c>
      <c r="EI119" s="84">
        <v>0</v>
      </c>
      <c r="EJ119" s="84">
        <v>0</v>
      </c>
      <c r="EK119" s="84">
        <v>386839</v>
      </c>
      <c r="EL119" s="84">
        <v>0</v>
      </c>
      <c r="EM119" s="84">
        <v>0</v>
      </c>
      <c r="EN119" s="84">
        <v>0</v>
      </c>
      <c r="EO119" s="84">
        <v>388463</v>
      </c>
      <c r="EP119" s="84">
        <v>0</v>
      </c>
      <c r="EQ119" s="84">
        <v>0</v>
      </c>
      <c r="ER119" s="84">
        <v>0</v>
      </c>
      <c r="ES119" s="84">
        <v>2160794</v>
      </c>
      <c r="ET119" s="84">
        <v>156800</v>
      </c>
      <c r="EU119" s="84">
        <v>53</v>
      </c>
      <c r="EV119" s="84">
        <v>1956261</v>
      </c>
      <c r="EW119" s="84">
        <v>19690</v>
      </c>
      <c r="EX119" s="84">
        <v>33589</v>
      </c>
      <c r="EY119" s="84">
        <v>174</v>
      </c>
      <c r="EZ119" s="84">
        <v>0</v>
      </c>
    </row>
    <row r="120" spans="1:156">
      <c r="A120" t="s">
        <v>1158</v>
      </c>
      <c r="B120">
        <v>62965</v>
      </c>
      <c r="C120" t="s">
        <v>1137</v>
      </c>
      <c r="D120" s="84">
        <v>50882726</v>
      </c>
      <c r="E120" s="84">
        <v>498345</v>
      </c>
      <c r="F120" s="84">
        <v>0</v>
      </c>
      <c r="G120" s="84">
        <v>-988884</v>
      </c>
      <c r="H120" s="84">
        <v>-2233250</v>
      </c>
      <c r="I120" s="84">
        <v>-58591</v>
      </c>
      <c r="J120" s="84">
        <v>-1091231</v>
      </c>
      <c r="K120" s="84">
        <v>-67581028</v>
      </c>
      <c r="L120" s="84">
        <v>4758003</v>
      </c>
      <c r="M120" s="84">
        <v>-304041</v>
      </c>
      <c r="N120" s="84">
        <v>1410098</v>
      </c>
      <c r="O120" s="84">
        <v>0</v>
      </c>
      <c r="P120" s="84">
        <v>51084616</v>
      </c>
      <c r="Q120" s="84">
        <v>-60846</v>
      </c>
      <c r="R120" s="84">
        <v>0</v>
      </c>
      <c r="S120" s="84">
        <v>0</v>
      </c>
      <c r="T120" s="84">
        <v>40035911</v>
      </c>
      <c r="U120" s="84">
        <v>-58591</v>
      </c>
      <c r="V120" s="84">
        <v>86726</v>
      </c>
      <c r="W120" s="84">
        <v>0</v>
      </c>
      <c r="X120" s="84">
        <v>-67581028</v>
      </c>
      <c r="Y120" s="84">
        <v>-763833</v>
      </c>
      <c r="Z120" s="84">
        <v>-781339</v>
      </c>
      <c r="AA120" s="84">
        <v>11481183</v>
      </c>
      <c r="AB120" s="84">
        <v>48851864</v>
      </c>
      <c r="AC120" s="84">
        <v>52754</v>
      </c>
      <c r="AD120" s="84">
        <v>283844</v>
      </c>
      <c r="AE120" s="84">
        <v>1746696</v>
      </c>
      <c r="AF120" s="84">
        <v>-1732360</v>
      </c>
      <c r="AG120" s="84">
        <v>-33874879</v>
      </c>
      <c r="AH120" s="84">
        <v>184006</v>
      </c>
      <c r="AI120" s="84">
        <v>0</v>
      </c>
      <c r="AJ120" s="84">
        <v>0</v>
      </c>
      <c r="AK120" s="84">
        <v>-33690873</v>
      </c>
      <c r="AL120" s="84">
        <v>-1401627</v>
      </c>
      <c r="AM120" s="84">
        <v>408</v>
      </c>
      <c r="AN120" s="84">
        <v>-929205</v>
      </c>
      <c r="AO120" s="84">
        <v>-73911</v>
      </c>
      <c r="AP120" s="84">
        <v>0</v>
      </c>
      <c r="AQ120" s="84">
        <v>-472422</v>
      </c>
      <c r="AR120" s="84">
        <v>574801</v>
      </c>
      <c r="AS120" s="84">
        <v>-100171</v>
      </c>
      <c r="AT120" s="84">
        <v>0</v>
      </c>
      <c r="AU120" s="84">
        <v>-864397</v>
      </c>
      <c r="AV120" s="84">
        <v>27244</v>
      </c>
      <c r="AW120" s="84">
        <v>-29235</v>
      </c>
      <c r="AX120" s="84">
        <v>0</v>
      </c>
      <c r="AY120" s="84">
        <v>298441</v>
      </c>
      <c r="AZ120" s="84">
        <v>-201890</v>
      </c>
      <c r="BA120" s="84">
        <v>-39325</v>
      </c>
      <c r="BB120" s="84">
        <v>486664</v>
      </c>
      <c r="BC120" s="84">
        <v>-11681</v>
      </c>
      <c r="BD120" s="84">
        <v>0</v>
      </c>
      <c r="BE120" s="84">
        <v>0</v>
      </c>
      <c r="BF120" s="84">
        <v>-34216</v>
      </c>
      <c r="BG120" s="84">
        <v>100000</v>
      </c>
      <c r="BH120" s="84">
        <v>0</v>
      </c>
      <c r="BI120" s="84">
        <v>1170982</v>
      </c>
      <c r="BJ120" s="84">
        <v>764241436</v>
      </c>
      <c r="BK120" s="84">
        <v>0</v>
      </c>
      <c r="BL120" s="84">
        <v>13743414</v>
      </c>
      <c r="BM120" s="84">
        <v>27581169</v>
      </c>
      <c r="BN120" s="84">
        <v>0</v>
      </c>
      <c r="BO120" s="84">
        <v>27581169</v>
      </c>
      <c r="BP120" s="84">
        <v>38531</v>
      </c>
      <c r="BQ120" s="84">
        <v>0</v>
      </c>
      <c r="BR120" s="84">
        <v>0</v>
      </c>
      <c r="BS120" s="84">
        <v>0</v>
      </c>
      <c r="BT120" s="84">
        <v>0</v>
      </c>
      <c r="BU120" s="84">
        <v>33097</v>
      </c>
      <c r="BV120" s="84">
        <v>10574827</v>
      </c>
      <c r="BW120" s="84">
        <v>5641851</v>
      </c>
      <c r="BX120" s="84">
        <v>250361305</v>
      </c>
      <c r="BY120" s="84">
        <v>7850068</v>
      </c>
      <c r="BZ120" s="84">
        <v>154288</v>
      </c>
      <c r="CA120" s="84">
        <v>0</v>
      </c>
      <c r="CB120" s="84">
        <v>0</v>
      </c>
      <c r="CC120" s="84">
        <v>32473</v>
      </c>
      <c r="CD120" s="84">
        <v>0</v>
      </c>
      <c r="CE120" s="84">
        <v>0</v>
      </c>
      <c r="CF120" s="84">
        <v>0</v>
      </c>
      <c r="CG120" s="84">
        <v>0</v>
      </c>
      <c r="CH120" s="84">
        <v>0</v>
      </c>
      <c r="CI120" s="84">
        <v>0</v>
      </c>
      <c r="CJ120" s="84">
        <v>0</v>
      </c>
      <c r="CK120" s="84">
        <v>0</v>
      </c>
      <c r="CL120" s="84">
        <v>56010711</v>
      </c>
      <c r="CM120" s="84">
        <v>144165869</v>
      </c>
      <c r="CN120" s="84">
        <v>369681</v>
      </c>
      <c r="CO120" s="84">
        <v>134798002</v>
      </c>
      <c r="CP120" s="84">
        <v>0</v>
      </c>
      <c r="CQ120" s="84">
        <v>586553762</v>
      </c>
      <c r="CR120" s="84">
        <v>0</v>
      </c>
      <c r="CS120" s="84">
        <v>138085076</v>
      </c>
      <c r="CT120" s="84">
        <v>429338263</v>
      </c>
      <c r="CU120" s="84">
        <v>471880</v>
      </c>
      <c r="CV120" s="84">
        <v>461930673</v>
      </c>
      <c r="CW120" s="84">
        <v>274989001</v>
      </c>
      <c r="CX120" s="84">
        <v>0</v>
      </c>
      <c r="CY120" s="84">
        <v>9659152</v>
      </c>
      <c r="CZ120" s="84">
        <v>-1504972</v>
      </c>
      <c r="DA120" s="84">
        <v>0</v>
      </c>
      <c r="DB120" s="84">
        <v>24627696</v>
      </c>
      <c r="DC120" s="84">
        <v>12244924</v>
      </c>
      <c r="DD120" s="84">
        <v>3812131</v>
      </c>
      <c r="DE120" s="84">
        <v>16307131</v>
      </c>
      <c r="DF120" s="84">
        <v>2793750</v>
      </c>
      <c r="DG120" s="84">
        <v>0</v>
      </c>
      <c r="DH120" s="84">
        <v>12908882</v>
      </c>
      <c r="DI120" s="84">
        <v>567423339</v>
      </c>
      <c r="DJ120" s="84">
        <v>33097</v>
      </c>
      <c r="DK120" s="84">
        <v>0</v>
      </c>
      <c r="DL120" s="84">
        <v>0</v>
      </c>
      <c r="DM120" s="84">
        <v>429338263</v>
      </c>
      <c r="DN120" s="84">
        <v>163030044</v>
      </c>
      <c r="DO120" s="84">
        <v>0</v>
      </c>
      <c r="DP120" s="84">
        <v>0</v>
      </c>
      <c r="DQ120" s="84">
        <v>0</v>
      </c>
      <c r="DR120" s="84">
        <v>0</v>
      </c>
      <c r="DS120" s="84">
        <v>4296836</v>
      </c>
      <c r="DT120" s="84">
        <v>298785</v>
      </c>
      <c r="DU120" s="84">
        <v>7423554</v>
      </c>
      <c r="DV120" s="84">
        <v>764241436</v>
      </c>
      <c r="DW120" s="84">
        <v>174882</v>
      </c>
      <c r="DX120" s="84">
        <v>0</v>
      </c>
      <c r="DY120" s="84">
        <v>0</v>
      </c>
      <c r="DZ120" s="84">
        <v>1245015</v>
      </c>
      <c r="EA120" s="84">
        <v>1998296</v>
      </c>
      <c r="EB120" s="84">
        <v>0</v>
      </c>
      <c r="EC120" s="84">
        <v>376358</v>
      </c>
      <c r="ED120" s="84">
        <v>1245015</v>
      </c>
      <c r="EE120" s="84">
        <v>0</v>
      </c>
      <c r="EF120" s="84">
        <v>157006</v>
      </c>
      <c r="EG120" s="84">
        <v>0</v>
      </c>
      <c r="EH120" s="84">
        <v>157006</v>
      </c>
      <c r="EI120" s="84">
        <v>38261</v>
      </c>
      <c r="EJ120" s="84">
        <v>6925360</v>
      </c>
      <c r="EK120" s="84">
        <v>5649817</v>
      </c>
      <c r="EL120" s="84">
        <v>1100900</v>
      </c>
      <c r="EM120" s="84">
        <v>881267</v>
      </c>
      <c r="EN120" s="84">
        <v>0</v>
      </c>
      <c r="EO120" s="84">
        <v>796001</v>
      </c>
      <c r="EP120" s="84">
        <v>0</v>
      </c>
      <c r="EQ120" s="84">
        <v>3627167</v>
      </c>
      <c r="ER120" s="84">
        <v>0</v>
      </c>
      <c r="ES120" s="84">
        <v>86582022</v>
      </c>
      <c r="ET120" s="84">
        <v>0</v>
      </c>
      <c r="EU120" s="84">
        <v>0</v>
      </c>
      <c r="EV120" s="84">
        <v>60672518</v>
      </c>
      <c r="EW120" s="84">
        <v>498194</v>
      </c>
      <c r="EX120" s="84">
        <v>4353650</v>
      </c>
      <c r="EY120" s="84">
        <v>4754667</v>
      </c>
      <c r="EZ120" s="84">
        <v>0</v>
      </c>
    </row>
    <row r="121" spans="1:156">
      <c r="A121" t="s">
        <v>1158</v>
      </c>
      <c r="B121">
        <v>62972</v>
      </c>
      <c r="C121" t="s">
        <v>1138</v>
      </c>
      <c r="D121" s="84">
        <v>6801288</v>
      </c>
      <c r="E121" s="84">
        <v>-221</v>
      </c>
      <c r="F121" s="84"/>
      <c r="G121" s="84">
        <v>-918308</v>
      </c>
      <c r="H121" s="84"/>
      <c r="I121" s="84"/>
      <c r="J121" s="84">
        <v>-294969</v>
      </c>
      <c r="K121" s="84">
        <v>-17305197</v>
      </c>
      <c r="L121" s="84">
        <v>0</v>
      </c>
      <c r="M121" s="84">
        <v>0</v>
      </c>
      <c r="N121" s="84"/>
      <c r="O121" s="84"/>
      <c r="P121" s="84">
        <v>6802557</v>
      </c>
      <c r="Q121" s="84"/>
      <c r="R121" s="84">
        <v>0</v>
      </c>
      <c r="S121" s="84">
        <v>0</v>
      </c>
      <c r="T121" s="84">
        <v>7634375</v>
      </c>
      <c r="U121" s="84">
        <v>0</v>
      </c>
      <c r="V121" s="84">
        <v>22897</v>
      </c>
      <c r="W121" s="84"/>
      <c r="X121" s="84">
        <v>-17305197</v>
      </c>
      <c r="Y121" s="84">
        <v>10638312</v>
      </c>
      <c r="Z121" s="84">
        <v>-66608</v>
      </c>
      <c r="AA121" s="84">
        <v>647501</v>
      </c>
      <c r="AB121" s="84">
        <v>17322781</v>
      </c>
      <c r="AC121" s="84"/>
      <c r="AD121" s="84"/>
      <c r="AE121" s="84"/>
      <c r="AF121" s="84"/>
      <c r="AG121" s="84">
        <v>-5294221</v>
      </c>
      <c r="AH121" s="84">
        <v>0</v>
      </c>
      <c r="AI121" s="84"/>
      <c r="AJ121" s="84"/>
      <c r="AK121" s="84">
        <v>-5294221</v>
      </c>
      <c r="AL121" s="84">
        <v>-181318</v>
      </c>
      <c r="AM121" s="84">
        <v>9319</v>
      </c>
      <c r="AN121" s="84">
        <v>-181318</v>
      </c>
      <c r="AO121" s="84"/>
      <c r="AP121" s="84">
        <v>0</v>
      </c>
      <c r="AQ121" s="84">
        <v>0</v>
      </c>
      <c r="AR121" s="84"/>
      <c r="AS121" s="84"/>
      <c r="AT121" s="84">
        <v>-401933</v>
      </c>
      <c r="AU121" s="84">
        <v>-22897</v>
      </c>
      <c r="AV121" s="84"/>
      <c r="AW121" s="84">
        <v>-1245149</v>
      </c>
      <c r="AX121" s="84">
        <v>0</v>
      </c>
      <c r="AY121" s="84">
        <v>0</v>
      </c>
      <c r="AZ121" s="84">
        <v>-1269</v>
      </c>
      <c r="BA121" s="84"/>
      <c r="BB121" s="84">
        <v>22871</v>
      </c>
      <c r="BC121" s="84">
        <v>23092</v>
      </c>
      <c r="BD121" s="84"/>
      <c r="BE121" s="84"/>
      <c r="BF121" s="84">
        <v>195</v>
      </c>
      <c r="BG121" s="84">
        <v>126000</v>
      </c>
      <c r="BH121" s="84"/>
      <c r="BI121" s="84">
        <v>0</v>
      </c>
      <c r="BJ121" s="84">
        <v>185336098</v>
      </c>
      <c r="BK121" s="84"/>
      <c r="BL121" s="84">
        <v>837953</v>
      </c>
      <c r="BM121" s="84">
        <v>5047002</v>
      </c>
      <c r="BN121" s="84">
        <v>0</v>
      </c>
      <c r="BO121" s="84">
        <v>0</v>
      </c>
      <c r="BP121" s="84">
        <v>4048</v>
      </c>
      <c r="BQ121" s="84"/>
      <c r="BR121" s="84">
        <v>0</v>
      </c>
      <c r="BS121" s="84"/>
      <c r="BT121" s="84">
        <v>147502</v>
      </c>
      <c r="BU121" s="84">
        <v>4385</v>
      </c>
      <c r="BV121" s="84"/>
      <c r="BW121" s="84">
        <v>312611</v>
      </c>
      <c r="BX121" s="84">
        <v>101860974</v>
      </c>
      <c r="BY121" s="84">
        <v>0</v>
      </c>
      <c r="BZ121" s="84"/>
      <c r="CA121" s="84"/>
      <c r="CB121" s="84">
        <v>0</v>
      </c>
      <c r="CC121" s="84"/>
      <c r="CD121" s="84"/>
      <c r="CE121" s="84"/>
      <c r="CF121" s="84"/>
      <c r="CG121" s="84"/>
      <c r="CH121" s="84"/>
      <c r="CI121" s="84">
        <v>0</v>
      </c>
      <c r="CJ121" s="84"/>
      <c r="CK121" s="84"/>
      <c r="CL121" s="84">
        <v>0</v>
      </c>
      <c r="CM121" s="84">
        <v>18551356</v>
      </c>
      <c r="CN121" s="84">
        <v>257</v>
      </c>
      <c r="CO121" s="84">
        <v>27958882</v>
      </c>
      <c r="CP121" s="84"/>
      <c r="CQ121" s="84">
        <v>161425129</v>
      </c>
      <c r="CR121" s="84">
        <v>0</v>
      </c>
      <c r="CS121" s="84">
        <v>161425129</v>
      </c>
      <c r="CT121" s="84"/>
      <c r="CU121" s="84">
        <v>0</v>
      </c>
      <c r="CV121" s="84"/>
      <c r="CW121" s="84">
        <v>183373792</v>
      </c>
      <c r="CX121" s="84">
        <v>0</v>
      </c>
      <c r="CY121" s="84">
        <v>0</v>
      </c>
      <c r="CZ121" s="84">
        <v>110568793</v>
      </c>
      <c r="DA121" s="84">
        <v>0</v>
      </c>
      <c r="DB121" s="84">
        <v>81512818</v>
      </c>
      <c r="DC121" s="84">
        <v>43733184</v>
      </c>
      <c r="DD121" s="84">
        <v>2454783</v>
      </c>
      <c r="DE121" s="84">
        <v>76641914</v>
      </c>
      <c r="DF121" s="84">
        <v>22806888</v>
      </c>
      <c r="DG121" s="84"/>
      <c r="DH121" s="84">
        <v>833905</v>
      </c>
      <c r="DI121" s="84">
        <v>161425129</v>
      </c>
      <c r="DJ121" s="84">
        <v>151887</v>
      </c>
      <c r="DK121" s="84"/>
      <c r="DL121" s="84"/>
      <c r="DM121" s="84"/>
      <c r="DN121" s="84">
        <v>40664237</v>
      </c>
      <c r="DO121" s="84">
        <v>0</v>
      </c>
      <c r="DP121" s="84"/>
      <c r="DQ121" s="84">
        <v>0</v>
      </c>
      <c r="DR121" s="84">
        <v>5047002</v>
      </c>
      <c r="DS121" s="84">
        <v>186611</v>
      </c>
      <c r="DT121" s="84">
        <v>0</v>
      </c>
      <c r="DU121" s="84">
        <v>669337</v>
      </c>
      <c r="DV121" s="84">
        <v>185336098</v>
      </c>
      <c r="DW121" s="84"/>
      <c r="DX121" s="84"/>
      <c r="DY121" s="84">
        <v>1196</v>
      </c>
      <c r="DZ121" s="84">
        <v>0</v>
      </c>
      <c r="EA121" s="84">
        <v>90565</v>
      </c>
      <c r="EB121" s="84"/>
      <c r="EC121" s="84"/>
      <c r="ED121" s="84">
        <v>0</v>
      </c>
      <c r="EE121" s="84">
        <v>0</v>
      </c>
      <c r="EF121" s="84">
        <v>0</v>
      </c>
      <c r="EG121" s="84"/>
      <c r="EH121" s="84"/>
      <c r="EI121" s="84"/>
      <c r="EJ121" s="84">
        <v>258703</v>
      </c>
      <c r="EK121" s="84">
        <v>303129</v>
      </c>
      <c r="EL121" s="84">
        <v>0</v>
      </c>
      <c r="EM121" s="84">
        <v>0</v>
      </c>
      <c r="EN121" s="84"/>
      <c r="EO121" s="84">
        <v>0</v>
      </c>
      <c r="EP121" s="84">
        <v>0</v>
      </c>
      <c r="EQ121" s="84">
        <v>2416121</v>
      </c>
      <c r="ER121" s="84">
        <v>0</v>
      </c>
      <c r="ES121" s="84">
        <v>18551099</v>
      </c>
      <c r="ET121" s="84">
        <v>0</v>
      </c>
      <c r="EU121" s="84">
        <v>0</v>
      </c>
      <c r="EV121" s="84">
        <v>16950354</v>
      </c>
      <c r="EW121" s="84">
        <v>410634</v>
      </c>
      <c r="EX121" s="84">
        <v>303129</v>
      </c>
      <c r="EY121" s="84">
        <v>512003</v>
      </c>
      <c r="EZ121" s="84"/>
    </row>
    <row r="122" spans="1:156">
      <c r="A122" t="s">
        <v>1158</v>
      </c>
      <c r="B122">
        <v>62973</v>
      </c>
      <c r="C122" t="s">
        <v>1139</v>
      </c>
      <c r="D122" s="84">
        <v>35727055</v>
      </c>
      <c r="E122" s="84">
        <v>-188201</v>
      </c>
      <c r="F122" s="84">
        <v>0</v>
      </c>
      <c r="G122" s="84">
        <v>-728705</v>
      </c>
      <c r="H122" s="84">
        <v>-2572818</v>
      </c>
      <c r="I122" s="84">
        <v>-924011</v>
      </c>
      <c r="J122" s="84">
        <v>-1046739</v>
      </c>
      <c r="K122" s="84">
        <v>-27834750</v>
      </c>
      <c r="L122" s="84">
        <v>-10505064</v>
      </c>
      <c r="M122" s="84">
        <v>0</v>
      </c>
      <c r="N122" s="84">
        <v>1751584</v>
      </c>
      <c r="O122" s="84">
        <v>0</v>
      </c>
      <c r="P122" s="84">
        <v>35753834</v>
      </c>
      <c r="Q122" s="84">
        <v>-79000</v>
      </c>
      <c r="R122" s="84">
        <v>0</v>
      </c>
      <c r="S122" s="84">
        <v>0</v>
      </c>
      <c r="T122" s="84">
        <v>30561574</v>
      </c>
      <c r="U122" s="84">
        <v>-924011</v>
      </c>
      <c r="V122" s="84">
        <v>1065960</v>
      </c>
      <c r="W122" s="84">
        <v>0</v>
      </c>
      <c r="X122" s="84">
        <v>-27872347</v>
      </c>
      <c r="Y122" s="84">
        <v>-744319</v>
      </c>
      <c r="Z122" s="84">
        <v>165096</v>
      </c>
      <c r="AA122" s="84">
        <v>81201477</v>
      </c>
      <c r="AB122" s="84">
        <v>35956244</v>
      </c>
      <c r="AC122" s="84">
        <v>-122586</v>
      </c>
      <c r="AD122" s="84">
        <v>-291894</v>
      </c>
      <c r="AE122" s="84">
        <v>1299971</v>
      </c>
      <c r="AF122" s="84">
        <v>-2060132</v>
      </c>
      <c r="AG122" s="84">
        <v>-28679187</v>
      </c>
      <c r="AH122" s="84">
        <v>4034</v>
      </c>
      <c r="AI122" s="84">
        <v>8266</v>
      </c>
      <c r="AJ122" s="84">
        <v>152585</v>
      </c>
      <c r="AK122" s="84">
        <v>-28675153</v>
      </c>
      <c r="AL122" s="84">
        <v>-1305211</v>
      </c>
      <c r="AM122" s="84">
        <v>21254</v>
      </c>
      <c r="AN122" s="84">
        <v>-960145</v>
      </c>
      <c r="AO122" s="84">
        <v>245619</v>
      </c>
      <c r="AP122" s="84">
        <v>37597</v>
      </c>
      <c r="AQ122" s="84">
        <v>-345066</v>
      </c>
      <c r="AR122" s="84">
        <v>106216</v>
      </c>
      <c r="AS122" s="84">
        <v>-137088</v>
      </c>
      <c r="AT122" s="84">
        <v>0</v>
      </c>
      <c r="AU122" s="84">
        <v>-1525246</v>
      </c>
      <c r="AV122" s="84">
        <v>-22500</v>
      </c>
      <c r="AW122" s="84">
        <v>-74202099</v>
      </c>
      <c r="AX122" s="84">
        <v>0</v>
      </c>
      <c r="AY122" s="84">
        <v>77687</v>
      </c>
      <c r="AZ122" s="84">
        <v>-26779</v>
      </c>
      <c r="BA122" s="84">
        <v>-58088</v>
      </c>
      <c r="BB122" s="84">
        <v>1140605</v>
      </c>
      <c r="BC122" s="84">
        <v>1328806</v>
      </c>
      <c r="BD122" s="84">
        <v>-37133</v>
      </c>
      <c r="BE122" s="84">
        <v>-4262</v>
      </c>
      <c r="BF122" s="84">
        <v>1109170</v>
      </c>
      <c r="BG122" s="84">
        <v>1101000</v>
      </c>
      <c r="BH122" s="84">
        <v>0</v>
      </c>
      <c r="BI122" s="84">
        <v>767520</v>
      </c>
      <c r="BJ122" s="84">
        <v>542975081</v>
      </c>
      <c r="BK122" s="84">
        <v>0</v>
      </c>
      <c r="BL122" s="84">
        <v>2091740</v>
      </c>
      <c r="BM122" s="84">
        <v>3599959</v>
      </c>
      <c r="BN122" s="84">
        <v>0</v>
      </c>
      <c r="BO122" s="84">
        <v>3599959</v>
      </c>
      <c r="BP122" s="84">
        <v>0</v>
      </c>
      <c r="BQ122" s="84">
        <v>0</v>
      </c>
      <c r="BR122" s="84">
        <v>0</v>
      </c>
      <c r="BS122" s="84">
        <v>0</v>
      </c>
      <c r="BT122" s="84">
        <v>0</v>
      </c>
      <c r="BU122" s="84">
        <v>0</v>
      </c>
      <c r="BV122" s="84">
        <v>13689905</v>
      </c>
      <c r="BW122" s="84">
        <v>20524814</v>
      </c>
      <c r="BX122" s="84">
        <v>196221135</v>
      </c>
      <c r="BY122" s="84">
        <v>17193531</v>
      </c>
      <c r="BZ122" s="84"/>
      <c r="CA122" s="84">
        <v>1140983</v>
      </c>
      <c r="CB122" s="84">
        <v>0</v>
      </c>
      <c r="CC122" s="84">
        <v>173753</v>
      </c>
      <c r="CD122" s="84">
        <v>0</v>
      </c>
      <c r="CE122" s="84">
        <v>0</v>
      </c>
      <c r="CF122" s="84">
        <v>164181</v>
      </c>
      <c r="CG122" s="84">
        <v>48839</v>
      </c>
      <c r="CH122" s="84">
        <v>0</v>
      </c>
      <c r="CI122" s="84">
        <v>213020</v>
      </c>
      <c r="CJ122" s="84">
        <v>0</v>
      </c>
      <c r="CK122" s="84">
        <v>27668</v>
      </c>
      <c r="CL122" s="84">
        <v>14091017</v>
      </c>
      <c r="CM122" s="84">
        <v>75158710</v>
      </c>
      <c r="CN122" s="84">
        <v>1746186</v>
      </c>
      <c r="CO122" s="84">
        <v>113966847</v>
      </c>
      <c r="CP122" s="84">
        <v>35750</v>
      </c>
      <c r="CQ122" s="84">
        <v>438911724</v>
      </c>
      <c r="CR122" s="84">
        <v>451587</v>
      </c>
      <c r="CS122" s="84">
        <v>127812095</v>
      </c>
      <c r="CT122" s="84">
        <v>277692310</v>
      </c>
      <c r="CU122" s="84">
        <v>615493</v>
      </c>
      <c r="CV122" s="84">
        <v>311775388</v>
      </c>
      <c r="CW122" s="84">
        <v>221664309</v>
      </c>
      <c r="CX122" s="84">
        <v>353617</v>
      </c>
      <c r="CY122" s="84">
        <v>3274354</v>
      </c>
      <c r="CZ122" s="84">
        <v>2732504</v>
      </c>
      <c r="DA122" s="84">
        <v>16264744</v>
      </c>
      <c r="DB122" s="84">
        <v>25089557</v>
      </c>
      <c r="DC122" s="84">
        <v>20751400</v>
      </c>
      <c r="DD122" s="84">
        <v>520518</v>
      </c>
      <c r="DE122" s="84">
        <v>24569039</v>
      </c>
      <c r="DF122" s="84">
        <v>10300436</v>
      </c>
      <c r="DG122" s="84">
        <v>0</v>
      </c>
      <c r="DH122" s="84">
        <v>2091740</v>
      </c>
      <c r="DI122" s="84">
        <v>405602173</v>
      </c>
      <c r="DJ122" s="84">
        <v>0</v>
      </c>
      <c r="DK122" s="84"/>
      <c r="DL122" s="84">
        <v>0</v>
      </c>
      <c r="DM122" s="84">
        <v>277790078</v>
      </c>
      <c r="DN122" s="84">
        <v>115992781</v>
      </c>
      <c r="DO122" s="84">
        <v>0</v>
      </c>
      <c r="DP122" s="84">
        <v>0</v>
      </c>
      <c r="DQ122" s="84">
        <v>0</v>
      </c>
      <c r="DR122" s="84">
        <v>0</v>
      </c>
      <c r="DS122" s="84">
        <v>16400742</v>
      </c>
      <c r="DT122" s="84">
        <v>4328287</v>
      </c>
      <c r="DU122" s="84">
        <v>5276217</v>
      </c>
      <c r="DV122" s="84">
        <v>542975081</v>
      </c>
      <c r="DW122" s="84">
        <v>977705</v>
      </c>
      <c r="DX122" s="84">
        <v>0</v>
      </c>
      <c r="DY122" s="84">
        <v>0</v>
      </c>
      <c r="DZ122" s="84">
        <v>1882089</v>
      </c>
      <c r="EA122" s="84">
        <v>812308</v>
      </c>
      <c r="EB122" s="84">
        <v>97768</v>
      </c>
      <c r="EC122" s="84">
        <v>1412660</v>
      </c>
      <c r="ED122" s="84">
        <v>1882089</v>
      </c>
      <c r="EE122" s="84">
        <v>0</v>
      </c>
      <c r="EF122" s="84">
        <v>465772</v>
      </c>
      <c r="EG122" s="84">
        <v>0</v>
      </c>
      <c r="EH122" s="84">
        <v>465772</v>
      </c>
      <c r="EI122" s="84">
        <v>228070</v>
      </c>
      <c r="EJ122" s="84">
        <v>4760115</v>
      </c>
      <c r="EK122" s="84">
        <v>1551934</v>
      </c>
      <c r="EL122" s="84">
        <v>61285</v>
      </c>
      <c r="EM122" s="84">
        <v>0</v>
      </c>
      <c r="EN122" s="84">
        <v>0</v>
      </c>
      <c r="EO122" s="84">
        <v>0</v>
      </c>
      <c r="EP122" s="84">
        <v>198271</v>
      </c>
      <c r="EQ122" s="84">
        <v>0</v>
      </c>
      <c r="ER122" s="84">
        <v>0</v>
      </c>
      <c r="ES122" s="84">
        <v>58352566</v>
      </c>
      <c r="ET122" s="84">
        <v>0</v>
      </c>
      <c r="EU122" s="84">
        <v>253316</v>
      </c>
      <c r="EV122" s="84">
        <v>39184863</v>
      </c>
      <c r="EW122" s="84">
        <v>516102</v>
      </c>
      <c r="EX122" s="84">
        <v>583787</v>
      </c>
      <c r="EY122" s="84">
        <v>752993</v>
      </c>
      <c r="EZ122" s="84">
        <v>0</v>
      </c>
    </row>
    <row r="123" spans="1:156">
      <c r="A123" t="s">
        <v>1158</v>
      </c>
      <c r="B123">
        <v>62983</v>
      </c>
      <c r="C123" t="s">
        <v>1140</v>
      </c>
      <c r="D123" s="84">
        <v>31935281</v>
      </c>
      <c r="E123" s="84">
        <v>-281955</v>
      </c>
      <c r="F123" s="84">
        <v>-225872</v>
      </c>
      <c r="G123" s="84">
        <v>-330249</v>
      </c>
      <c r="H123" s="84">
        <v>-449877</v>
      </c>
      <c r="I123" s="84">
        <v>-581005</v>
      </c>
      <c r="J123" s="84">
        <v>-483700</v>
      </c>
      <c r="K123" s="84">
        <v>-29125294</v>
      </c>
      <c r="L123" s="84">
        <v>-337478</v>
      </c>
      <c r="M123" s="84">
        <v>-2</v>
      </c>
      <c r="N123" s="84">
        <v>2090356</v>
      </c>
      <c r="O123" s="84">
        <v>0</v>
      </c>
      <c r="P123" s="84">
        <v>31960022</v>
      </c>
      <c r="Q123" s="84">
        <v>0</v>
      </c>
      <c r="R123" s="84">
        <v>0</v>
      </c>
      <c r="S123" s="84">
        <v>0</v>
      </c>
      <c r="T123" s="84">
        <v>19686648</v>
      </c>
      <c r="U123" s="84">
        <v>-581005</v>
      </c>
      <c r="V123" s="84">
        <v>197591</v>
      </c>
      <c r="W123" s="84">
        <v>0</v>
      </c>
      <c r="X123" s="84">
        <v>-29125199</v>
      </c>
      <c r="Y123" s="84">
        <v>38175</v>
      </c>
      <c r="Z123" s="84">
        <v>-57420</v>
      </c>
      <c r="AA123" s="84">
        <v>14861982</v>
      </c>
      <c r="AB123" s="84">
        <v>23443297</v>
      </c>
      <c r="AC123" s="84">
        <v>87049</v>
      </c>
      <c r="AD123" s="84">
        <v>65163</v>
      </c>
      <c r="AE123" s="84">
        <v>2185117</v>
      </c>
      <c r="AF123" s="84">
        <v>-2654148</v>
      </c>
      <c r="AG123" s="84">
        <v>-22082072</v>
      </c>
      <c r="AH123" s="84">
        <v>193968</v>
      </c>
      <c r="AI123" s="84">
        <v>0</v>
      </c>
      <c r="AJ123" s="84">
        <v>0</v>
      </c>
      <c r="AK123" s="84">
        <v>-21888104</v>
      </c>
      <c r="AL123" s="84">
        <v>-962191</v>
      </c>
      <c r="AM123" s="84">
        <v>3308</v>
      </c>
      <c r="AN123" s="84">
        <v>-623614</v>
      </c>
      <c r="AO123" s="84">
        <v>-152167</v>
      </c>
      <c r="AP123" s="84">
        <v>-95</v>
      </c>
      <c r="AQ123" s="84">
        <v>-338577</v>
      </c>
      <c r="AR123" s="84">
        <v>-2052104</v>
      </c>
      <c r="AS123" s="84">
        <v>-33459</v>
      </c>
      <c r="AT123" s="84">
        <v>-780547</v>
      </c>
      <c r="AU123" s="84">
        <v>-359513</v>
      </c>
      <c r="AV123" s="84">
        <v>147349</v>
      </c>
      <c r="AW123" s="84">
        <v>-10605696</v>
      </c>
      <c r="AX123" s="84">
        <v>0</v>
      </c>
      <c r="AY123" s="84">
        <v>0</v>
      </c>
      <c r="AZ123" s="84">
        <v>-24741</v>
      </c>
      <c r="BA123" s="84">
        <v>-33459</v>
      </c>
      <c r="BB123" s="84">
        <v>929831</v>
      </c>
      <c r="BC123" s="84">
        <v>1211786</v>
      </c>
      <c r="BD123" s="84">
        <v>-57451</v>
      </c>
      <c r="BE123" s="84">
        <v>8</v>
      </c>
      <c r="BF123" s="84">
        <v>1595202</v>
      </c>
      <c r="BG123" s="84">
        <v>1352500</v>
      </c>
      <c r="BH123" s="84">
        <v>0</v>
      </c>
      <c r="BI123" s="84">
        <v>237394</v>
      </c>
      <c r="BJ123" s="84">
        <v>326639428</v>
      </c>
      <c r="BK123" s="84">
        <v>-3</v>
      </c>
      <c r="BL123" s="84">
        <v>4739880</v>
      </c>
      <c r="BM123" s="84">
        <v>4460021</v>
      </c>
      <c r="BN123" s="84">
        <v>0</v>
      </c>
      <c r="BO123" s="84">
        <v>0</v>
      </c>
      <c r="BP123" s="84">
        <v>0</v>
      </c>
      <c r="BQ123" s="84">
        <v>0</v>
      </c>
      <c r="BR123" s="84">
        <v>460</v>
      </c>
      <c r="BS123" s="84">
        <v>0</v>
      </c>
      <c r="BT123" s="84">
        <v>212241</v>
      </c>
      <c r="BU123" s="84">
        <v>13021</v>
      </c>
      <c r="BV123" s="84">
        <v>3378290</v>
      </c>
      <c r="BW123" s="84">
        <v>4594760</v>
      </c>
      <c r="BX123" s="84">
        <v>98535370</v>
      </c>
      <c r="BY123" s="84">
        <v>9218071</v>
      </c>
      <c r="BZ123" s="84">
        <v>9780</v>
      </c>
      <c r="CA123" s="84">
        <v>0</v>
      </c>
      <c r="CB123" s="84">
        <v>0</v>
      </c>
      <c r="CC123" s="84">
        <v>182418</v>
      </c>
      <c r="CD123" s="84">
        <v>0</v>
      </c>
      <c r="CE123" s="84">
        <v>0</v>
      </c>
      <c r="CF123" s="84">
        <v>0</v>
      </c>
      <c r="CG123" s="84">
        <v>492</v>
      </c>
      <c r="CH123" s="84"/>
      <c r="CI123" s="84">
        <v>492</v>
      </c>
      <c r="CJ123" s="84">
        <v>0</v>
      </c>
      <c r="CK123" s="84">
        <v>0</v>
      </c>
      <c r="CL123" s="84">
        <v>22528108</v>
      </c>
      <c r="CM123" s="84">
        <v>55768733</v>
      </c>
      <c r="CN123" s="84">
        <v>0</v>
      </c>
      <c r="CO123" s="84">
        <v>54764334</v>
      </c>
      <c r="CP123" s="84">
        <v>2998</v>
      </c>
      <c r="CQ123" s="84">
        <v>261555760</v>
      </c>
      <c r="CR123" s="84">
        <v>159788</v>
      </c>
      <c r="CS123" s="84">
        <v>57950737</v>
      </c>
      <c r="CT123" s="84">
        <v>189363091</v>
      </c>
      <c r="CU123" s="84">
        <v>559249</v>
      </c>
      <c r="CV123" s="84">
        <v>200298779</v>
      </c>
      <c r="CW123" s="84">
        <v>113179012</v>
      </c>
      <c r="CX123" s="84">
        <v>0</v>
      </c>
      <c r="CY123" s="84">
        <v>0</v>
      </c>
      <c r="CZ123" s="84">
        <v>1904181</v>
      </c>
      <c r="DA123" s="84">
        <v>17367250</v>
      </c>
      <c r="DB123" s="84">
        <v>14643642</v>
      </c>
      <c r="DC123" s="84">
        <v>444866</v>
      </c>
      <c r="DD123" s="84">
        <v>4580090</v>
      </c>
      <c r="DE123" s="84">
        <v>10063552</v>
      </c>
      <c r="DF123" s="84">
        <v>1005457</v>
      </c>
      <c r="DG123" s="84">
        <v>0</v>
      </c>
      <c r="DH123" s="84">
        <v>4739883</v>
      </c>
      <c r="DI123" s="84">
        <v>248347483</v>
      </c>
      <c r="DJ123" s="84">
        <v>225262</v>
      </c>
      <c r="DK123" s="84"/>
      <c r="DL123" s="84">
        <v>2113273</v>
      </c>
      <c r="DM123" s="84">
        <v>190396746</v>
      </c>
      <c r="DN123" s="84">
        <v>50092980</v>
      </c>
      <c r="DO123" s="84">
        <v>0</v>
      </c>
      <c r="DP123" s="84">
        <v>0</v>
      </c>
      <c r="DQ123" s="84">
        <v>460</v>
      </c>
      <c r="DR123" s="84">
        <v>4460021</v>
      </c>
      <c r="DS123" s="84">
        <v>2695299</v>
      </c>
      <c r="DT123" s="84">
        <v>100366</v>
      </c>
      <c r="DU123" s="84">
        <v>4463839</v>
      </c>
      <c r="DV123" s="84">
        <v>326639428</v>
      </c>
      <c r="DW123" s="84">
        <v>253493</v>
      </c>
      <c r="DX123" s="84">
        <v>0</v>
      </c>
      <c r="DY123" s="84">
        <v>0</v>
      </c>
      <c r="DZ123" s="84">
        <v>546501</v>
      </c>
      <c r="EA123" s="84">
        <v>276765</v>
      </c>
      <c r="EB123" s="84">
        <v>1033655</v>
      </c>
      <c r="EC123" s="84">
        <v>345645</v>
      </c>
      <c r="ED123" s="84">
        <v>546501</v>
      </c>
      <c r="EE123" s="84">
        <v>0</v>
      </c>
      <c r="EF123" s="84">
        <v>531221</v>
      </c>
      <c r="EG123" s="84">
        <v>0</v>
      </c>
      <c r="EH123" s="84">
        <v>531221</v>
      </c>
      <c r="EI123" s="84">
        <v>571479</v>
      </c>
      <c r="EJ123" s="84">
        <v>4219756</v>
      </c>
      <c r="EK123" s="84">
        <v>3173407</v>
      </c>
      <c r="EL123" s="84">
        <v>0</v>
      </c>
      <c r="EM123" s="84">
        <v>0</v>
      </c>
      <c r="EN123" s="84">
        <v>0</v>
      </c>
      <c r="EO123" s="84">
        <v>0</v>
      </c>
      <c r="EP123" s="84">
        <v>151472</v>
      </c>
      <c r="EQ123" s="84">
        <v>0</v>
      </c>
      <c r="ER123" s="84">
        <v>0</v>
      </c>
      <c r="ES123" s="84">
        <v>30707540</v>
      </c>
      <c r="ET123" s="84">
        <v>0</v>
      </c>
      <c r="EU123" s="84">
        <v>8316</v>
      </c>
      <c r="EV123" s="84">
        <v>30630274</v>
      </c>
      <c r="EW123" s="84">
        <v>244083</v>
      </c>
      <c r="EX123" s="84">
        <v>2070215</v>
      </c>
      <c r="EY123" s="84">
        <v>0</v>
      </c>
      <c r="EZ123" s="84">
        <v>0</v>
      </c>
    </row>
    <row r="124" spans="1:156">
      <c r="A124" t="s">
        <v>1158</v>
      </c>
      <c r="B124">
        <v>62990</v>
      </c>
      <c r="C124" t="s">
        <v>1141</v>
      </c>
      <c r="D124" s="84">
        <v>49196</v>
      </c>
      <c r="E124" s="84">
        <v>-14942</v>
      </c>
      <c r="F124" s="84">
        <v>-1841</v>
      </c>
      <c r="G124" s="84">
        <v>-4887</v>
      </c>
      <c r="H124" s="84">
        <v>-3544</v>
      </c>
      <c r="I124" s="84">
        <v>-3214</v>
      </c>
      <c r="J124" s="84">
        <v>-3084</v>
      </c>
      <c r="K124" s="84">
        <v>10581</v>
      </c>
      <c r="L124" s="84">
        <v>287</v>
      </c>
      <c r="M124" s="84">
        <v>0</v>
      </c>
      <c r="N124" s="84">
        <v>1541</v>
      </c>
      <c r="O124" s="84">
        <v>0</v>
      </c>
      <c r="P124" s="84">
        <v>49196</v>
      </c>
      <c r="Q124" s="84">
        <v>-39</v>
      </c>
      <c r="R124" s="84">
        <v>0</v>
      </c>
      <c r="S124" s="84">
        <v>0</v>
      </c>
      <c r="T124" s="84">
        <v>147883</v>
      </c>
      <c r="U124" s="84">
        <v>-3214</v>
      </c>
      <c r="V124" s="84">
        <v>66977</v>
      </c>
      <c r="W124" s="84">
        <v>0</v>
      </c>
      <c r="X124" s="84">
        <v>-2304</v>
      </c>
      <c r="Y124" s="84">
        <v>0</v>
      </c>
      <c r="Z124" s="84">
        <v>0</v>
      </c>
      <c r="AA124" s="84">
        <v>11226</v>
      </c>
      <c r="AB124" s="84">
        <v>154620</v>
      </c>
      <c r="AC124" s="84">
        <v>0</v>
      </c>
      <c r="AD124" s="84">
        <v>-6</v>
      </c>
      <c r="AE124" s="84">
        <v>1535</v>
      </c>
      <c r="AF124" s="84">
        <v>-4366</v>
      </c>
      <c r="AG124" s="84">
        <v>-136016</v>
      </c>
      <c r="AH124" s="84">
        <v>-1</v>
      </c>
      <c r="AI124" s="84">
        <v>0</v>
      </c>
      <c r="AJ124" s="84">
        <v>0</v>
      </c>
      <c r="AK124" s="84">
        <v>-136017</v>
      </c>
      <c r="AL124" s="84">
        <v>-10404</v>
      </c>
      <c r="AM124" s="84">
        <v>0</v>
      </c>
      <c r="AN124" s="84">
        <v>-10404</v>
      </c>
      <c r="AO124" s="84">
        <v>-1328</v>
      </c>
      <c r="AP124" s="84">
        <v>12885</v>
      </c>
      <c r="AQ124" s="84">
        <v>0</v>
      </c>
      <c r="AR124" s="84">
        <v>506</v>
      </c>
      <c r="AS124" s="84">
        <v>-39</v>
      </c>
      <c r="AT124" s="84">
        <v>914</v>
      </c>
      <c r="AU124" s="84">
        <v>-66633</v>
      </c>
      <c r="AV124" s="84">
        <v>1497</v>
      </c>
      <c r="AW124" s="84">
        <v>-1405</v>
      </c>
      <c r="AX124" s="84">
        <v>0</v>
      </c>
      <c r="AY124" s="84">
        <v>0</v>
      </c>
      <c r="AZ124" s="84">
        <v>0</v>
      </c>
      <c r="BA124" s="84">
        <v>0</v>
      </c>
      <c r="BB124" s="84">
        <v>46478</v>
      </c>
      <c r="BC124" s="84">
        <v>61420</v>
      </c>
      <c r="BD124" s="84">
        <v>0</v>
      </c>
      <c r="BE124" s="84">
        <v>0</v>
      </c>
      <c r="BF124" s="84">
        <v>-2343</v>
      </c>
      <c r="BG124" s="84">
        <v>63000</v>
      </c>
      <c r="BH124" s="84">
        <v>0</v>
      </c>
      <c r="BI124" s="84">
        <v>4877</v>
      </c>
      <c r="BJ124" s="84">
        <v>1986138</v>
      </c>
      <c r="BK124" s="84">
        <v>0</v>
      </c>
      <c r="BL124" s="84">
        <v>11257</v>
      </c>
      <c r="BM124" s="84">
        <v>9390</v>
      </c>
      <c r="BN124" s="84">
        <v>0</v>
      </c>
      <c r="BO124" s="84">
        <v>0</v>
      </c>
      <c r="BP124" s="84">
        <v>1594</v>
      </c>
      <c r="BQ124" s="84">
        <v>0</v>
      </c>
      <c r="BR124" s="84">
        <v>0</v>
      </c>
      <c r="BS124" s="84">
        <v>0</v>
      </c>
      <c r="BT124" s="84">
        <v>0</v>
      </c>
      <c r="BU124" s="84">
        <v>0</v>
      </c>
      <c r="BV124" s="84">
        <v>10103</v>
      </c>
      <c r="BW124" s="84">
        <v>859623</v>
      </c>
      <c r="BX124" s="84">
        <v>1731794</v>
      </c>
      <c r="BY124" s="84">
        <v>2173</v>
      </c>
      <c r="BZ124" s="84">
        <v>0</v>
      </c>
      <c r="CA124" s="84">
        <v>0</v>
      </c>
      <c r="CB124" s="84"/>
      <c r="CC124" s="84"/>
      <c r="CD124" s="84">
        <v>0</v>
      </c>
      <c r="CE124" s="84"/>
      <c r="CF124" s="84">
        <v>0</v>
      </c>
      <c r="CG124" s="84">
        <v>111</v>
      </c>
      <c r="CH124" s="84">
        <v>0</v>
      </c>
      <c r="CI124" s="84">
        <v>111</v>
      </c>
      <c r="CJ124" s="84">
        <v>0</v>
      </c>
      <c r="CK124" s="84"/>
      <c r="CL124" s="84"/>
      <c r="CM124" s="84">
        <v>25960</v>
      </c>
      <c r="CN124" s="84"/>
      <c r="CO124" s="84">
        <v>698065</v>
      </c>
      <c r="CP124" s="84">
        <v>0</v>
      </c>
      <c r="CQ124" s="84">
        <v>1088588</v>
      </c>
      <c r="CR124" s="84">
        <v>0</v>
      </c>
      <c r="CS124" s="84">
        <v>888585</v>
      </c>
      <c r="CT124" s="84">
        <v>183686</v>
      </c>
      <c r="CU124" s="84">
        <v>0</v>
      </c>
      <c r="CV124" s="84">
        <v>185805</v>
      </c>
      <c r="CW124" s="84">
        <v>1731794</v>
      </c>
      <c r="CX124" s="84">
        <v>0</v>
      </c>
      <c r="CY124" s="84">
        <v>15198</v>
      </c>
      <c r="CZ124" s="84">
        <v>62385</v>
      </c>
      <c r="DA124" s="84">
        <v>1</v>
      </c>
      <c r="DB124" s="84">
        <v>0</v>
      </c>
      <c r="DC124" s="84">
        <v>0</v>
      </c>
      <c r="DD124" s="84">
        <v>0</v>
      </c>
      <c r="DE124" s="84">
        <v>0</v>
      </c>
      <c r="DF124" s="84">
        <v>123949</v>
      </c>
      <c r="DG124" s="84"/>
      <c r="DH124" s="84">
        <v>5776</v>
      </c>
      <c r="DI124" s="84">
        <v>1072743</v>
      </c>
      <c r="DJ124" s="84">
        <v>0</v>
      </c>
      <c r="DK124" s="84">
        <v>0</v>
      </c>
      <c r="DL124" s="84"/>
      <c r="DM124" s="84">
        <v>184158</v>
      </c>
      <c r="DN124" s="84">
        <v>1716365</v>
      </c>
      <c r="DO124" s="84">
        <v>225000</v>
      </c>
      <c r="DP124" s="84"/>
      <c r="DQ124" s="84">
        <v>0</v>
      </c>
      <c r="DR124" s="84">
        <v>9390</v>
      </c>
      <c r="DS124" s="84">
        <v>571623</v>
      </c>
      <c r="DT124" s="84">
        <v>2577</v>
      </c>
      <c r="DU124" s="84">
        <v>9271</v>
      </c>
      <c r="DV124" s="84">
        <v>1986138</v>
      </c>
      <c r="DW124" s="84">
        <v>19</v>
      </c>
      <c r="DX124" s="84"/>
      <c r="DY124" s="84">
        <v>0</v>
      </c>
      <c r="DZ124" s="84">
        <v>0</v>
      </c>
      <c r="EA124" s="84">
        <v>4186</v>
      </c>
      <c r="EB124" s="84">
        <v>472</v>
      </c>
      <c r="EC124" s="84">
        <v>3550</v>
      </c>
      <c r="ED124" s="84">
        <v>0</v>
      </c>
      <c r="EE124" s="84"/>
      <c r="EF124" s="84">
        <v>580</v>
      </c>
      <c r="EG124" s="84"/>
      <c r="EH124" s="84">
        <v>580</v>
      </c>
      <c r="EI124" s="84"/>
      <c r="EJ124" s="84">
        <v>473</v>
      </c>
      <c r="EK124" s="84">
        <v>48011</v>
      </c>
      <c r="EL124" s="84"/>
      <c r="EM124" s="84">
        <v>0</v>
      </c>
      <c r="EN124" s="84"/>
      <c r="EO124" s="84">
        <v>3887</v>
      </c>
      <c r="EP124" s="84"/>
      <c r="EQ124" s="84">
        <v>0</v>
      </c>
      <c r="ER124" s="84">
        <v>0</v>
      </c>
      <c r="ES124" s="84">
        <v>21083</v>
      </c>
      <c r="ET124" s="84">
        <v>0</v>
      </c>
      <c r="EU124" s="84"/>
      <c r="EV124" s="84">
        <v>230</v>
      </c>
      <c r="EW124" s="84">
        <v>8798</v>
      </c>
      <c r="EX124" s="84">
        <v>47320</v>
      </c>
      <c r="EY124" s="84">
        <v>0</v>
      </c>
      <c r="EZ124" s="84">
        <v>0</v>
      </c>
    </row>
    <row r="125" spans="1:156">
      <c r="A125" t="s">
        <v>1158</v>
      </c>
      <c r="B125">
        <v>62992</v>
      </c>
      <c r="C125" t="s">
        <v>1142</v>
      </c>
      <c r="D125" s="84">
        <v>9142950</v>
      </c>
      <c r="E125" s="84">
        <v>-4673</v>
      </c>
      <c r="F125" s="84">
        <v>0</v>
      </c>
      <c r="G125" s="84">
        <v>-172</v>
      </c>
      <c r="H125" s="84">
        <v>-808953</v>
      </c>
      <c r="I125" s="84">
        <v>0</v>
      </c>
      <c r="J125" s="84">
        <v>-352749</v>
      </c>
      <c r="K125" s="84">
        <v>-12764840</v>
      </c>
      <c r="L125" s="84">
        <v>0</v>
      </c>
      <c r="M125" s="84">
        <v>0</v>
      </c>
      <c r="N125" s="84">
        <v>1010470</v>
      </c>
      <c r="O125" s="84">
        <v>0</v>
      </c>
      <c r="P125" s="84">
        <v>9142950</v>
      </c>
      <c r="Q125" s="84">
        <v>-29002</v>
      </c>
      <c r="R125" s="84">
        <v>0</v>
      </c>
      <c r="S125" s="84">
        <v>0</v>
      </c>
      <c r="T125" s="84">
        <v>3921648</v>
      </c>
      <c r="U125" s="84">
        <v>0</v>
      </c>
      <c r="V125" s="84">
        <v>140050</v>
      </c>
      <c r="W125" s="84">
        <v>0</v>
      </c>
      <c r="X125" s="84">
        <v>-12764840</v>
      </c>
      <c r="Y125" s="84">
        <v>1722500</v>
      </c>
      <c r="Z125" s="84">
        <v>260215</v>
      </c>
      <c r="AA125" s="84">
        <v>6877978</v>
      </c>
      <c r="AB125" s="84">
        <v>12424361</v>
      </c>
      <c r="AC125" s="84">
        <v>0</v>
      </c>
      <c r="AD125" s="84">
        <v>-192681</v>
      </c>
      <c r="AE125" s="84">
        <v>817789</v>
      </c>
      <c r="AF125" s="84">
        <v>-1214185</v>
      </c>
      <c r="AG125" s="84">
        <v>-8110770</v>
      </c>
      <c r="AH125" s="84">
        <v>0</v>
      </c>
      <c r="AI125" s="84">
        <v>0</v>
      </c>
      <c r="AJ125" s="84">
        <v>0</v>
      </c>
      <c r="AK125" s="84">
        <v>-8110770</v>
      </c>
      <c r="AL125" s="84">
        <v>-131585</v>
      </c>
      <c r="AM125" s="84">
        <v>0</v>
      </c>
      <c r="AN125" s="84">
        <v>-131585</v>
      </c>
      <c r="AO125" s="84">
        <v>119</v>
      </c>
      <c r="AP125" s="84">
        <v>0</v>
      </c>
      <c r="AQ125" s="84">
        <v>0</v>
      </c>
      <c r="AR125" s="84">
        <v>-405351</v>
      </c>
      <c r="AS125" s="84">
        <v>-29002</v>
      </c>
      <c r="AT125" s="84">
        <v>56607</v>
      </c>
      <c r="AU125" s="84">
        <v>-616596</v>
      </c>
      <c r="AV125" s="84">
        <v>307510</v>
      </c>
      <c r="AW125" s="84">
        <v>-5231</v>
      </c>
      <c r="AX125" s="84">
        <v>0</v>
      </c>
      <c r="AY125" s="84">
        <v>0</v>
      </c>
      <c r="AZ125" s="84">
        <v>0</v>
      </c>
      <c r="BA125" s="84">
        <v>0</v>
      </c>
      <c r="BB125" s="84">
        <v>135332</v>
      </c>
      <c r="BC125" s="84">
        <v>140005</v>
      </c>
      <c r="BD125" s="84">
        <v>0</v>
      </c>
      <c r="BE125" s="84">
        <v>117888</v>
      </c>
      <c r="BF125" s="84">
        <v>-45</v>
      </c>
      <c r="BG125" s="84">
        <v>110000</v>
      </c>
      <c r="BH125" s="84">
        <v>0</v>
      </c>
      <c r="BI125" s="84">
        <v>51338</v>
      </c>
      <c r="BJ125" s="84">
        <v>238256809</v>
      </c>
      <c r="BK125" s="84">
        <v>0</v>
      </c>
      <c r="BL125" s="84">
        <v>1095193</v>
      </c>
      <c r="BM125" s="84">
        <v>4176833</v>
      </c>
      <c r="BN125" s="84">
        <v>0</v>
      </c>
      <c r="BO125" s="84">
        <v>283639</v>
      </c>
      <c r="BP125" s="84">
        <v>315140</v>
      </c>
      <c r="BQ125" s="84">
        <v>0</v>
      </c>
      <c r="BR125" s="84">
        <v>-15</v>
      </c>
      <c r="BS125" s="84">
        <v>0</v>
      </c>
      <c r="BT125" s="84">
        <v>107277</v>
      </c>
      <c r="BU125" s="84">
        <v>1077</v>
      </c>
      <c r="BV125" s="84">
        <v>7607078</v>
      </c>
      <c r="BW125" s="84">
        <v>6515517</v>
      </c>
      <c r="BX125" s="84">
        <v>20984494</v>
      </c>
      <c r="BY125" s="84">
        <v>0</v>
      </c>
      <c r="BZ125" s="84">
        <v>0</v>
      </c>
      <c r="CA125" s="84">
        <v>0</v>
      </c>
      <c r="CB125" s="84">
        <v>0</v>
      </c>
      <c r="CC125" s="84">
        <v>13568</v>
      </c>
      <c r="CD125" s="84">
        <v>0</v>
      </c>
      <c r="CE125" s="84">
        <v>0</v>
      </c>
      <c r="CF125" s="84">
        <v>0</v>
      </c>
      <c r="CG125" s="84">
        <v>0</v>
      </c>
      <c r="CH125" s="84">
        <v>0</v>
      </c>
      <c r="CI125" s="84">
        <v>0</v>
      </c>
      <c r="CJ125" s="84">
        <v>0</v>
      </c>
      <c r="CK125" s="84">
        <v>0</v>
      </c>
      <c r="CL125" s="84">
        <v>2600281</v>
      </c>
      <c r="CM125" s="84">
        <v>6470516</v>
      </c>
      <c r="CN125" s="84">
        <v>30685</v>
      </c>
      <c r="CO125" s="84">
        <v>3983836</v>
      </c>
      <c r="CP125" s="84">
        <v>853866</v>
      </c>
      <c r="CQ125" s="84">
        <v>220871274</v>
      </c>
      <c r="CR125" s="84">
        <v>222669</v>
      </c>
      <c r="CS125" s="84">
        <v>6562579</v>
      </c>
      <c r="CT125" s="84">
        <v>205571472</v>
      </c>
      <c r="CU125" s="84">
        <v>0</v>
      </c>
      <c r="CV125" s="84">
        <v>208301325</v>
      </c>
      <c r="CW125" s="84">
        <v>26744410</v>
      </c>
      <c r="CX125" s="84">
        <v>0</v>
      </c>
      <c r="CY125" s="84">
        <v>171392</v>
      </c>
      <c r="CZ125" s="84">
        <v>1026478</v>
      </c>
      <c r="DA125" s="84">
        <v>1339566</v>
      </c>
      <c r="DB125" s="84">
        <v>5759916</v>
      </c>
      <c r="DC125" s="84">
        <v>7156915</v>
      </c>
      <c r="DD125" s="84">
        <v>360417</v>
      </c>
      <c r="DE125" s="84">
        <v>4962413</v>
      </c>
      <c r="DF125" s="84">
        <v>1535444</v>
      </c>
      <c r="DG125" s="84">
        <v>0</v>
      </c>
      <c r="DH125" s="84">
        <v>473142</v>
      </c>
      <c r="DI125" s="84">
        <v>212156146</v>
      </c>
      <c r="DJ125" s="84">
        <v>108354</v>
      </c>
      <c r="DK125" s="84">
        <v>0</v>
      </c>
      <c r="DL125" s="84">
        <v>0</v>
      </c>
      <c r="DM125" s="84">
        <v>205593567</v>
      </c>
      <c r="DN125" s="84">
        <v>10222573</v>
      </c>
      <c r="DO125" s="84">
        <v>0</v>
      </c>
      <c r="DP125" s="84">
        <v>0</v>
      </c>
      <c r="DQ125" s="84">
        <v>-15</v>
      </c>
      <c r="DR125" s="84">
        <v>3893194</v>
      </c>
      <c r="DS125" s="84">
        <v>6405532</v>
      </c>
      <c r="DT125" s="84">
        <v>0</v>
      </c>
      <c r="DU125" s="84">
        <v>563844</v>
      </c>
      <c r="DV125" s="84">
        <v>238256809</v>
      </c>
      <c r="DW125" s="84">
        <v>242093</v>
      </c>
      <c r="DX125" s="84">
        <v>0</v>
      </c>
      <c r="DY125" s="84">
        <v>0</v>
      </c>
      <c r="DZ125" s="84">
        <v>0</v>
      </c>
      <c r="EA125" s="84">
        <v>16821</v>
      </c>
      <c r="EB125" s="84">
        <v>22095</v>
      </c>
      <c r="EC125" s="84">
        <v>12091</v>
      </c>
      <c r="ED125" s="84">
        <v>0</v>
      </c>
      <c r="EE125" s="84">
        <v>0</v>
      </c>
      <c r="EF125" s="84">
        <v>703426</v>
      </c>
      <c r="EG125" s="84">
        <v>0</v>
      </c>
      <c r="EH125" s="84">
        <v>703426</v>
      </c>
      <c r="EI125" s="84">
        <v>0</v>
      </c>
      <c r="EJ125" s="84">
        <v>389810</v>
      </c>
      <c r="EK125" s="84">
        <v>1443683</v>
      </c>
      <c r="EL125" s="84">
        <v>1</v>
      </c>
      <c r="EM125" s="84">
        <v>437086</v>
      </c>
      <c r="EN125" s="84">
        <v>0</v>
      </c>
      <c r="EO125" s="84">
        <v>306911</v>
      </c>
      <c r="EP125" s="84">
        <v>0</v>
      </c>
      <c r="EQ125" s="84">
        <v>0</v>
      </c>
      <c r="ER125" s="84">
        <v>0</v>
      </c>
      <c r="ES125" s="84">
        <v>3774644</v>
      </c>
      <c r="ET125" s="84">
        <v>0</v>
      </c>
      <c r="EU125" s="84">
        <v>222669</v>
      </c>
      <c r="EV125" s="84">
        <v>2090455</v>
      </c>
      <c r="EW125" s="84">
        <v>174034</v>
      </c>
      <c r="EX125" s="84">
        <v>740256</v>
      </c>
      <c r="EY125" s="84">
        <v>3593</v>
      </c>
      <c r="EZ125" s="84">
        <v>0</v>
      </c>
    </row>
    <row r="126" spans="1:156">
      <c r="A126" t="s">
        <v>1158</v>
      </c>
      <c r="B126">
        <v>62997</v>
      </c>
      <c r="C126" t="s">
        <v>1143</v>
      </c>
      <c r="D126" s="84">
        <v>15446632</v>
      </c>
      <c r="E126" s="84">
        <v>38764</v>
      </c>
      <c r="F126" s="84"/>
      <c r="G126" s="84">
        <v>-940686</v>
      </c>
      <c r="H126" s="84">
        <v>-332118</v>
      </c>
      <c r="I126" s="84">
        <v>-21766</v>
      </c>
      <c r="J126" s="84">
        <v>-630296</v>
      </c>
      <c r="K126" s="84">
        <v>-24804619</v>
      </c>
      <c r="L126" s="84"/>
      <c r="M126" s="84">
        <v>-76979</v>
      </c>
      <c r="N126" s="84">
        <v>313446</v>
      </c>
      <c r="O126" s="84"/>
      <c r="P126" s="84">
        <v>15446632</v>
      </c>
      <c r="Q126" s="84">
        <v>-7740</v>
      </c>
      <c r="R126" s="84"/>
      <c r="S126" s="84"/>
      <c r="T126" s="84">
        <v>13628670</v>
      </c>
      <c r="U126" s="84">
        <v>-21766</v>
      </c>
      <c r="V126" s="84">
        <v>365056</v>
      </c>
      <c r="W126" s="84"/>
      <c r="X126" s="84">
        <v>-24804619</v>
      </c>
      <c r="Y126" s="84">
        <v>56869</v>
      </c>
      <c r="Z126" s="84">
        <v>-673697</v>
      </c>
      <c r="AA126" s="84">
        <v>10937300</v>
      </c>
      <c r="AB126" s="84">
        <v>23019969</v>
      </c>
      <c r="AC126" s="84"/>
      <c r="AD126" s="84"/>
      <c r="AE126" s="84">
        <v>313446</v>
      </c>
      <c r="AF126" s="84">
        <v>-329870</v>
      </c>
      <c r="AG126" s="84">
        <v>-12021892</v>
      </c>
      <c r="AH126" s="84"/>
      <c r="AI126" s="84"/>
      <c r="AJ126" s="84"/>
      <c r="AK126" s="84">
        <v>-12021892</v>
      </c>
      <c r="AL126" s="84">
        <v>-265373</v>
      </c>
      <c r="AM126" s="84"/>
      <c r="AN126" s="84">
        <v>-265373</v>
      </c>
      <c r="AO126" s="84">
        <v>-604</v>
      </c>
      <c r="AP126" s="84"/>
      <c r="AQ126" s="84"/>
      <c r="AR126" s="84">
        <v>2851</v>
      </c>
      <c r="AS126" s="84">
        <v>-7740</v>
      </c>
      <c r="AT126" s="84"/>
      <c r="AU126" s="84">
        <v>-406218</v>
      </c>
      <c r="AV126" s="84">
        <v>2398</v>
      </c>
      <c r="AW126" s="84">
        <v>-298877</v>
      </c>
      <c r="AX126" s="84"/>
      <c r="AY126" s="84">
        <v>20530</v>
      </c>
      <c r="AZ126" s="84"/>
      <c r="BA126" s="84"/>
      <c r="BB126" s="84">
        <v>353417</v>
      </c>
      <c r="BC126" s="84">
        <v>314653</v>
      </c>
      <c r="BD126" s="84"/>
      <c r="BE126" s="84"/>
      <c r="BF126" s="84">
        <v>27814</v>
      </c>
      <c r="BG126" s="84">
        <v>7649</v>
      </c>
      <c r="BH126" s="84"/>
      <c r="BI126" s="84">
        <v>876542</v>
      </c>
      <c r="BJ126" s="84">
        <v>329807042</v>
      </c>
      <c r="BK126" s="84"/>
      <c r="BL126" s="84">
        <v>5553016</v>
      </c>
      <c r="BM126" s="84"/>
      <c r="BN126" s="84"/>
      <c r="BO126" s="84"/>
      <c r="BP126" s="84"/>
      <c r="BQ126" s="84"/>
      <c r="BR126" s="84"/>
      <c r="BS126" s="84"/>
      <c r="BT126" s="84"/>
      <c r="BU126" s="84">
        <v>3165</v>
      </c>
      <c r="BV126" s="84">
        <v>28147</v>
      </c>
      <c r="BW126" s="84">
        <v>5210365</v>
      </c>
      <c r="BX126" s="84">
        <v>10395704</v>
      </c>
      <c r="BY126" s="84"/>
      <c r="BZ126" s="84"/>
      <c r="CA126" s="84"/>
      <c r="CB126" s="84"/>
      <c r="CC126" s="84"/>
      <c r="CD126" s="84"/>
      <c r="CE126" s="84"/>
      <c r="CF126" s="84"/>
      <c r="CG126" s="84"/>
      <c r="CH126" s="84"/>
      <c r="CI126" s="84"/>
      <c r="CJ126" s="84"/>
      <c r="CK126" s="84"/>
      <c r="CL126" s="84">
        <v>5744889</v>
      </c>
      <c r="CM126" s="84">
        <v>15824033</v>
      </c>
      <c r="CN126" s="84">
        <v>5481461</v>
      </c>
      <c r="CO126" s="84">
        <v>2784525</v>
      </c>
      <c r="CP126" s="84"/>
      <c r="CQ126" s="84">
        <v>308772645</v>
      </c>
      <c r="CR126" s="84"/>
      <c r="CS126" s="84">
        <v>6025972</v>
      </c>
      <c r="CT126" s="84">
        <v>302711862</v>
      </c>
      <c r="CU126" s="84">
        <v>243187</v>
      </c>
      <c r="CV126" s="84">
        <v>309853228</v>
      </c>
      <c r="CW126" s="84">
        <v>11859295</v>
      </c>
      <c r="CX126" s="84"/>
      <c r="CY126" s="84"/>
      <c r="CZ126" s="84"/>
      <c r="DA126" s="84"/>
      <c r="DB126" s="84">
        <v>1463591</v>
      </c>
      <c r="DC126" s="84">
        <v>2774977</v>
      </c>
      <c r="DD126" s="84">
        <v>223198</v>
      </c>
      <c r="DE126" s="84">
        <v>1240393</v>
      </c>
      <c r="DF126" s="84">
        <v>3241448</v>
      </c>
      <c r="DG126" s="84"/>
      <c r="DH126" s="84">
        <v>5237272</v>
      </c>
      <c r="DI126" s="84">
        <v>308737835</v>
      </c>
      <c r="DJ126" s="84">
        <v>3165</v>
      </c>
      <c r="DK126" s="84"/>
      <c r="DL126" s="84"/>
      <c r="DM126" s="84">
        <v>302711862</v>
      </c>
      <c r="DN126" s="84">
        <v>6428752</v>
      </c>
      <c r="DO126" s="84"/>
      <c r="DP126" s="84"/>
      <c r="DQ126" s="84"/>
      <c r="DR126" s="84"/>
      <c r="DS126" s="84">
        <v>5202716</v>
      </c>
      <c r="DT126" s="84"/>
      <c r="DU126" s="84">
        <v>1640241</v>
      </c>
      <c r="DV126" s="84">
        <v>329807042</v>
      </c>
      <c r="DW126" s="84"/>
      <c r="DX126" s="84"/>
      <c r="DY126" s="84"/>
      <c r="DZ126" s="84"/>
      <c r="EA126" s="84"/>
      <c r="EB126" s="84"/>
      <c r="EC126" s="84">
        <v>6663</v>
      </c>
      <c r="ED126" s="84"/>
      <c r="EE126" s="84"/>
      <c r="EF126" s="84">
        <v>-783</v>
      </c>
      <c r="EG126" s="84"/>
      <c r="EH126" s="84">
        <v>-783</v>
      </c>
      <c r="EI126" s="84"/>
      <c r="EJ126" s="84">
        <v>1355616</v>
      </c>
      <c r="EK126" s="84">
        <v>654909</v>
      </c>
      <c r="EL126" s="84">
        <v>140305</v>
      </c>
      <c r="EM126" s="84"/>
      <c r="EN126" s="84"/>
      <c r="EO126" s="84">
        <v>315744</v>
      </c>
      <c r="EP126" s="84"/>
      <c r="EQ126" s="84"/>
      <c r="ER126" s="84"/>
      <c r="ES126" s="84">
        <v>3721141</v>
      </c>
      <c r="ET126" s="84"/>
      <c r="EU126" s="84"/>
      <c r="EV126" s="84">
        <v>313316</v>
      </c>
      <c r="EW126" s="84">
        <v>284625</v>
      </c>
      <c r="EX126" s="84">
        <v>515388</v>
      </c>
      <c r="EY126" s="84">
        <v>878659</v>
      </c>
      <c r="EZ126" s="84"/>
    </row>
    <row r="127" spans="1:156">
      <c r="A127" t="s">
        <v>1158</v>
      </c>
      <c r="B127">
        <v>63000</v>
      </c>
      <c r="C127" t="s">
        <v>1144</v>
      </c>
      <c r="D127" s="84">
        <v>6460948</v>
      </c>
      <c r="E127" s="84">
        <v>-3796</v>
      </c>
      <c r="F127" s="84">
        <v>0</v>
      </c>
      <c r="G127" s="84">
        <v>-664387</v>
      </c>
      <c r="H127" s="84">
        <v>0</v>
      </c>
      <c r="I127" s="84">
        <v>0</v>
      </c>
      <c r="J127" s="84">
        <v>-204292</v>
      </c>
      <c r="K127" s="84">
        <v>-12902076</v>
      </c>
      <c r="L127" s="84">
        <v>0</v>
      </c>
      <c r="M127" s="84">
        <v>0</v>
      </c>
      <c r="N127" s="84">
        <v>0</v>
      </c>
      <c r="O127" s="84">
        <v>0</v>
      </c>
      <c r="P127" s="84">
        <v>6460948</v>
      </c>
      <c r="Q127" s="84">
        <v>0</v>
      </c>
      <c r="R127" s="84">
        <v>0</v>
      </c>
      <c r="S127" s="84">
        <v>0</v>
      </c>
      <c r="T127" s="84">
        <v>8695777</v>
      </c>
      <c r="U127" s="84">
        <v>0</v>
      </c>
      <c r="V127" s="84">
        <v>24809</v>
      </c>
      <c r="W127" s="84">
        <v>0</v>
      </c>
      <c r="X127" s="84">
        <v>-12902076</v>
      </c>
      <c r="Y127" s="84">
        <v>-506246</v>
      </c>
      <c r="Z127" s="84">
        <v>-569</v>
      </c>
      <c r="AA127" s="84">
        <v>3098319</v>
      </c>
      <c r="AB127" s="84">
        <v>10547000</v>
      </c>
      <c r="AC127" s="84">
        <v>0</v>
      </c>
      <c r="AD127" s="84">
        <v>0</v>
      </c>
      <c r="AE127" s="84">
        <v>0</v>
      </c>
      <c r="AF127" s="84">
        <v>0</v>
      </c>
      <c r="AG127" s="84">
        <v>-2370012</v>
      </c>
      <c r="AH127" s="84">
        <v>0</v>
      </c>
      <c r="AI127" s="84">
        <v>0</v>
      </c>
      <c r="AJ127" s="84">
        <v>0</v>
      </c>
      <c r="AK127" s="84">
        <v>-2370012</v>
      </c>
      <c r="AL127" s="84">
        <v>-100304</v>
      </c>
      <c r="AM127" s="84">
        <v>0</v>
      </c>
      <c r="AN127" s="84">
        <v>-100304</v>
      </c>
      <c r="AO127" s="84">
        <v>0</v>
      </c>
      <c r="AP127" s="84">
        <v>0</v>
      </c>
      <c r="AQ127" s="84">
        <v>0</v>
      </c>
      <c r="AR127" s="84">
        <v>0</v>
      </c>
      <c r="AS127" s="84">
        <v>0</v>
      </c>
      <c r="AT127" s="84">
        <v>-950525</v>
      </c>
      <c r="AU127" s="84">
        <v>-21013</v>
      </c>
      <c r="AV127" s="84">
        <v>0</v>
      </c>
      <c r="AW127" s="84">
        <v>-535989</v>
      </c>
      <c r="AX127" s="84">
        <v>0</v>
      </c>
      <c r="AY127" s="84">
        <v>0</v>
      </c>
      <c r="AZ127" s="84">
        <v>0</v>
      </c>
      <c r="BA127" s="84">
        <v>0</v>
      </c>
      <c r="BB127" s="84">
        <v>20644</v>
      </c>
      <c r="BC127" s="84">
        <v>24440</v>
      </c>
      <c r="BD127" s="84">
        <v>0</v>
      </c>
      <c r="BE127" s="84">
        <v>0</v>
      </c>
      <c r="BF127" s="84">
        <v>-369</v>
      </c>
      <c r="BG127" s="84">
        <v>49070</v>
      </c>
      <c r="BH127" s="84">
        <v>0</v>
      </c>
      <c r="BI127" s="84">
        <v>640834</v>
      </c>
      <c r="BJ127" s="84">
        <v>158266295</v>
      </c>
      <c r="BK127" s="84">
        <v>0</v>
      </c>
      <c r="BL127" s="84">
        <v>249110</v>
      </c>
      <c r="BM127" s="84">
        <v>7584730</v>
      </c>
      <c r="BN127" s="84">
        <v>0</v>
      </c>
      <c r="BO127" s="84">
        <v>0</v>
      </c>
      <c r="BP127" s="84">
        <v>0</v>
      </c>
      <c r="BQ127" s="84">
        <v>0</v>
      </c>
      <c r="BR127" s="84">
        <v>0</v>
      </c>
      <c r="BS127" s="84">
        <v>0</v>
      </c>
      <c r="BT127" s="84">
        <v>0</v>
      </c>
      <c r="BU127" s="84">
        <v>1429</v>
      </c>
      <c r="BV127" s="84">
        <v>0</v>
      </c>
      <c r="BW127" s="84">
        <v>297845</v>
      </c>
      <c r="BX127" s="84">
        <v>150787501</v>
      </c>
      <c r="BY127" s="84">
        <v>0</v>
      </c>
      <c r="BZ127" s="84">
        <v>0</v>
      </c>
      <c r="CA127" s="84">
        <v>0</v>
      </c>
      <c r="CB127" s="84">
        <v>0</v>
      </c>
      <c r="CC127" s="84">
        <v>0</v>
      </c>
      <c r="CD127" s="84">
        <v>0</v>
      </c>
      <c r="CE127" s="84">
        <v>0</v>
      </c>
      <c r="CF127" s="84">
        <v>0</v>
      </c>
      <c r="CG127" s="84">
        <v>0</v>
      </c>
      <c r="CH127" s="84">
        <v>0</v>
      </c>
      <c r="CI127" s="84">
        <v>0</v>
      </c>
      <c r="CJ127" s="84">
        <v>0</v>
      </c>
      <c r="CK127" s="84">
        <v>0</v>
      </c>
      <c r="CL127" s="84">
        <v>13119585</v>
      </c>
      <c r="CM127" s="84">
        <v>25885565</v>
      </c>
      <c r="CN127" s="84">
        <v>0</v>
      </c>
      <c r="CO127" s="84">
        <v>9271726</v>
      </c>
      <c r="CP127" s="84">
        <v>0</v>
      </c>
      <c r="CQ127" s="84">
        <v>124452816</v>
      </c>
      <c r="CR127" s="84">
        <v>0</v>
      </c>
      <c r="CS127" s="84">
        <v>124452816</v>
      </c>
      <c r="CT127" s="84">
        <v>0</v>
      </c>
      <c r="CU127" s="84">
        <v>0</v>
      </c>
      <c r="CV127" s="84">
        <v>0</v>
      </c>
      <c r="CW127" s="84">
        <v>153820465</v>
      </c>
      <c r="CX127" s="84">
        <v>0</v>
      </c>
      <c r="CY127" s="84">
        <v>4826098</v>
      </c>
      <c r="CZ127" s="84">
        <v>107311047</v>
      </c>
      <c r="DA127" s="84">
        <v>916351</v>
      </c>
      <c r="DB127" s="84">
        <v>3032964</v>
      </c>
      <c r="DC127" s="84">
        <v>62333886</v>
      </c>
      <c r="DD127" s="84">
        <v>89523</v>
      </c>
      <c r="DE127" s="84">
        <v>2943441</v>
      </c>
      <c r="DF127" s="84">
        <v>6657150</v>
      </c>
      <c r="DG127" s="84">
        <v>0</v>
      </c>
      <c r="DH127" s="84">
        <v>132487</v>
      </c>
      <c r="DI127" s="84">
        <v>124452816</v>
      </c>
      <c r="DJ127" s="84">
        <v>1429</v>
      </c>
      <c r="DK127" s="84">
        <v>0</v>
      </c>
      <c r="DL127" s="84">
        <v>0</v>
      </c>
      <c r="DM127" s="84">
        <v>0</v>
      </c>
      <c r="DN127" s="84">
        <v>75637163</v>
      </c>
      <c r="DO127" s="84">
        <v>0</v>
      </c>
      <c r="DP127" s="84">
        <v>0</v>
      </c>
      <c r="DQ127" s="84">
        <v>0</v>
      </c>
      <c r="DR127" s="84">
        <v>7584730</v>
      </c>
      <c r="DS127" s="84">
        <v>248775</v>
      </c>
      <c r="DT127" s="84">
        <v>45338</v>
      </c>
      <c r="DU127" s="84">
        <v>1177837</v>
      </c>
      <c r="DV127" s="84">
        <v>158266295</v>
      </c>
      <c r="DW127" s="84">
        <v>0</v>
      </c>
      <c r="DX127" s="84">
        <v>0</v>
      </c>
      <c r="DY127" s="84">
        <v>0</v>
      </c>
      <c r="DZ127" s="84">
        <v>0</v>
      </c>
      <c r="EA127" s="84">
        <v>1212893</v>
      </c>
      <c r="EB127" s="84">
        <v>0</v>
      </c>
      <c r="EC127" s="84">
        <v>0</v>
      </c>
      <c r="ED127" s="84">
        <v>0</v>
      </c>
      <c r="EE127" s="84">
        <v>0</v>
      </c>
      <c r="EF127" s="84">
        <v>50236</v>
      </c>
      <c r="EG127" s="84"/>
      <c r="EH127" s="84">
        <v>50236</v>
      </c>
      <c r="EI127" s="84"/>
      <c r="EJ127" s="84">
        <v>965797</v>
      </c>
      <c r="EK127" s="84">
        <v>3017454</v>
      </c>
      <c r="EL127" s="84">
        <v>1136416</v>
      </c>
      <c r="EM127" s="84">
        <v>0</v>
      </c>
      <c r="EN127" s="84">
        <v>0</v>
      </c>
      <c r="EO127" s="84">
        <v>116623</v>
      </c>
      <c r="EP127" s="84">
        <v>0</v>
      </c>
      <c r="EQ127" s="84">
        <v>0</v>
      </c>
      <c r="ER127" s="84">
        <v>0</v>
      </c>
      <c r="ES127" s="84">
        <v>12125146</v>
      </c>
      <c r="ET127" s="84">
        <v>0</v>
      </c>
      <c r="EU127" s="84">
        <v>0</v>
      </c>
      <c r="EV127" s="84">
        <v>7074003</v>
      </c>
      <c r="EW127" s="84">
        <v>212040</v>
      </c>
      <c r="EX127" s="84">
        <v>1830802</v>
      </c>
      <c r="EY127" s="84">
        <v>0</v>
      </c>
      <c r="EZ127" s="84">
        <v>0</v>
      </c>
    </row>
    <row r="128" spans="1:156">
      <c r="A128" t="s">
        <v>1158</v>
      </c>
      <c r="B128">
        <v>63010</v>
      </c>
      <c r="C128" t="s">
        <v>1145</v>
      </c>
      <c r="D128" s="84">
        <v>15776895</v>
      </c>
      <c r="E128" s="84">
        <v>-77705</v>
      </c>
      <c r="F128" s="84">
        <v>-166472</v>
      </c>
      <c r="G128" s="84">
        <v>-266097</v>
      </c>
      <c r="H128" s="84">
        <v>-961255</v>
      </c>
      <c r="I128" s="84">
        <v>-38013</v>
      </c>
      <c r="J128" s="84">
        <v>-602163</v>
      </c>
      <c r="K128" s="84">
        <v>-13291416</v>
      </c>
      <c r="L128" s="84">
        <v>-252480</v>
      </c>
      <c r="M128" s="84">
        <v>0</v>
      </c>
      <c r="N128" s="84">
        <v>1224826</v>
      </c>
      <c r="O128" s="84">
        <v>0</v>
      </c>
      <c r="P128" s="84">
        <v>15783906</v>
      </c>
      <c r="Q128" s="84">
        <v>-120200</v>
      </c>
      <c r="R128" s="84">
        <v>0</v>
      </c>
      <c r="S128" s="84">
        <v>0</v>
      </c>
      <c r="T128" s="84">
        <v>11975454</v>
      </c>
      <c r="U128" s="84">
        <v>-38013</v>
      </c>
      <c r="V128" s="84">
        <v>333582</v>
      </c>
      <c r="W128" s="84">
        <v>761</v>
      </c>
      <c r="X128" s="84">
        <v>-13276789</v>
      </c>
      <c r="Y128" s="84">
        <v>1390600</v>
      </c>
      <c r="Z128" s="84">
        <v>-93537</v>
      </c>
      <c r="AA128" s="84">
        <v>2249151</v>
      </c>
      <c r="AB128" s="84">
        <v>14907052</v>
      </c>
      <c r="AC128" s="84">
        <v>0</v>
      </c>
      <c r="AD128" s="84">
        <v>-47745</v>
      </c>
      <c r="AE128" s="84">
        <v>1135260</v>
      </c>
      <c r="AF128" s="84">
        <v>-1112289</v>
      </c>
      <c r="AG128" s="84">
        <v>-15199004</v>
      </c>
      <c r="AH128" s="84">
        <v>19595</v>
      </c>
      <c r="AI128" s="84">
        <v>219481</v>
      </c>
      <c r="AJ128" s="84">
        <v>-112880</v>
      </c>
      <c r="AK128" s="84">
        <v>-15179409</v>
      </c>
      <c r="AL128" s="84">
        <v>-597492</v>
      </c>
      <c r="AM128" s="84">
        <v>1626</v>
      </c>
      <c r="AN128" s="84">
        <v>-576455</v>
      </c>
      <c r="AO128" s="84">
        <v>17090</v>
      </c>
      <c r="AP128" s="84">
        <v>-14627</v>
      </c>
      <c r="AQ128" s="84">
        <v>-235128</v>
      </c>
      <c r="AR128" s="84">
        <v>-274725</v>
      </c>
      <c r="AS128" s="84">
        <v>-178076</v>
      </c>
      <c r="AT128" s="84">
        <v>-237478</v>
      </c>
      <c r="AU128" s="84">
        <v>-797442</v>
      </c>
      <c r="AV128" s="84">
        <v>275463</v>
      </c>
      <c r="AW128" s="84">
        <v>-14079</v>
      </c>
      <c r="AX128" s="84">
        <v>214091</v>
      </c>
      <c r="AY128" s="84">
        <v>0</v>
      </c>
      <c r="AZ128" s="84">
        <v>-7011</v>
      </c>
      <c r="BA128" s="84">
        <v>-58637</v>
      </c>
      <c r="BB128" s="84">
        <v>279997</v>
      </c>
      <c r="BC128" s="84">
        <v>357702</v>
      </c>
      <c r="BD128" s="84">
        <v>-41821</v>
      </c>
      <c r="BE128" s="84">
        <v>8101</v>
      </c>
      <c r="BF128" s="84">
        <v>62133</v>
      </c>
      <c r="BG128" s="84">
        <v>1000</v>
      </c>
      <c r="BH128" s="84"/>
      <c r="BI128" s="84">
        <v>0</v>
      </c>
      <c r="BJ128" s="84">
        <v>177658802</v>
      </c>
      <c r="BK128" s="84">
        <v>0</v>
      </c>
      <c r="BL128" s="84">
        <v>3591037</v>
      </c>
      <c r="BM128" s="84">
        <v>1239840</v>
      </c>
      <c r="BN128" s="84"/>
      <c r="BO128" s="84">
        <v>1239840</v>
      </c>
      <c r="BP128" s="84">
        <v>139784</v>
      </c>
      <c r="BQ128" s="84"/>
      <c r="BR128" s="84">
        <v>0</v>
      </c>
      <c r="BS128" s="84"/>
      <c r="BT128" s="84">
        <v>0</v>
      </c>
      <c r="BU128" s="84">
        <v>5445</v>
      </c>
      <c r="BV128" s="84">
        <v>6469162</v>
      </c>
      <c r="BW128" s="84">
        <v>3189781</v>
      </c>
      <c r="BX128" s="84">
        <v>48222795</v>
      </c>
      <c r="BY128" s="84">
        <v>4221083</v>
      </c>
      <c r="BZ128" s="84"/>
      <c r="CA128" s="84">
        <v>5000</v>
      </c>
      <c r="CB128" s="84"/>
      <c r="CC128" s="84">
        <v>172610</v>
      </c>
      <c r="CD128" s="84"/>
      <c r="CE128" s="84"/>
      <c r="CF128" s="84">
        <v>116596</v>
      </c>
      <c r="CG128" s="84">
        <v>5750</v>
      </c>
      <c r="CH128" s="84"/>
      <c r="CI128" s="84">
        <v>122346</v>
      </c>
      <c r="CJ128" s="84"/>
      <c r="CK128" s="84">
        <v>15221</v>
      </c>
      <c r="CL128" s="84">
        <v>6325346</v>
      </c>
      <c r="CM128" s="84">
        <v>11995617</v>
      </c>
      <c r="CN128" s="84">
        <v>456087</v>
      </c>
      <c r="CO128" s="84">
        <v>39351611</v>
      </c>
      <c r="CP128" s="84">
        <v>125333</v>
      </c>
      <c r="CQ128" s="84">
        <v>160547476</v>
      </c>
      <c r="CR128" s="84">
        <v>0</v>
      </c>
      <c r="CS128" s="84">
        <v>39351611</v>
      </c>
      <c r="CT128" s="84">
        <v>109757252</v>
      </c>
      <c r="CU128" s="84">
        <v>0</v>
      </c>
      <c r="CV128" s="84">
        <v>114495761</v>
      </c>
      <c r="CW128" s="84">
        <v>57775032</v>
      </c>
      <c r="CX128" s="84">
        <v>14195</v>
      </c>
      <c r="CY128" s="84"/>
      <c r="CZ128" s="84"/>
      <c r="DA128" s="84">
        <v>1796743</v>
      </c>
      <c r="DB128" s="84">
        <v>9538042</v>
      </c>
      <c r="DC128" s="84">
        <v>2934391</v>
      </c>
      <c r="DD128" s="84">
        <v>317683</v>
      </c>
      <c r="DE128" s="84">
        <v>9220359</v>
      </c>
      <c r="DF128" s="84"/>
      <c r="DG128" s="84"/>
      <c r="DH128" s="84">
        <v>3391801</v>
      </c>
      <c r="DI128" s="84">
        <v>149108863</v>
      </c>
      <c r="DJ128" s="84">
        <v>5445</v>
      </c>
      <c r="DK128" s="84"/>
      <c r="DL128" s="84"/>
      <c r="DM128" s="84">
        <v>109757252</v>
      </c>
      <c r="DN128" s="84">
        <v>38729484</v>
      </c>
      <c r="DO128" s="84"/>
      <c r="DP128" s="84"/>
      <c r="DQ128" s="84"/>
      <c r="DR128" s="84"/>
      <c r="DS128" s="84">
        <v>2909932</v>
      </c>
      <c r="DT128" s="84">
        <v>686088</v>
      </c>
      <c r="DU128" s="84">
        <v>828418</v>
      </c>
      <c r="DV128" s="84">
        <v>177658802</v>
      </c>
      <c r="DW128" s="84">
        <v>357551</v>
      </c>
      <c r="DX128" s="84"/>
      <c r="DY128" s="84">
        <v>2272470</v>
      </c>
      <c r="DZ128" s="84">
        <v>273849</v>
      </c>
      <c r="EA128" s="84"/>
      <c r="EB128" s="84"/>
      <c r="EC128" s="84">
        <v>265484</v>
      </c>
      <c r="ED128" s="84">
        <v>273849</v>
      </c>
      <c r="EE128" s="84"/>
      <c r="EF128" s="84">
        <v>546127</v>
      </c>
      <c r="EG128" s="84"/>
      <c r="EH128" s="84">
        <v>546127</v>
      </c>
      <c r="EI128" s="84">
        <v>67893</v>
      </c>
      <c r="EJ128" s="84">
        <v>708502</v>
      </c>
      <c r="EK128" s="84">
        <v>963109</v>
      </c>
      <c r="EL128" s="84">
        <v>126631</v>
      </c>
      <c r="EM128" s="84"/>
      <c r="EN128" s="84"/>
      <c r="EO128" s="84">
        <v>59452</v>
      </c>
      <c r="EP128" s="84">
        <v>0</v>
      </c>
      <c r="EQ128" s="84">
        <v>0</v>
      </c>
      <c r="ER128" s="84"/>
      <c r="ES128" s="84">
        <v>5026353</v>
      </c>
      <c r="ET128" s="84"/>
      <c r="EU128" s="84">
        <v>0</v>
      </c>
      <c r="EV128" s="84">
        <v>2489707</v>
      </c>
      <c r="EW128" s="84">
        <v>119916</v>
      </c>
      <c r="EX128" s="84">
        <v>100112</v>
      </c>
      <c r="EY128" s="84">
        <v>0</v>
      </c>
      <c r="EZ128" s="84"/>
    </row>
    <row r="129" spans="1:156">
      <c r="A129" t="s">
        <v>1158</v>
      </c>
      <c r="B129">
        <v>63016</v>
      </c>
      <c r="C129" t="s">
        <v>1147</v>
      </c>
      <c r="D129" s="84">
        <v>12805225</v>
      </c>
      <c r="E129" s="84">
        <v>-45873</v>
      </c>
      <c r="F129" s="84">
        <v>0</v>
      </c>
      <c r="G129" s="84">
        <v>-502530</v>
      </c>
      <c r="H129" s="84">
        <v>-625559</v>
      </c>
      <c r="I129" s="84">
        <v>-134574</v>
      </c>
      <c r="J129" s="84">
        <v>-462879</v>
      </c>
      <c r="K129" s="84">
        <v>-11884936</v>
      </c>
      <c r="L129" s="84">
        <v>-396888</v>
      </c>
      <c r="M129" s="84">
        <v>-68224</v>
      </c>
      <c r="N129" s="84">
        <v>726448</v>
      </c>
      <c r="O129" s="84">
        <v>0</v>
      </c>
      <c r="P129" s="84">
        <v>12806408</v>
      </c>
      <c r="Q129" s="84">
        <v>-57243</v>
      </c>
      <c r="R129" s="84">
        <v>0</v>
      </c>
      <c r="S129" s="84">
        <v>0</v>
      </c>
      <c r="T129" s="84">
        <v>8650134</v>
      </c>
      <c r="U129" s="84">
        <v>-134574</v>
      </c>
      <c r="V129" s="84">
        <v>98302</v>
      </c>
      <c r="W129" s="84">
        <v>0</v>
      </c>
      <c r="X129" s="84">
        <v>-11884708</v>
      </c>
      <c r="Y129" s="84">
        <v>274168</v>
      </c>
      <c r="Z129" s="84">
        <v>-11029</v>
      </c>
      <c r="AA129" s="84">
        <v>2508409</v>
      </c>
      <c r="AB129" s="84">
        <v>10834291</v>
      </c>
      <c r="AC129" s="84">
        <v>-700</v>
      </c>
      <c r="AD129" s="84">
        <v>2893</v>
      </c>
      <c r="AE129" s="84">
        <v>723042</v>
      </c>
      <c r="AF129" s="84">
        <v>-702807</v>
      </c>
      <c r="AG129" s="84">
        <v>-10227895</v>
      </c>
      <c r="AH129" s="84">
        <v>969</v>
      </c>
      <c r="AI129" s="84">
        <v>7039</v>
      </c>
      <c r="AJ129" s="84">
        <v>9700</v>
      </c>
      <c r="AK129" s="84">
        <v>-10226926</v>
      </c>
      <c r="AL129" s="84">
        <v>-602432</v>
      </c>
      <c r="AM129" s="84">
        <v>0</v>
      </c>
      <c r="AN129" s="84">
        <v>-375789</v>
      </c>
      <c r="AO129" s="84">
        <v>834</v>
      </c>
      <c r="AP129" s="84">
        <v>-228</v>
      </c>
      <c r="AQ129" s="84">
        <v>-242231</v>
      </c>
      <c r="AR129" s="84">
        <v>-94821</v>
      </c>
      <c r="AS129" s="84">
        <v>-100748</v>
      </c>
      <c r="AT129" s="84">
        <v>0</v>
      </c>
      <c r="AU129" s="84">
        <v>-235954</v>
      </c>
      <c r="AV129" s="84">
        <v>-40868</v>
      </c>
      <c r="AW129" s="84">
        <v>-124512</v>
      </c>
      <c r="AX129" s="84">
        <v>15588</v>
      </c>
      <c r="AY129" s="84">
        <v>364438</v>
      </c>
      <c r="AZ129" s="84">
        <v>-1183</v>
      </c>
      <c r="BA129" s="84">
        <v>-43505</v>
      </c>
      <c r="BB129" s="84">
        <v>3919</v>
      </c>
      <c r="BC129" s="84">
        <v>49792</v>
      </c>
      <c r="BD129" s="84">
        <v>-5599</v>
      </c>
      <c r="BE129" s="84">
        <v>-13193</v>
      </c>
      <c r="BF129" s="84">
        <v>-210150</v>
      </c>
      <c r="BG129" s="84">
        <v>12100</v>
      </c>
      <c r="BH129" s="84">
        <v>0</v>
      </c>
      <c r="BI129" s="84">
        <v>10</v>
      </c>
      <c r="BJ129" s="84">
        <v>100104628</v>
      </c>
      <c r="BK129" s="84">
        <v>9560</v>
      </c>
      <c r="BL129" s="84">
        <v>73048</v>
      </c>
      <c r="BM129" s="84">
        <v>480000</v>
      </c>
      <c r="BN129" s="84">
        <v>0</v>
      </c>
      <c r="BO129" s="84">
        <v>480000</v>
      </c>
      <c r="BP129" s="84">
        <v>0</v>
      </c>
      <c r="BQ129" s="84">
        <v>0</v>
      </c>
      <c r="BR129" s="84">
        <v>0</v>
      </c>
      <c r="BS129" s="84">
        <v>0</v>
      </c>
      <c r="BT129" s="84">
        <v>0</v>
      </c>
      <c r="BU129" s="84">
        <v>199</v>
      </c>
      <c r="BV129" s="84">
        <v>3005955</v>
      </c>
      <c r="BW129" s="84">
        <v>2047753</v>
      </c>
      <c r="BX129" s="84">
        <v>20186062</v>
      </c>
      <c r="BY129" s="84">
        <v>1903460</v>
      </c>
      <c r="BZ129" s="84">
        <v>0</v>
      </c>
      <c r="CA129" s="84">
        <v>200000</v>
      </c>
      <c r="CB129" s="84">
        <v>0</v>
      </c>
      <c r="CC129" s="84">
        <v>269756</v>
      </c>
      <c r="CD129" s="84">
        <v>0</v>
      </c>
      <c r="CE129" s="84">
        <v>0</v>
      </c>
      <c r="CF129" s="84">
        <v>46354</v>
      </c>
      <c r="CG129" s="84">
        <v>624</v>
      </c>
      <c r="CH129" s="84">
        <v>0</v>
      </c>
      <c r="CI129" s="84">
        <v>46978</v>
      </c>
      <c r="CJ129" s="84">
        <v>0</v>
      </c>
      <c r="CK129" s="84">
        <v>0</v>
      </c>
      <c r="CL129" s="84">
        <v>382219</v>
      </c>
      <c r="CM129" s="84">
        <v>1352575</v>
      </c>
      <c r="CN129" s="84">
        <v>146449</v>
      </c>
      <c r="CO129" s="84">
        <v>14554537</v>
      </c>
      <c r="CP129" s="84">
        <v>12000</v>
      </c>
      <c r="CQ129" s="84">
        <v>96168157</v>
      </c>
      <c r="CR129" s="84">
        <v>19729</v>
      </c>
      <c r="CS129" s="84">
        <v>17225598</v>
      </c>
      <c r="CT129" s="84">
        <v>73897490</v>
      </c>
      <c r="CU129" s="84">
        <v>54323</v>
      </c>
      <c r="CV129" s="84">
        <v>74546657</v>
      </c>
      <c r="CW129" s="84">
        <v>23839959</v>
      </c>
      <c r="CX129" s="84">
        <v>0</v>
      </c>
      <c r="CY129" s="84">
        <v>1365754</v>
      </c>
      <c r="CZ129" s="84">
        <v>1281473</v>
      </c>
      <c r="DA129" s="84">
        <v>7521663</v>
      </c>
      <c r="DB129" s="84">
        <v>3653897</v>
      </c>
      <c r="DC129" s="84">
        <v>2071197</v>
      </c>
      <c r="DD129" s="84">
        <v>797441</v>
      </c>
      <c r="DE129" s="84">
        <v>2856456</v>
      </c>
      <c r="DF129" s="84">
        <v>1317345</v>
      </c>
      <c r="DG129" s="84">
        <v>0</v>
      </c>
      <c r="DH129" s="84">
        <v>63488</v>
      </c>
      <c r="DI129" s="84">
        <v>91123088</v>
      </c>
      <c r="DJ129" s="84">
        <v>199</v>
      </c>
      <c r="DK129" s="84">
        <v>0</v>
      </c>
      <c r="DL129" s="84">
        <v>0</v>
      </c>
      <c r="DM129" s="84">
        <v>73897490</v>
      </c>
      <c r="DN129" s="84">
        <v>8927221</v>
      </c>
      <c r="DO129" s="84">
        <v>0</v>
      </c>
      <c r="DP129" s="84">
        <v>0</v>
      </c>
      <c r="DQ129" s="84">
        <v>0</v>
      </c>
      <c r="DR129" s="84">
        <v>0</v>
      </c>
      <c r="DS129" s="84">
        <v>1835653</v>
      </c>
      <c r="DT129" s="84">
        <v>36414</v>
      </c>
      <c r="DU129" s="84">
        <v>339902</v>
      </c>
      <c r="DV129" s="84">
        <v>100104628</v>
      </c>
      <c r="DW129" s="84">
        <v>83066</v>
      </c>
      <c r="DX129" s="84">
        <v>3106</v>
      </c>
      <c r="DY129" s="84">
        <v>0</v>
      </c>
      <c r="DZ129" s="84">
        <v>0</v>
      </c>
      <c r="EA129" s="84">
        <v>72243</v>
      </c>
      <c r="EB129" s="84">
        <v>0</v>
      </c>
      <c r="EC129" s="84">
        <v>40588</v>
      </c>
      <c r="ED129" s="84">
        <v>0</v>
      </c>
      <c r="EE129" s="84">
        <v>0</v>
      </c>
      <c r="EF129" s="84">
        <v>47756</v>
      </c>
      <c r="EG129" s="84">
        <v>0</v>
      </c>
      <c r="EH129" s="84">
        <v>47756</v>
      </c>
      <c r="EI129" s="84">
        <v>3329</v>
      </c>
      <c r="EJ129" s="84">
        <v>239331</v>
      </c>
      <c r="EK129" s="84">
        <v>1250540</v>
      </c>
      <c r="EL129" s="84">
        <v>974573</v>
      </c>
      <c r="EM129" s="84">
        <v>0</v>
      </c>
      <c r="EN129" s="84">
        <v>0</v>
      </c>
      <c r="EO129" s="84">
        <v>0</v>
      </c>
      <c r="EP129" s="84">
        <v>16623</v>
      </c>
      <c r="EQ129" s="84">
        <v>0</v>
      </c>
      <c r="ER129" s="84">
        <v>0</v>
      </c>
      <c r="ES129" s="84">
        <v>554141</v>
      </c>
      <c r="ET129" s="84">
        <v>0</v>
      </c>
      <c r="EU129" s="84">
        <v>0</v>
      </c>
      <c r="EV129" s="84">
        <v>300227</v>
      </c>
      <c r="EW129" s="84">
        <v>100571</v>
      </c>
      <c r="EX129" s="84">
        <v>177904</v>
      </c>
      <c r="EY129" s="84">
        <v>0</v>
      </c>
      <c r="EZ129" s="84">
        <v>0</v>
      </c>
    </row>
    <row r="130" spans="1:156">
      <c r="A130" t="s">
        <v>1158</v>
      </c>
      <c r="B130">
        <v>63017</v>
      </c>
      <c r="C130" t="s">
        <v>1148</v>
      </c>
      <c r="D130" s="84">
        <v>333110</v>
      </c>
      <c r="E130" s="84">
        <v>-1534</v>
      </c>
      <c r="F130" s="84"/>
      <c r="G130" s="84">
        <v>0</v>
      </c>
      <c r="H130" s="84"/>
      <c r="I130" s="84"/>
      <c r="J130" s="84">
        <v>-1</v>
      </c>
      <c r="K130" s="84">
        <v>-41744</v>
      </c>
      <c r="L130" s="84">
        <v>0</v>
      </c>
      <c r="M130" s="84">
        <v>0</v>
      </c>
      <c r="N130" s="84"/>
      <c r="O130" s="84"/>
      <c r="P130" s="84">
        <v>333483</v>
      </c>
      <c r="Q130" s="84"/>
      <c r="R130" s="84">
        <v>0</v>
      </c>
      <c r="S130" s="84">
        <v>0</v>
      </c>
      <c r="T130" s="84">
        <v>16444</v>
      </c>
      <c r="U130" s="84">
        <v>0</v>
      </c>
      <c r="V130" s="84">
        <v>19627</v>
      </c>
      <c r="W130" s="84"/>
      <c r="X130" s="84">
        <v>-41907</v>
      </c>
      <c r="Y130" s="84">
        <v>0</v>
      </c>
      <c r="Z130" s="84">
        <v>0</v>
      </c>
      <c r="AA130" s="84">
        <v>8172</v>
      </c>
      <c r="AB130" s="84">
        <v>24615</v>
      </c>
      <c r="AC130" s="84"/>
      <c r="AD130" s="84"/>
      <c r="AE130" s="84"/>
      <c r="AF130" s="84"/>
      <c r="AG130" s="84">
        <v>-299953</v>
      </c>
      <c r="AH130" s="84">
        <v>0</v>
      </c>
      <c r="AI130" s="84"/>
      <c r="AJ130" s="84"/>
      <c r="AK130" s="84">
        <v>-299953</v>
      </c>
      <c r="AL130" s="84">
        <v>-9943</v>
      </c>
      <c r="AM130" s="84">
        <v>0</v>
      </c>
      <c r="AN130" s="84">
        <v>-4729</v>
      </c>
      <c r="AO130" s="84"/>
      <c r="AP130" s="84">
        <v>163</v>
      </c>
      <c r="AQ130" s="84">
        <v>-5214</v>
      </c>
      <c r="AR130" s="84"/>
      <c r="AS130" s="84"/>
      <c r="AT130" s="84">
        <v>0</v>
      </c>
      <c r="AU130" s="84">
        <v>-19627</v>
      </c>
      <c r="AV130" s="84"/>
      <c r="AW130" s="84">
        <v>0</v>
      </c>
      <c r="AX130" s="84">
        <v>0</v>
      </c>
      <c r="AY130" s="84">
        <v>0</v>
      </c>
      <c r="AZ130" s="84">
        <v>-373</v>
      </c>
      <c r="BA130" s="84"/>
      <c r="BB130" s="84">
        <v>4551</v>
      </c>
      <c r="BC130" s="84">
        <v>6085</v>
      </c>
      <c r="BD130" s="84"/>
      <c r="BE130" s="84"/>
      <c r="BF130" s="84">
        <v>-13542</v>
      </c>
      <c r="BG130" s="84">
        <v>15000</v>
      </c>
      <c r="BH130" s="84"/>
      <c r="BI130" s="84">
        <v>1209</v>
      </c>
      <c r="BJ130" s="84">
        <v>717736</v>
      </c>
      <c r="BK130" s="84"/>
      <c r="BL130" s="84">
        <v>16491</v>
      </c>
      <c r="BM130" s="84"/>
      <c r="BN130" s="84"/>
      <c r="BO130" s="84"/>
      <c r="BP130" s="84">
        <v>0</v>
      </c>
      <c r="BQ130" s="84"/>
      <c r="BR130" s="84"/>
      <c r="BS130" s="84"/>
      <c r="BT130" s="84"/>
      <c r="BU130" s="84"/>
      <c r="BV130" s="84"/>
      <c r="BW130" s="84">
        <v>125036</v>
      </c>
      <c r="BX130" s="84">
        <v>698704</v>
      </c>
      <c r="BY130" s="84"/>
      <c r="BZ130" s="84"/>
      <c r="CA130" s="84">
        <v>0</v>
      </c>
      <c r="CB130" s="84"/>
      <c r="CC130" s="84">
        <v>1505</v>
      </c>
      <c r="CD130" s="84"/>
      <c r="CE130" s="84"/>
      <c r="CF130" s="84"/>
      <c r="CG130" s="84">
        <v>338</v>
      </c>
      <c r="CH130" s="84"/>
      <c r="CI130" s="84">
        <v>338</v>
      </c>
      <c r="CJ130" s="84"/>
      <c r="CK130" s="84">
        <v>0</v>
      </c>
      <c r="CL130" s="84"/>
      <c r="CM130" s="84">
        <v>43346</v>
      </c>
      <c r="CN130" s="84">
        <v>39148</v>
      </c>
      <c r="CO130" s="84"/>
      <c r="CP130" s="84"/>
      <c r="CQ130" s="84">
        <v>549354</v>
      </c>
      <c r="CR130" s="84"/>
      <c r="CS130" s="84">
        <v>549354</v>
      </c>
      <c r="CT130" s="84"/>
      <c r="CU130" s="84"/>
      <c r="CV130" s="84">
        <v>0</v>
      </c>
      <c r="CW130" s="84">
        <v>698704</v>
      </c>
      <c r="CX130" s="84"/>
      <c r="CY130" s="84"/>
      <c r="CZ130" s="84"/>
      <c r="DA130" s="84">
        <v>462651</v>
      </c>
      <c r="DB130" s="84"/>
      <c r="DC130" s="84"/>
      <c r="DD130" s="84"/>
      <c r="DE130" s="84"/>
      <c r="DF130" s="84">
        <v>549354</v>
      </c>
      <c r="DG130" s="84"/>
      <c r="DH130" s="84">
        <v>16491</v>
      </c>
      <c r="DI130" s="84">
        <v>549354</v>
      </c>
      <c r="DJ130" s="84"/>
      <c r="DK130" s="84"/>
      <c r="DL130" s="84"/>
      <c r="DM130" s="84"/>
      <c r="DN130" s="84">
        <v>236053</v>
      </c>
      <c r="DO130" s="84"/>
      <c r="DP130" s="84"/>
      <c r="DQ130" s="84"/>
      <c r="DR130" s="84"/>
      <c r="DS130" s="84">
        <v>110036</v>
      </c>
      <c r="DT130" s="84"/>
      <c r="DU130" s="84">
        <v>2193</v>
      </c>
      <c r="DV130" s="84">
        <v>717736</v>
      </c>
      <c r="DW130" s="84"/>
      <c r="DX130" s="84"/>
      <c r="DY130" s="84"/>
      <c r="DZ130" s="84"/>
      <c r="EA130" s="84"/>
      <c r="EB130" s="84"/>
      <c r="EC130" s="84"/>
      <c r="ED130" s="84"/>
      <c r="EE130" s="84"/>
      <c r="EF130" s="84">
        <v>10</v>
      </c>
      <c r="EG130" s="84"/>
      <c r="EH130" s="84">
        <v>10</v>
      </c>
      <c r="EI130" s="84"/>
      <c r="EJ130" s="84">
        <v>2193</v>
      </c>
      <c r="EK130" s="84">
        <v>348</v>
      </c>
      <c r="EL130" s="84"/>
      <c r="EM130" s="84"/>
      <c r="EN130" s="84"/>
      <c r="EO130" s="84"/>
      <c r="EP130" s="84"/>
      <c r="EQ130" s="84"/>
      <c r="ER130" s="84"/>
      <c r="ES130" s="84">
        <v>1484</v>
      </c>
      <c r="ET130" s="84"/>
      <c r="EU130" s="84"/>
      <c r="EV130" s="84"/>
      <c r="EW130" s="84"/>
      <c r="EX130" s="84"/>
      <c r="EY130" s="84"/>
      <c r="EZ130" s="84"/>
    </row>
    <row r="131" spans="1:156">
      <c r="A131" t="s">
        <v>1158</v>
      </c>
      <c r="B131">
        <v>63028</v>
      </c>
      <c r="C131" t="s">
        <v>1150</v>
      </c>
      <c r="D131" s="84">
        <v>13282</v>
      </c>
      <c r="E131" s="84">
        <v>-6354</v>
      </c>
      <c r="F131" s="84">
        <v>0</v>
      </c>
      <c r="G131" s="84">
        <v>-4088</v>
      </c>
      <c r="H131" s="84">
        <v>-132</v>
      </c>
      <c r="I131" s="84">
        <v>4</v>
      </c>
      <c r="J131" s="84">
        <v>-12003</v>
      </c>
      <c r="K131" s="84">
        <v>129388</v>
      </c>
      <c r="L131" s="84">
        <v>0</v>
      </c>
      <c r="M131" s="84">
        <v>-283</v>
      </c>
      <c r="N131" s="84">
        <v>293</v>
      </c>
      <c r="O131" s="84">
        <v>0</v>
      </c>
      <c r="P131" s="84">
        <v>14347</v>
      </c>
      <c r="Q131" s="84">
        <v>-159</v>
      </c>
      <c r="R131" s="84">
        <v>0</v>
      </c>
      <c r="S131" s="84">
        <v>0</v>
      </c>
      <c r="T131" s="84">
        <v>128555</v>
      </c>
      <c r="U131" s="84">
        <v>4</v>
      </c>
      <c r="V131" s="84">
        <v>21867</v>
      </c>
      <c r="W131" s="84">
        <v>0</v>
      </c>
      <c r="X131" s="84">
        <v>128675</v>
      </c>
      <c r="Y131" s="84">
        <v>0</v>
      </c>
      <c r="Z131" s="84">
        <v>0</v>
      </c>
      <c r="AA131" s="84">
        <v>49169</v>
      </c>
      <c r="AB131" s="84">
        <v>162403</v>
      </c>
      <c r="AC131" s="84">
        <v>0</v>
      </c>
      <c r="AD131" s="84">
        <v>0</v>
      </c>
      <c r="AE131" s="84">
        <v>293</v>
      </c>
      <c r="AF131" s="84">
        <v>-142</v>
      </c>
      <c r="AG131" s="84">
        <v>-256542</v>
      </c>
      <c r="AH131" s="84">
        <v>336</v>
      </c>
      <c r="AI131" s="84">
        <v>0</v>
      </c>
      <c r="AJ131" s="84">
        <v>0</v>
      </c>
      <c r="AK131" s="84">
        <v>-256206</v>
      </c>
      <c r="AL131" s="84">
        <v>-19298</v>
      </c>
      <c r="AM131" s="84">
        <v>0</v>
      </c>
      <c r="AN131" s="84">
        <v>-19298</v>
      </c>
      <c r="AO131" s="84">
        <v>0</v>
      </c>
      <c r="AP131" s="84">
        <v>713</v>
      </c>
      <c r="AQ131" s="84">
        <v>0</v>
      </c>
      <c r="AR131" s="84">
        <v>-10</v>
      </c>
      <c r="AS131" s="84">
        <v>-159</v>
      </c>
      <c r="AT131" s="84">
        <v>0</v>
      </c>
      <c r="AU131" s="84">
        <v>-21879</v>
      </c>
      <c r="AV131" s="84">
        <v>12</v>
      </c>
      <c r="AW131" s="84">
        <v>-3318</v>
      </c>
      <c r="AX131" s="84">
        <v>0</v>
      </c>
      <c r="AY131" s="84">
        <v>0</v>
      </c>
      <c r="AZ131" s="84">
        <v>-1065</v>
      </c>
      <c r="BA131" s="84">
        <v>0</v>
      </c>
      <c r="BB131" s="84">
        <v>18836</v>
      </c>
      <c r="BC131" s="84">
        <v>25190</v>
      </c>
      <c r="BD131" s="84">
        <v>0</v>
      </c>
      <c r="BE131" s="84">
        <v>0</v>
      </c>
      <c r="BF131" s="84">
        <v>3602</v>
      </c>
      <c r="BG131" s="84">
        <v>10000</v>
      </c>
      <c r="BH131" s="84">
        <v>0</v>
      </c>
      <c r="BI131" s="84">
        <v>5000</v>
      </c>
      <c r="BJ131" s="84">
        <v>2912185</v>
      </c>
      <c r="BK131" s="84">
        <v>0</v>
      </c>
      <c r="BL131" s="84">
        <v>40357</v>
      </c>
      <c r="BM131" s="84">
        <v>0</v>
      </c>
      <c r="BN131" s="84">
        <v>0</v>
      </c>
      <c r="BO131" s="84">
        <v>0</v>
      </c>
      <c r="BP131" s="84">
        <v>0</v>
      </c>
      <c r="BQ131" s="84">
        <v>0</v>
      </c>
      <c r="BR131" s="84">
        <v>0</v>
      </c>
      <c r="BS131" s="84">
        <v>0</v>
      </c>
      <c r="BT131" s="84">
        <v>0</v>
      </c>
      <c r="BU131" s="84">
        <v>0</v>
      </c>
      <c r="BV131" s="84">
        <v>117</v>
      </c>
      <c r="BW131" s="84">
        <v>312379</v>
      </c>
      <c r="BX131" s="84">
        <v>2776261</v>
      </c>
      <c r="BY131" s="84">
        <v>0</v>
      </c>
      <c r="BZ131" s="84">
        <v>0</v>
      </c>
      <c r="CA131" s="84">
        <v>0</v>
      </c>
      <c r="CB131" s="84">
        <v>0</v>
      </c>
      <c r="CC131" s="84">
        <v>472</v>
      </c>
      <c r="CD131" s="84">
        <v>0</v>
      </c>
      <c r="CE131" s="84">
        <v>0</v>
      </c>
      <c r="CF131" s="84">
        <v>0</v>
      </c>
      <c r="CG131" s="84">
        <v>7995</v>
      </c>
      <c r="CH131" s="84">
        <v>0</v>
      </c>
      <c r="CI131" s="84">
        <v>7995</v>
      </c>
      <c r="CJ131" s="84">
        <v>0</v>
      </c>
      <c r="CK131" s="84">
        <v>0</v>
      </c>
      <c r="CL131" s="84">
        <v>60534</v>
      </c>
      <c r="CM131" s="84">
        <v>630258</v>
      </c>
      <c r="CN131" s="84">
        <v>0</v>
      </c>
      <c r="CO131" s="84">
        <v>1904148</v>
      </c>
      <c r="CP131" s="84">
        <v>0</v>
      </c>
      <c r="CQ131" s="84">
        <v>1924896</v>
      </c>
      <c r="CR131" s="84">
        <v>0</v>
      </c>
      <c r="CS131" s="84">
        <v>1924754</v>
      </c>
      <c r="CT131" s="84">
        <v>0</v>
      </c>
      <c r="CU131" s="84">
        <v>0</v>
      </c>
      <c r="CV131" s="84">
        <v>0</v>
      </c>
      <c r="CW131" s="84">
        <v>2776278</v>
      </c>
      <c r="CX131" s="84">
        <v>0</v>
      </c>
      <c r="CY131" s="84">
        <v>323258</v>
      </c>
      <c r="CZ131" s="84">
        <v>1270</v>
      </c>
      <c r="DA131" s="84">
        <v>0</v>
      </c>
      <c r="DB131" s="84">
        <v>17</v>
      </c>
      <c r="DC131" s="84">
        <v>600148</v>
      </c>
      <c r="DD131" s="84">
        <v>0</v>
      </c>
      <c r="DE131" s="84">
        <v>17</v>
      </c>
      <c r="DF131" s="84">
        <v>738</v>
      </c>
      <c r="DG131" s="84">
        <v>0</v>
      </c>
      <c r="DH131" s="84">
        <v>32549</v>
      </c>
      <c r="DI131" s="84">
        <v>1924754</v>
      </c>
      <c r="DJ131" s="84">
        <v>0</v>
      </c>
      <c r="DK131" s="84">
        <v>0</v>
      </c>
      <c r="DL131" s="84">
        <v>0</v>
      </c>
      <c r="DM131" s="84">
        <v>0</v>
      </c>
      <c r="DN131" s="84">
        <v>1504950</v>
      </c>
      <c r="DO131" s="84">
        <v>0</v>
      </c>
      <c r="DP131" s="84">
        <v>0</v>
      </c>
      <c r="DQ131" s="84">
        <v>0</v>
      </c>
      <c r="DR131" s="84">
        <v>0</v>
      </c>
      <c r="DS131" s="84">
        <v>222371</v>
      </c>
      <c r="DT131" s="84">
        <v>44652</v>
      </c>
      <c r="DU131" s="84">
        <v>69963</v>
      </c>
      <c r="DV131" s="84">
        <v>2912185</v>
      </c>
      <c r="DW131" s="84">
        <v>0</v>
      </c>
      <c r="DX131" s="84">
        <v>0</v>
      </c>
      <c r="DY131" s="84">
        <v>0</v>
      </c>
      <c r="DZ131" s="84">
        <v>80008</v>
      </c>
      <c r="EA131" s="84">
        <v>18598</v>
      </c>
      <c r="EB131" s="84">
        <v>0</v>
      </c>
      <c r="EC131" s="84">
        <v>25</v>
      </c>
      <c r="ED131" s="84">
        <v>0</v>
      </c>
      <c r="EE131" s="84">
        <v>0</v>
      </c>
      <c r="EF131" s="84">
        <v>102</v>
      </c>
      <c r="EG131" s="84"/>
      <c r="EH131" s="84">
        <v>102</v>
      </c>
      <c r="EI131" s="84">
        <v>3639</v>
      </c>
      <c r="EJ131" s="84">
        <v>63189</v>
      </c>
      <c r="EK131" s="84">
        <v>25588</v>
      </c>
      <c r="EL131" s="84">
        <v>0</v>
      </c>
      <c r="EM131" s="84">
        <v>0</v>
      </c>
      <c r="EN131" s="84">
        <v>0</v>
      </c>
      <c r="EO131" s="84">
        <v>7808</v>
      </c>
      <c r="EP131" s="84">
        <v>0</v>
      </c>
      <c r="EQ131" s="84">
        <v>0</v>
      </c>
      <c r="ER131" s="84">
        <v>0</v>
      </c>
      <c r="ES131" s="84">
        <v>564252</v>
      </c>
      <c r="ET131" s="84">
        <v>80008</v>
      </c>
      <c r="EU131" s="84">
        <v>0</v>
      </c>
      <c r="EV131" s="84">
        <v>347905</v>
      </c>
      <c r="EW131" s="84">
        <v>6774</v>
      </c>
      <c r="EX131" s="84">
        <v>13852</v>
      </c>
      <c r="EY131" s="84">
        <v>0</v>
      </c>
      <c r="EZ131" s="84">
        <v>0</v>
      </c>
    </row>
    <row r="132" spans="1:156">
      <c r="A132" t="s">
        <v>1158</v>
      </c>
      <c r="B132">
        <v>63031</v>
      </c>
      <c r="C132" t="s">
        <v>1151</v>
      </c>
      <c r="D132" s="84">
        <v>23322</v>
      </c>
      <c r="E132" s="84">
        <v>-7852</v>
      </c>
      <c r="F132" s="84"/>
      <c r="G132" s="84"/>
      <c r="H132" s="84"/>
      <c r="I132" s="84"/>
      <c r="J132" s="84">
        <v>-491</v>
      </c>
      <c r="K132" s="84">
        <v>43743</v>
      </c>
      <c r="L132" s="84"/>
      <c r="M132" s="84"/>
      <c r="N132" s="84"/>
      <c r="O132" s="84"/>
      <c r="P132" s="84">
        <v>23322</v>
      </c>
      <c r="Q132" s="84"/>
      <c r="R132" s="84"/>
      <c r="S132" s="84"/>
      <c r="T132" s="84">
        <v>26787</v>
      </c>
      <c r="U132" s="84"/>
      <c r="V132" s="84"/>
      <c r="W132" s="84"/>
      <c r="X132" s="84">
        <v>43743</v>
      </c>
      <c r="Y132" s="84"/>
      <c r="Z132" s="84">
        <v>0</v>
      </c>
      <c r="AA132" s="84">
        <v>6099</v>
      </c>
      <c r="AB132" s="84">
        <v>32395</v>
      </c>
      <c r="AC132" s="84"/>
      <c r="AD132" s="84"/>
      <c r="AE132" s="84"/>
      <c r="AF132" s="84"/>
      <c r="AG132" s="84">
        <v>-64227</v>
      </c>
      <c r="AH132" s="84"/>
      <c r="AI132" s="84"/>
      <c r="AJ132" s="84"/>
      <c r="AK132" s="84">
        <v>-64227</v>
      </c>
      <c r="AL132" s="84">
        <v>-4127</v>
      </c>
      <c r="AM132" s="84"/>
      <c r="AN132" s="84">
        <v>-4127</v>
      </c>
      <c r="AO132" s="84"/>
      <c r="AP132" s="84"/>
      <c r="AQ132" s="84">
        <v>0</v>
      </c>
      <c r="AR132" s="84"/>
      <c r="AS132" s="84"/>
      <c r="AT132" s="84"/>
      <c r="AU132" s="84"/>
      <c r="AV132" s="84"/>
      <c r="AW132" s="84">
        <v>0</v>
      </c>
      <c r="AX132" s="84"/>
      <c r="AY132" s="84"/>
      <c r="AZ132" s="84"/>
      <c r="BA132" s="84"/>
      <c r="BB132" s="84">
        <v>23254</v>
      </c>
      <c r="BC132" s="84">
        <v>31106</v>
      </c>
      <c r="BD132" s="84"/>
      <c r="BE132" s="84"/>
      <c r="BF132" s="84">
        <v>31106</v>
      </c>
      <c r="BG132" s="84">
        <v>125000</v>
      </c>
      <c r="BH132" s="84"/>
      <c r="BI132" s="84">
        <v>5817</v>
      </c>
      <c r="BJ132" s="84">
        <v>903348</v>
      </c>
      <c r="BK132" s="84"/>
      <c r="BL132" s="84">
        <v>53956</v>
      </c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>
        <v>463773</v>
      </c>
      <c r="BX132" s="84">
        <v>809368</v>
      </c>
      <c r="BY132" s="84"/>
      <c r="BZ132" s="84"/>
      <c r="CA132" s="84"/>
      <c r="CB132" s="84"/>
      <c r="CC132" s="84"/>
      <c r="CD132" s="84"/>
      <c r="CE132" s="84"/>
      <c r="CF132" s="84"/>
      <c r="CG132" s="84"/>
      <c r="CH132" s="84"/>
      <c r="CI132" s="84"/>
      <c r="CJ132" s="84"/>
      <c r="CK132" s="84"/>
      <c r="CL132" s="84"/>
      <c r="CM132" s="84">
        <v>69905</v>
      </c>
      <c r="CN132" s="84"/>
      <c r="CO132" s="84"/>
      <c r="CP132" s="84"/>
      <c r="CQ132" s="84">
        <v>369670</v>
      </c>
      <c r="CR132" s="84"/>
      <c r="CS132" s="84">
        <v>369670</v>
      </c>
      <c r="CT132" s="84"/>
      <c r="CU132" s="84"/>
      <c r="CV132" s="84"/>
      <c r="CW132" s="84">
        <v>809368</v>
      </c>
      <c r="CX132" s="84"/>
      <c r="CY132" s="84"/>
      <c r="CZ132" s="84">
        <v>369670</v>
      </c>
      <c r="DA132" s="84"/>
      <c r="DB132" s="84"/>
      <c r="DC132" s="84">
        <v>172619</v>
      </c>
      <c r="DD132" s="84"/>
      <c r="DE132" s="84"/>
      <c r="DF132" s="84"/>
      <c r="DG132" s="84"/>
      <c r="DH132" s="84">
        <v>53956</v>
      </c>
      <c r="DI132" s="84">
        <v>369670</v>
      </c>
      <c r="DJ132" s="84"/>
      <c r="DK132" s="84"/>
      <c r="DL132" s="84"/>
      <c r="DM132" s="84"/>
      <c r="DN132" s="84">
        <v>604154</v>
      </c>
      <c r="DO132" s="84"/>
      <c r="DP132" s="84"/>
      <c r="DQ132" s="84"/>
      <c r="DR132" s="84"/>
      <c r="DS132" s="84">
        <v>338773</v>
      </c>
      <c r="DT132" s="84"/>
      <c r="DU132" s="84">
        <v>2760</v>
      </c>
      <c r="DV132" s="84">
        <v>903348</v>
      </c>
      <c r="DW132" s="84"/>
      <c r="DX132" s="84"/>
      <c r="DY132" s="84"/>
      <c r="DZ132" s="84"/>
      <c r="EA132" s="84"/>
      <c r="EB132" s="84"/>
      <c r="EC132" s="84"/>
      <c r="ED132" s="84"/>
      <c r="EE132" s="84"/>
      <c r="EF132" s="84">
        <v>14778</v>
      </c>
      <c r="EG132" s="84"/>
      <c r="EH132" s="84">
        <v>14778</v>
      </c>
      <c r="EI132" s="84"/>
      <c r="EJ132" s="84">
        <v>2760</v>
      </c>
      <c r="EK132" s="84">
        <v>37264</v>
      </c>
      <c r="EL132" s="84">
        <v>22486</v>
      </c>
      <c r="EM132" s="84"/>
      <c r="EN132" s="84"/>
      <c r="EO132" s="84"/>
      <c r="EP132" s="84"/>
      <c r="EQ132" s="84"/>
      <c r="ER132" s="84"/>
      <c r="ES132" s="84">
        <v>64088</v>
      </c>
      <c r="ET132" s="84"/>
      <c r="EU132" s="84"/>
      <c r="EV132" s="84">
        <v>32595</v>
      </c>
      <c r="EW132" s="84"/>
      <c r="EX132" s="84"/>
      <c r="EY132" s="84"/>
      <c r="EZ132" s="84"/>
    </row>
    <row r="133" spans="1:156">
      <c r="A133" t="s">
        <v>1159</v>
      </c>
      <c r="B133">
        <v>62548</v>
      </c>
      <c r="C133" t="s">
        <v>1135</v>
      </c>
      <c r="D133" s="84">
        <v>14759144</v>
      </c>
      <c r="E133" s="84">
        <v>-6904</v>
      </c>
      <c r="F133" s="84">
        <v>0</v>
      </c>
      <c r="G133" s="84">
        <v>-1459992</v>
      </c>
      <c r="H133" s="84">
        <v>0</v>
      </c>
      <c r="I133" s="84">
        <v>0</v>
      </c>
      <c r="J133" s="84">
        <v>-658938</v>
      </c>
      <c r="K133" s="84">
        <v>-13966850</v>
      </c>
      <c r="L133" s="84">
        <v>0</v>
      </c>
      <c r="M133" s="84">
        <v>0</v>
      </c>
      <c r="N133" s="84">
        <v>0</v>
      </c>
      <c r="O133" s="84">
        <v>0</v>
      </c>
      <c r="P133" s="84">
        <v>14759568</v>
      </c>
      <c r="Q133" s="84">
        <v>0</v>
      </c>
      <c r="R133" s="84">
        <v>0</v>
      </c>
      <c r="S133" s="84">
        <v>0</v>
      </c>
      <c r="T133" s="84">
        <v>-422071</v>
      </c>
      <c r="U133" s="84">
        <v>0</v>
      </c>
      <c r="V133" s="84">
        <v>77252</v>
      </c>
      <c r="W133" s="84">
        <v>0</v>
      </c>
      <c r="X133" s="84">
        <v>-13966850</v>
      </c>
      <c r="Y133" s="84">
        <v>11809386</v>
      </c>
      <c r="Z133" s="84">
        <v>108016</v>
      </c>
      <c r="AA133" s="84">
        <v>3585933</v>
      </c>
      <c r="AB133" s="84">
        <v>13811134</v>
      </c>
      <c r="AC133" s="84">
        <v>0</v>
      </c>
      <c r="AD133" s="84">
        <v>0</v>
      </c>
      <c r="AE133" s="84">
        <v>0</v>
      </c>
      <c r="AF133" s="84">
        <v>0</v>
      </c>
      <c r="AG133" s="84">
        <v>-12909561</v>
      </c>
      <c r="AH133" s="84">
        <v>0</v>
      </c>
      <c r="AI133" s="84">
        <v>0</v>
      </c>
      <c r="AJ133" s="84">
        <v>0</v>
      </c>
      <c r="AK133" s="84">
        <v>-12909561</v>
      </c>
      <c r="AL133" s="84">
        <v>-193997</v>
      </c>
      <c r="AM133" s="84">
        <v>-61</v>
      </c>
      <c r="AN133" s="84">
        <v>-193997</v>
      </c>
      <c r="AO133" s="84">
        <v>0</v>
      </c>
      <c r="AP133" s="84">
        <v>0</v>
      </c>
      <c r="AQ133" s="84">
        <v>0</v>
      </c>
      <c r="AR133" s="84">
        <v>0</v>
      </c>
      <c r="AS133" s="84">
        <v>0</v>
      </c>
      <c r="AT133" s="84">
        <v>61206</v>
      </c>
      <c r="AU133" s="84">
        <v>-77252</v>
      </c>
      <c r="AV133" s="84">
        <v>0</v>
      </c>
      <c r="AW133" s="84">
        <v>-611131</v>
      </c>
      <c r="AX133" s="84">
        <v>0</v>
      </c>
      <c r="AY133" s="84">
        <v>0</v>
      </c>
      <c r="AZ133" s="84">
        <v>-424</v>
      </c>
      <c r="BA133" s="84">
        <v>0</v>
      </c>
      <c r="BB133" s="84">
        <v>94180</v>
      </c>
      <c r="BC133" s="84">
        <v>101084</v>
      </c>
      <c r="BD133" s="84">
        <v>0</v>
      </c>
      <c r="BE133" s="84">
        <v>0</v>
      </c>
      <c r="BF133" s="84">
        <v>23832</v>
      </c>
      <c r="BG133" s="84">
        <v>800</v>
      </c>
      <c r="BH133" s="84">
        <v>0</v>
      </c>
      <c r="BI133" s="84">
        <v>0</v>
      </c>
      <c r="BJ133" s="84">
        <v>286075329</v>
      </c>
      <c r="BK133" s="84">
        <v>37521</v>
      </c>
      <c r="BL133" s="84">
        <v>2310034</v>
      </c>
      <c r="BM133" s="84">
        <v>3304036</v>
      </c>
      <c r="BN133" s="84">
        <v>0</v>
      </c>
      <c r="BO133" s="84">
        <v>0</v>
      </c>
      <c r="BP133" s="84">
        <v>17309</v>
      </c>
      <c r="BQ133" s="84">
        <v>0</v>
      </c>
      <c r="BR133" s="84">
        <v>74546</v>
      </c>
      <c r="BS133" s="84">
        <v>74546</v>
      </c>
      <c r="BT133" s="84">
        <v>0</v>
      </c>
      <c r="BU133" s="84">
        <v>0</v>
      </c>
      <c r="BV133" s="84">
        <v>0</v>
      </c>
      <c r="BW133" s="84">
        <v>3575378</v>
      </c>
      <c r="BX133" s="84">
        <v>107864980</v>
      </c>
      <c r="BY133" s="84">
        <v>0</v>
      </c>
      <c r="BZ133" s="84">
        <v>0</v>
      </c>
      <c r="CA133" s="84">
        <v>0</v>
      </c>
      <c r="CB133" s="84">
        <v>0</v>
      </c>
      <c r="CC133" s="84">
        <v>88650</v>
      </c>
      <c r="CD133" s="84">
        <v>0</v>
      </c>
      <c r="CE133" s="84">
        <v>0</v>
      </c>
      <c r="CF133" s="84">
        <v>0</v>
      </c>
      <c r="CG133" s="84">
        <v>0</v>
      </c>
      <c r="CH133" s="84">
        <v>0</v>
      </c>
      <c r="CI133" s="84">
        <v>0</v>
      </c>
      <c r="CJ133" s="84">
        <v>0</v>
      </c>
      <c r="CK133" s="84">
        <v>0</v>
      </c>
      <c r="CL133" s="84">
        <v>13038357</v>
      </c>
      <c r="CM133" s="84">
        <v>39694113</v>
      </c>
      <c r="CN133" s="84">
        <v>1058438</v>
      </c>
      <c r="CO133" s="84">
        <v>5516262</v>
      </c>
      <c r="CP133" s="84">
        <v>0</v>
      </c>
      <c r="CQ133" s="84">
        <v>239357698</v>
      </c>
      <c r="CR133" s="84">
        <v>0</v>
      </c>
      <c r="CS133" s="84">
        <v>99785254</v>
      </c>
      <c r="CT133" s="84">
        <v>139572444</v>
      </c>
      <c r="CU133" s="84">
        <v>0</v>
      </c>
      <c r="CV133" s="84">
        <v>147207811</v>
      </c>
      <c r="CW133" s="84">
        <v>131696272</v>
      </c>
      <c r="CX133" s="84">
        <v>0</v>
      </c>
      <c r="CY133" s="84">
        <v>4794619</v>
      </c>
      <c r="CZ133" s="84">
        <v>81890918</v>
      </c>
      <c r="DA133" s="84">
        <v>193603</v>
      </c>
      <c r="DB133" s="84">
        <v>23831292</v>
      </c>
      <c r="DC133" s="84">
        <v>6454930</v>
      </c>
      <c r="DD133" s="84">
        <v>537800</v>
      </c>
      <c r="DE133" s="84">
        <v>22243384</v>
      </c>
      <c r="DF133" s="84">
        <v>12339134</v>
      </c>
      <c r="DG133" s="84">
        <v>0</v>
      </c>
      <c r="DH133" s="84">
        <v>2255204</v>
      </c>
      <c r="DI133" s="84">
        <v>239357698</v>
      </c>
      <c r="DJ133" s="84">
        <v>0</v>
      </c>
      <c r="DK133" s="84">
        <v>0</v>
      </c>
      <c r="DL133" s="84">
        <v>0</v>
      </c>
      <c r="DM133" s="84">
        <v>139572444</v>
      </c>
      <c r="DN133" s="84">
        <v>78068394</v>
      </c>
      <c r="DO133" s="84">
        <v>0</v>
      </c>
      <c r="DP133" s="84">
        <v>0</v>
      </c>
      <c r="DQ133" s="84">
        <v>0</v>
      </c>
      <c r="DR133" s="84">
        <v>3304036</v>
      </c>
      <c r="DS133" s="84">
        <v>3500032</v>
      </c>
      <c r="DT133" s="84">
        <v>144104</v>
      </c>
      <c r="DU133" s="84">
        <v>2760503</v>
      </c>
      <c r="DV133" s="84">
        <v>286075329</v>
      </c>
      <c r="DW133" s="84">
        <v>0</v>
      </c>
      <c r="DX133" s="84">
        <v>0</v>
      </c>
      <c r="DY133" s="84">
        <v>258620</v>
      </c>
      <c r="DZ133" s="84">
        <v>0</v>
      </c>
      <c r="EA133" s="84">
        <v>38940</v>
      </c>
      <c r="EB133" s="84">
        <v>0</v>
      </c>
      <c r="EC133" s="84">
        <v>0</v>
      </c>
      <c r="ED133" s="84">
        <v>0</v>
      </c>
      <c r="EE133" s="84">
        <v>0</v>
      </c>
      <c r="EF133" s="84">
        <v>336364</v>
      </c>
      <c r="EG133" s="84">
        <v>0</v>
      </c>
      <c r="EH133" s="84">
        <v>336364</v>
      </c>
      <c r="EI133" s="84">
        <v>0</v>
      </c>
      <c r="EJ133" s="84">
        <v>2440706</v>
      </c>
      <c r="EK133" s="84">
        <v>2100709</v>
      </c>
      <c r="EL133" s="84">
        <v>960558</v>
      </c>
      <c r="EM133" s="84">
        <v>208466</v>
      </c>
      <c r="EN133" s="84">
        <v>0</v>
      </c>
      <c r="EO133" s="84">
        <v>0</v>
      </c>
      <c r="EP133" s="84">
        <v>0</v>
      </c>
      <c r="EQ133" s="84">
        <v>841642</v>
      </c>
      <c r="ER133" s="84">
        <v>0</v>
      </c>
      <c r="ES133" s="84">
        <v>25508664</v>
      </c>
      <c r="ET133" s="84">
        <v>0</v>
      </c>
      <c r="EU133" s="84">
        <v>0</v>
      </c>
      <c r="EV133" s="84">
        <v>18094814</v>
      </c>
      <c r="EW133" s="84">
        <v>319797</v>
      </c>
      <c r="EX133" s="84">
        <v>803787</v>
      </c>
      <c r="EY133" s="84">
        <v>0</v>
      </c>
      <c r="EZ133" s="84">
        <v>0</v>
      </c>
    </row>
    <row r="134" spans="1:156">
      <c r="A134" t="s">
        <v>1159</v>
      </c>
      <c r="B134">
        <v>62706</v>
      </c>
      <c r="C134" t="s">
        <v>1136</v>
      </c>
      <c r="D134" s="84">
        <v>1172905</v>
      </c>
      <c r="E134" s="84">
        <v>-41261</v>
      </c>
      <c r="F134" s="84">
        <v>0</v>
      </c>
      <c r="G134" s="84">
        <v>-94936</v>
      </c>
      <c r="H134" s="84">
        <v>-85110</v>
      </c>
      <c r="I134" s="84">
        <v>18507</v>
      </c>
      <c r="J134" s="84">
        <v>-50826</v>
      </c>
      <c r="K134" s="84">
        <v>951720</v>
      </c>
      <c r="L134" s="84">
        <v>98604</v>
      </c>
      <c r="M134" s="84">
        <v>0</v>
      </c>
      <c r="N134" s="84">
        <v>116550</v>
      </c>
      <c r="O134" s="84">
        <v>0</v>
      </c>
      <c r="P134" s="84">
        <v>1190556</v>
      </c>
      <c r="Q134" s="84">
        <v>-8634</v>
      </c>
      <c r="R134" s="84">
        <v>4698</v>
      </c>
      <c r="S134" s="84"/>
      <c r="T134" s="84">
        <v>142901</v>
      </c>
      <c r="U134" s="84">
        <v>18507</v>
      </c>
      <c r="V134" s="84">
        <v>12226</v>
      </c>
      <c r="W134" s="84">
        <v>13523</v>
      </c>
      <c r="X134" s="84">
        <v>952372</v>
      </c>
      <c r="Y134" s="84">
        <v>87312</v>
      </c>
      <c r="Z134" s="84">
        <v>0</v>
      </c>
      <c r="AA134" s="84">
        <v>213618</v>
      </c>
      <c r="AB134" s="84">
        <v>386833</v>
      </c>
      <c r="AC134" s="84">
        <v>877</v>
      </c>
      <c r="AD134" s="84">
        <v>-666</v>
      </c>
      <c r="AE134" s="84">
        <v>48179</v>
      </c>
      <c r="AF134" s="84">
        <v>-10834</v>
      </c>
      <c r="AG134" s="84">
        <v>-2217216</v>
      </c>
      <c r="AH134" s="84">
        <v>7193</v>
      </c>
      <c r="AI134" s="84">
        <v>35662</v>
      </c>
      <c r="AJ134" s="84">
        <v>-19966</v>
      </c>
      <c r="AK134" s="84">
        <v>-2210023</v>
      </c>
      <c r="AL134" s="84">
        <v>-131020</v>
      </c>
      <c r="AM134" s="84">
        <v>5196</v>
      </c>
      <c r="AN134" s="84">
        <v>-55279</v>
      </c>
      <c r="AO134" s="84">
        <v>345</v>
      </c>
      <c r="AP134" s="84">
        <v>-652</v>
      </c>
      <c r="AQ134" s="84">
        <v>-80439</v>
      </c>
      <c r="AR134" s="84">
        <v>58235</v>
      </c>
      <c r="AS134" s="84">
        <v>-8962</v>
      </c>
      <c r="AT134" s="84">
        <v>0</v>
      </c>
      <c r="AU134" s="84">
        <v>-21459</v>
      </c>
      <c r="AV134" s="84">
        <v>-9876</v>
      </c>
      <c r="AW134" s="84">
        <v>-11368</v>
      </c>
      <c r="AX134" s="84">
        <v>0</v>
      </c>
      <c r="AY134" s="84">
        <v>0</v>
      </c>
      <c r="AZ134" s="84">
        <v>-17651</v>
      </c>
      <c r="BA134" s="84">
        <v>-13851</v>
      </c>
      <c r="BB134" s="84">
        <v>142096</v>
      </c>
      <c r="BC134" s="84">
        <v>183357</v>
      </c>
      <c r="BD134" s="84">
        <v>-68582</v>
      </c>
      <c r="BE134" s="84">
        <v>0</v>
      </c>
      <c r="BF134" s="84">
        <v>152624</v>
      </c>
      <c r="BG134" s="84">
        <v>10000</v>
      </c>
      <c r="BH134" s="84">
        <v>0</v>
      </c>
      <c r="BI134" s="84">
        <v>97759</v>
      </c>
      <c r="BJ134" s="84">
        <v>14514896</v>
      </c>
      <c r="BK134" s="84">
        <v>453551</v>
      </c>
      <c r="BL134" s="84">
        <v>629256</v>
      </c>
      <c r="BM134" s="84">
        <v>0</v>
      </c>
      <c r="BN134" s="84">
        <v>4823</v>
      </c>
      <c r="BO134" s="84">
        <v>0</v>
      </c>
      <c r="BP134" s="84">
        <v>0</v>
      </c>
      <c r="BQ134" s="84">
        <v>0</v>
      </c>
      <c r="BR134" s="84">
        <v>0</v>
      </c>
      <c r="BS134" s="84">
        <v>0</v>
      </c>
      <c r="BT134" s="84">
        <v>0</v>
      </c>
      <c r="BU134" s="84">
        <v>0</v>
      </c>
      <c r="BV134" s="84">
        <v>507406</v>
      </c>
      <c r="BW134" s="84">
        <v>331024</v>
      </c>
      <c r="BX134" s="84">
        <v>11797023</v>
      </c>
      <c r="BY134" s="84">
        <v>695686</v>
      </c>
      <c r="BZ134" s="84">
        <v>9436</v>
      </c>
      <c r="CA134" s="84">
        <v>0</v>
      </c>
      <c r="CB134" s="84">
        <v>0</v>
      </c>
      <c r="CC134" s="84">
        <v>35746</v>
      </c>
      <c r="CD134" s="84">
        <v>0</v>
      </c>
      <c r="CE134" s="84">
        <v>0</v>
      </c>
      <c r="CF134" s="84">
        <v>239933</v>
      </c>
      <c r="CG134" s="84">
        <v>30913</v>
      </c>
      <c r="CH134" s="84">
        <v>0</v>
      </c>
      <c r="CI134" s="84">
        <v>270846</v>
      </c>
      <c r="CJ134" s="84">
        <v>0</v>
      </c>
      <c r="CK134" s="84">
        <v>19312</v>
      </c>
      <c r="CL134" s="84">
        <v>0</v>
      </c>
      <c r="CM134" s="84">
        <v>942367</v>
      </c>
      <c r="CN134" s="84">
        <v>24601</v>
      </c>
      <c r="CO134" s="84">
        <v>10236472</v>
      </c>
      <c r="CP134" s="84">
        <v>0</v>
      </c>
      <c r="CQ134" s="84">
        <v>13199684</v>
      </c>
      <c r="CR134" s="84">
        <v>16649</v>
      </c>
      <c r="CS134" s="84">
        <v>11949886</v>
      </c>
      <c r="CT134" s="84">
        <v>0</v>
      </c>
      <c r="CU134" s="84">
        <v>0</v>
      </c>
      <c r="CV134" s="84">
        <v>0</v>
      </c>
      <c r="CW134" s="84">
        <v>13457367</v>
      </c>
      <c r="CX134" s="84">
        <v>131308</v>
      </c>
      <c r="CY134" s="84">
        <v>239000</v>
      </c>
      <c r="CZ134" s="84">
        <v>1648763</v>
      </c>
      <c r="DA134" s="84">
        <v>9052675</v>
      </c>
      <c r="DB134" s="84">
        <v>1529036</v>
      </c>
      <c r="DC134" s="84">
        <v>1155074</v>
      </c>
      <c r="DD134" s="84">
        <v>0</v>
      </c>
      <c r="DE134" s="84">
        <v>1529036</v>
      </c>
      <c r="DF134" s="84">
        <v>64651</v>
      </c>
      <c r="DG134" s="84">
        <v>0</v>
      </c>
      <c r="DH134" s="84">
        <v>175705</v>
      </c>
      <c r="DI134" s="84">
        <v>11949886</v>
      </c>
      <c r="DJ134" s="84">
        <v>0</v>
      </c>
      <c r="DK134" s="84">
        <v>0</v>
      </c>
      <c r="DL134" s="84">
        <v>0</v>
      </c>
      <c r="DM134" s="84">
        <v>0</v>
      </c>
      <c r="DN134" s="84">
        <v>940885</v>
      </c>
      <c r="DO134" s="84">
        <v>0</v>
      </c>
      <c r="DP134" s="84">
        <v>0</v>
      </c>
      <c r="DQ134" s="84">
        <v>0</v>
      </c>
      <c r="DR134" s="84">
        <v>0</v>
      </c>
      <c r="DS134" s="84">
        <v>213341</v>
      </c>
      <c r="DT134" s="84">
        <v>25172</v>
      </c>
      <c r="DU134" s="84">
        <v>53180</v>
      </c>
      <c r="DV134" s="84">
        <v>14514896</v>
      </c>
      <c r="DW134" s="84">
        <v>31982</v>
      </c>
      <c r="DX134" s="84">
        <v>0</v>
      </c>
      <c r="DY134" s="84">
        <v>0</v>
      </c>
      <c r="DZ134" s="84">
        <v>107683</v>
      </c>
      <c r="EA134" s="84">
        <v>0</v>
      </c>
      <c r="EB134" s="84">
        <v>0</v>
      </c>
      <c r="EC134" s="84">
        <v>5288</v>
      </c>
      <c r="ED134" s="84">
        <v>100883</v>
      </c>
      <c r="EE134" s="84">
        <v>0</v>
      </c>
      <c r="EF134" s="84">
        <v>52903</v>
      </c>
      <c r="EG134" s="84">
        <v>0</v>
      </c>
      <c r="EH134" s="84">
        <v>52903</v>
      </c>
      <c r="EI134" s="84">
        <v>31</v>
      </c>
      <c r="EJ134" s="84">
        <v>30918</v>
      </c>
      <c r="EK134" s="84">
        <v>375093</v>
      </c>
      <c r="EL134" s="84">
        <v>300</v>
      </c>
      <c r="EM134" s="84">
        <v>0</v>
      </c>
      <c r="EN134" s="84">
        <v>0</v>
      </c>
      <c r="EO134" s="84">
        <v>0</v>
      </c>
      <c r="EP134" s="84">
        <v>16649</v>
      </c>
      <c r="EQ134" s="84">
        <v>0</v>
      </c>
      <c r="ER134" s="84">
        <v>0</v>
      </c>
      <c r="ES134" s="84">
        <v>764949</v>
      </c>
      <c r="ET134" s="84">
        <v>6800</v>
      </c>
      <c r="EU134" s="84">
        <v>0</v>
      </c>
      <c r="EV134" s="84">
        <v>404392</v>
      </c>
      <c r="EW134" s="84">
        <v>22262</v>
      </c>
      <c r="EX134" s="84">
        <v>51013</v>
      </c>
      <c r="EY134" s="84">
        <v>174</v>
      </c>
      <c r="EZ134" s="84">
        <v>0</v>
      </c>
    </row>
    <row r="135" spans="1:156">
      <c r="A135" t="s">
        <v>1159</v>
      </c>
      <c r="B135">
        <v>62965</v>
      </c>
      <c r="C135" t="s">
        <v>1137</v>
      </c>
      <c r="D135" s="84">
        <v>59818371</v>
      </c>
      <c r="E135" s="84">
        <v>131307</v>
      </c>
      <c r="F135" s="84">
        <v>0</v>
      </c>
      <c r="G135" s="84">
        <v>-7233619</v>
      </c>
      <c r="H135" s="84">
        <v>-2248395</v>
      </c>
      <c r="I135" s="84">
        <v>37419</v>
      </c>
      <c r="J135" s="84">
        <v>-1179529</v>
      </c>
      <c r="K135" s="84">
        <v>-61965938</v>
      </c>
      <c r="L135" s="84">
        <v>-2768906</v>
      </c>
      <c r="M135" s="84">
        <v>-236860</v>
      </c>
      <c r="N135" s="84">
        <v>1331270</v>
      </c>
      <c r="O135" s="84">
        <v>0</v>
      </c>
      <c r="P135" s="84">
        <v>59995191</v>
      </c>
      <c r="Q135" s="84">
        <v>-61272</v>
      </c>
      <c r="R135" s="84">
        <v>0</v>
      </c>
      <c r="S135" s="84">
        <v>0</v>
      </c>
      <c r="T135" s="84">
        <v>47330542</v>
      </c>
      <c r="U135" s="84">
        <v>37419</v>
      </c>
      <c r="V135" s="84">
        <v>186171</v>
      </c>
      <c r="W135" s="84">
        <v>0</v>
      </c>
      <c r="X135" s="84">
        <v>-61965938</v>
      </c>
      <c r="Y135" s="84">
        <v>-1997414</v>
      </c>
      <c r="Z135" s="84">
        <v>-661295</v>
      </c>
      <c r="AA135" s="84">
        <v>12214382</v>
      </c>
      <c r="AB135" s="84">
        <v>55678097</v>
      </c>
      <c r="AC135" s="84">
        <v>60516</v>
      </c>
      <c r="AD135" s="84">
        <v>-286689</v>
      </c>
      <c r="AE135" s="84">
        <v>1105097</v>
      </c>
      <c r="AF135" s="84">
        <v>-986177</v>
      </c>
      <c r="AG135" s="84">
        <v>-41640478</v>
      </c>
      <c r="AH135" s="84">
        <v>251954</v>
      </c>
      <c r="AI135" s="84">
        <v>0</v>
      </c>
      <c r="AJ135" s="84">
        <v>0</v>
      </c>
      <c r="AK135" s="84">
        <v>-41388524</v>
      </c>
      <c r="AL135" s="84">
        <v>-1396134</v>
      </c>
      <c r="AM135" s="84">
        <v>0</v>
      </c>
      <c r="AN135" s="84">
        <v>-933854</v>
      </c>
      <c r="AO135" s="84">
        <v>120817</v>
      </c>
      <c r="AP135" s="84">
        <v>0</v>
      </c>
      <c r="AQ135" s="84">
        <v>-462280</v>
      </c>
      <c r="AR135" s="84">
        <v>1141401</v>
      </c>
      <c r="AS135" s="84">
        <v>-103873</v>
      </c>
      <c r="AT135" s="84">
        <v>0</v>
      </c>
      <c r="AU135" s="84">
        <v>-672826</v>
      </c>
      <c r="AV135" s="84">
        <v>22372</v>
      </c>
      <c r="AW135" s="84">
        <v>-28589</v>
      </c>
      <c r="AX135" s="84">
        <v>0</v>
      </c>
      <c r="AY135" s="84">
        <v>239318</v>
      </c>
      <c r="AZ135" s="84">
        <v>-176820</v>
      </c>
      <c r="BA135" s="84">
        <v>-42601</v>
      </c>
      <c r="BB135" s="84">
        <v>427876</v>
      </c>
      <c r="BC135" s="84">
        <v>296569</v>
      </c>
      <c r="BD135" s="84">
        <v>0</v>
      </c>
      <c r="BE135" s="84">
        <v>0</v>
      </c>
      <c r="BF135" s="84">
        <v>70521</v>
      </c>
      <c r="BG135" s="84">
        <v>100000</v>
      </c>
      <c r="BH135" s="84">
        <v>0</v>
      </c>
      <c r="BI135" s="84">
        <v>7468957</v>
      </c>
      <c r="BJ135" s="84">
        <v>815625048</v>
      </c>
      <c r="BK135" s="84">
        <v>0</v>
      </c>
      <c r="BL135" s="84">
        <v>11169188</v>
      </c>
      <c r="BM135" s="84">
        <v>27619740</v>
      </c>
      <c r="BN135" s="84">
        <v>0</v>
      </c>
      <c r="BO135" s="84">
        <v>27619740</v>
      </c>
      <c r="BP135" s="84">
        <v>155832</v>
      </c>
      <c r="BQ135" s="84">
        <v>0</v>
      </c>
      <c r="BR135" s="84">
        <v>0</v>
      </c>
      <c r="BS135" s="84">
        <v>0</v>
      </c>
      <c r="BT135" s="84">
        <v>0</v>
      </c>
      <c r="BU135" s="84">
        <v>28336</v>
      </c>
      <c r="BV135" s="84">
        <v>9737104</v>
      </c>
      <c r="BW135" s="84">
        <v>6128673</v>
      </c>
      <c r="BX135" s="84">
        <v>239540637</v>
      </c>
      <c r="BY135" s="84">
        <v>10618974</v>
      </c>
      <c r="BZ135" s="84">
        <v>121153</v>
      </c>
      <c r="CA135" s="84">
        <v>0</v>
      </c>
      <c r="CB135" s="84">
        <v>0</v>
      </c>
      <c r="CC135" s="84">
        <v>11014</v>
      </c>
      <c r="CD135" s="84">
        <v>0</v>
      </c>
      <c r="CE135" s="84">
        <v>0</v>
      </c>
      <c r="CF135" s="84">
        <v>0</v>
      </c>
      <c r="CG135" s="84">
        <v>0</v>
      </c>
      <c r="CH135" s="84">
        <v>0</v>
      </c>
      <c r="CI135" s="84">
        <v>0</v>
      </c>
      <c r="CJ135" s="84">
        <v>0</v>
      </c>
      <c r="CK135" s="84">
        <v>0</v>
      </c>
      <c r="CL135" s="84">
        <v>44736395</v>
      </c>
      <c r="CM135" s="84">
        <v>131090933</v>
      </c>
      <c r="CN135" s="84">
        <v>269924</v>
      </c>
      <c r="CO135" s="84">
        <v>128485958</v>
      </c>
      <c r="CP135" s="84">
        <v>0</v>
      </c>
      <c r="CQ135" s="84">
        <v>650540450</v>
      </c>
      <c r="CR135" s="84">
        <v>0</v>
      </c>
      <c r="CS135" s="84">
        <v>131552334</v>
      </c>
      <c r="CT135" s="84">
        <v>497798372</v>
      </c>
      <c r="CU135" s="84">
        <v>375010</v>
      </c>
      <c r="CV135" s="84">
        <v>529397823</v>
      </c>
      <c r="CW135" s="84">
        <v>260644111</v>
      </c>
      <c r="CX135" s="84">
        <v>0</v>
      </c>
      <c r="CY135" s="84">
        <v>6459442</v>
      </c>
      <c r="CZ135" s="84">
        <v>-1071317</v>
      </c>
      <c r="DA135" s="84">
        <v>0</v>
      </c>
      <c r="DB135" s="84">
        <v>21103474</v>
      </c>
      <c r="DC135" s="84">
        <v>9451634</v>
      </c>
      <c r="DD135" s="84">
        <v>3097921</v>
      </c>
      <c r="DE135" s="84">
        <v>14870647</v>
      </c>
      <c r="DF135" s="84">
        <v>1866792</v>
      </c>
      <c r="DG135" s="84">
        <v>0</v>
      </c>
      <c r="DH135" s="84">
        <v>10080998</v>
      </c>
      <c r="DI135" s="84">
        <v>629350706</v>
      </c>
      <c r="DJ135" s="84">
        <v>28336</v>
      </c>
      <c r="DK135" s="84">
        <v>0</v>
      </c>
      <c r="DL135" s="84">
        <v>0</v>
      </c>
      <c r="DM135" s="84">
        <v>497798372</v>
      </c>
      <c r="DN135" s="84">
        <v>165407861</v>
      </c>
      <c r="DO135" s="84">
        <v>0</v>
      </c>
      <c r="DP135" s="84">
        <v>0</v>
      </c>
      <c r="DQ135" s="84">
        <v>0</v>
      </c>
      <c r="DR135" s="84">
        <v>0</v>
      </c>
      <c r="DS135" s="84">
        <v>4783658</v>
      </c>
      <c r="DT135" s="84">
        <v>245252</v>
      </c>
      <c r="DU135" s="84">
        <v>5486530</v>
      </c>
      <c r="DV135" s="84">
        <v>815625048</v>
      </c>
      <c r="DW135" s="84">
        <v>472263</v>
      </c>
      <c r="DX135" s="84">
        <v>0</v>
      </c>
      <c r="DY135" s="84">
        <v>0</v>
      </c>
      <c r="DZ135" s="84">
        <v>1245015</v>
      </c>
      <c r="EA135" s="84">
        <v>2270901</v>
      </c>
      <c r="EB135" s="84">
        <v>0</v>
      </c>
      <c r="EC135" s="84">
        <v>240250</v>
      </c>
      <c r="ED135" s="84">
        <v>1245015</v>
      </c>
      <c r="EE135" s="84">
        <v>0</v>
      </c>
      <c r="EF135" s="84">
        <v>121582</v>
      </c>
      <c r="EG135" s="84">
        <v>0</v>
      </c>
      <c r="EH135" s="84">
        <v>121582</v>
      </c>
      <c r="EI135" s="84">
        <v>32081</v>
      </c>
      <c r="EJ135" s="84">
        <v>4962079</v>
      </c>
      <c r="EK135" s="84">
        <v>8524050</v>
      </c>
      <c r="EL135" s="84">
        <v>564634</v>
      </c>
      <c r="EM135" s="84">
        <v>0</v>
      </c>
      <c r="EN135" s="84">
        <v>0</v>
      </c>
      <c r="EO135" s="84">
        <v>932358</v>
      </c>
      <c r="EP135" s="84">
        <v>0</v>
      </c>
      <c r="EQ135" s="84">
        <v>3134906</v>
      </c>
      <c r="ER135" s="84">
        <v>0</v>
      </c>
      <c r="ES135" s="84">
        <v>78604643</v>
      </c>
      <c r="ET135" s="84">
        <v>0</v>
      </c>
      <c r="EU135" s="84">
        <v>0</v>
      </c>
      <c r="EV135" s="84">
        <v>54785858</v>
      </c>
      <c r="EW135" s="84">
        <v>524451</v>
      </c>
      <c r="EX135" s="84">
        <v>7805753</v>
      </c>
      <c r="EY135" s="84">
        <v>3435842</v>
      </c>
      <c r="EZ135" s="84">
        <v>0</v>
      </c>
    </row>
    <row r="136" spans="1:156">
      <c r="A136" t="s">
        <v>1159</v>
      </c>
      <c r="B136">
        <v>62972</v>
      </c>
      <c r="C136" t="s">
        <v>1138</v>
      </c>
      <c r="D136" s="84">
        <v>6957624</v>
      </c>
      <c r="E136" s="84">
        <v>0</v>
      </c>
      <c r="F136" s="84">
        <v>0</v>
      </c>
      <c r="G136" s="84">
        <v>-1273843</v>
      </c>
      <c r="H136" s="84">
        <v>0</v>
      </c>
      <c r="I136" s="84">
        <v>0</v>
      </c>
      <c r="J136" s="84">
        <v>-320933</v>
      </c>
      <c r="K136" s="84">
        <v>-15110317</v>
      </c>
      <c r="L136" s="84">
        <v>0</v>
      </c>
      <c r="M136" s="84">
        <v>0</v>
      </c>
      <c r="N136" s="84">
        <v>0</v>
      </c>
      <c r="O136" s="84">
        <v>0</v>
      </c>
      <c r="P136" s="84">
        <v>6957624</v>
      </c>
      <c r="Q136" s="84">
        <v>0</v>
      </c>
      <c r="R136" s="84">
        <v>0</v>
      </c>
      <c r="S136" s="84">
        <v>0</v>
      </c>
      <c r="T136" s="84">
        <v>-528498</v>
      </c>
      <c r="U136" s="84">
        <v>0</v>
      </c>
      <c r="V136" s="84">
        <v>12393</v>
      </c>
      <c r="W136" s="84">
        <v>0</v>
      </c>
      <c r="X136" s="84">
        <v>-15110317</v>
      </c>
      <c r="Y136" s="84">
        <v>15251720</v>
      </c>
      <c r="Z136" s="84">
        <v>951815</v>
      </c>
      <c r="AA136" s="84">
        <v>988743</v>
      </c>
      <c r="AB136" s="84">
        <v>15593467</v>
      </c>
      <c r="AC136" s="84">
        <v>0</v>
      </c>
      <c r="AD136" s="84">
        <v>0</v>
      </c>
      <c r="AE136" s="84">
        <v>0</v>
      </c>
      <c r="AF136" s="84">
        <v>0</v>
      </c>
      <c r="AG136" s="84">
        <v>-5839781</v>
      </c>
      <c r="AH136" s="84">
        <v>0</v>
      </c>
      <c r="AI136" s="84">
        <v>0</v>
      </c>
      <c r="AJ136" s="84">
        <v>0</v>
      </c>
      <c r="AK136" s="84">
        <v>-5839781</v>
      </c>
      <c r="AL136" s="84">
        <v>-190631</v>
      </c>
      <c r="AM136" s="84">
        <v>9319</v>
      </c>
      <c r="AN136" s="84">
        <v>-190631</v>
      </c>
      <c r="AO136" s="84">
        <v>0</v>
      </c>
      <c r="AP136" s="84">
        <v>0</v>
      </c>
      <c r="AQ136" s="84">
        <v>0</v>
      </c>
      <c r="AR136" s="84">
        <v>0</v>
      </c>
      <c r="AS136" s="84">
        <v>0</v>
      </c>
      <c r="AT136" s="84">
        <v>-122049</v>
      </c>
      <c r="AU136" s="84">
        <v>-12393</v>
      </c>
      <c r="AV136" s="84">
        <v>0</v>
      </c>
      <c r="AW136" s="84">
        <v>-758699</v>
      </c>
      <c r="AX136" s="84">
        <v>0</v>
      </c>
      <c r="AY136" s="84">
        <v>0</v>
      </c>
      <c r="AZ136" s="84">
        <v>0</v>
      </c>
      <c r="BA136" s="84">
        <v>0</v>
      </c>
      <c r="BB136" s="84">
        <v>14468</v>
      </c>
      <c r="BC136" s="84">
        <v>14468</v>
      </c>
      <c r="BD136" s="84">
        <v>0</v>
      </c>
      <c r="BE136" s="84">
        <v>0</v>
      </c>
      <c r="BF136" s="84">
        <v>2076</v>
      </c>
      <c r="BG136" s="84">
        <v>126000</v>
      </c>
      <c r="BH136" s="84">
        <v>0</v>
      </c>
      <c r="BI136" s="84">
        <v>1254677</v>
      </c>
      <c r="BJ136" s="84">
        <v>206157817</v>
      </c>
      <c r="BK136" s="84">
        <v>0</v>
      </c>
      <c r="BL136" s="84">
        <v>2763089</v>
      </c>
      <c r="BM136" s="84">
        <v>5168973</v>
      </c>
      <c r="BN136" s="84">
        <v>0</v>
      </c>
      <c r="BO136" s="84">
        <v>0</v>
      </c>
      <c r="BP136" s="84">
        <v>0</v>
      </c>
      <c r="BQ136" s="84">
        <v>0</v>
      </c>
      <c r="BR136" s="84">
        <v>0</v>
      </c>
      <c r="BS136" s="84">
        <v>0</v>
      </c>
      <c r="BT136" s="84">
        <v>141829</v>
      </c>
      <c r="BU136" s="84">
        <v>7685</v>
      </c>
      <c r="BV136" s="84">
        <v>0</v>
      </c>
      <c r="BW136" s="84">
        <v>327079</v>
      </c>
      <c r="BX136" s="84">
        <v>112055126</v>
      </c>
      <c r="BY136" s="84">
        <v>0</v>
      </c>
      <c r="BZ136" s="84">
        <v>0</v>
      </c>
      <c r="CA136" s="84">
        <v>0</v>
      </c>
      <c r="CB136" s="84">
        <v>0</v>
      </c>
      <c r="CC136" s="84">
        <v>0</v>
      </c>
      <c r="CD136" s="84">
        <v>0</v>
      </c>
      <c r="CE136" s="84">
        <v>0</v>
      </c>
      <c r="CF136" s="84">
        <v>0</v>
      </c>
      <c r="CG136" s="84">
        <v>0</v>
      </c>
      <c r="CH136" s="84">
        <v>0</v>
      </c>
      <c r="CI136" s="84">
        <v>0</v>
      </c>
      <c r="CJ136" s="84">
        <v>0</v>
      </c>
      <c r="CK136" s="84">
        <v>0</v>
      </c>
      <c r="CL136" s="84">
        <v>2740342</v>
      </c>
      <c r="CM136" s="84">
        <v>24126318</v>
      </c>
      <c r="CN136" s="84">
        <v>0</v>
      </c>
      <c r="CO136" s="84">
        <v>26976623</v>
      </c>
      <c r="CP136" s="84">
        <v>0</v>
      </c>
      <c r="CQ136" s="84">
        <v>176535446</v>
      </c>
      <c r="CR136" s="84">
        <v>0</v>
      </c>
      <c r="CS136" s="84">
        <v>176535446</v>
      </c>
      <c r="CT136" s="84">
        <v>0</v>
      </c>
      <c r="CU136" s="84">
        <v>0</v>
      </c>
      <c r="CV136" s="84">
        <v>0</v>
      </c>
      <c r="CW136" s="84">
        <v>202320269</v>
      </c>
      <c r="CX136" s="84">
        <v>0</v>
      </c>
      <c r="CY136" s="84">
        <v>0</v>
      </c>
      <c r="CZ136" s="84">
        <v>118877288</v>
      </c>
      <c r="DA136" s="84">
        <v>0</v>
      </c>
      <c r="DB136" s="84">
        <v>90265143</v>
      </c>
      <c r="DC136" s="84">
        <v>47901812</v>
      </c>
      <c r="DD136" s="84">
        <v>3270749</v>
      </c>
      <c r="DE136" s="84">
        <v>85211594</v>
      </c>
      <c r="DF136" s="84">
        <v>30555017</v>
      </c>
      <c r="DG136" s="84">
        <v>0</v>
      </c>
      <c r="DH136" s="84">
        <v>2763089</v>
      </c>
      <c r="DI136" s="84">
        <v>176535446</v>
      </c>
      <c r="DJ136" s="84">
        <v>149514</v>
      </c>
      <c r="DK136" s="84">
        <v>0</v>
      </c>
      <c r="DL136" s="84">
        <v>0</v>
      </c>
      <c r="DM136" s="84">
        <v>0</v>
      </c>
      <c r="DN136" s="84">
        <v>47623398</v>
      </c>
      <c r="DO136" s="84">
        <v>0</v>
      </c>
      <c r="DP136" s="84">
        <v>0</v>
      </c>
      <c r="DQ136" s="84">
        <v>0</v>
      </c>
      <c r="DR136" s="84">
        <v>5168973</v>
      </c>
      <c r="DS136" s="84">
        <v>201079</v>
      </c>
      <c r="DT136" s="84">
        <v>0</v>
      </c>
      <c r="DU136" s="84">
        <v>849731</v>
      </c>
      <c r="DV136" s="84">
        <v>206157817</v>
      </c>
      <c r="DW136" s="84">
        <v>0</v>
      </c>
      <c r="DX136" s="84">
        <v>0</v>
      </c>
      <c r="DY136" s="84">
        <v>693</v>
      </c>
      <c r="DZ136" s="84">
        <v>0</v>
      </c>
      <c r="EA136" s="84">
        <v>126519</v>
      </c>
      <c r="EB136" s="84">
        <v>0</v>
      </c>
      <c r="EC136" s="84">
        <v>0</v>
      </c>
      <c r="ED136" s="84">
        <v>0</v>
      </c>
      <c r="EE136" s="84">
        <v>0</v>
      </c>
      <c r="EF136" s="84">
        <v>0</v>
      </c>
      <c r="EG136" s="84">
        <v>0</v>
      </c>
      <c r="EH136" s="84">
        <v>0</v>
      </c>
      <c r="EI136" s="84">
        <v>0</v>
      </c>
      <c r="EJ136" s="84">
        <v>403583</v>
      </c>
      <c r="EK136" s="84">
        <v>75215</v>
      </c>
      <c r="EL136" s="84">
        <v>1127</v>
      </c>
      <c r="EM136" s="84">
        <v>0</v>
      </c>
      <c r="EN136" s="84">
        <v>0</v>
      </c>
      <c r="EO136" s="84">
        <v>0</v>
      </c>
      <c r="EP136" s="84">
        <v>0</v>
      </c>
      <c r="EQ136" s="84">
        <v>1782800</v>
      </c>
      <c r="ER136" s="84">
        <v>0</v>
      </c>
      <c r="ES136" s="84">
        <v>20131300</v>
      </c>
      <c r="ET136" s="84">
        <v>0</v>
      </c>
      <c r="EU136" s="84">
        <v>0</v>
      </c>
      <c r="EV136" s="84">
        <v>15754561</v>
      </c>
      <c r="EW136" s="84">
        <v>446147</v>
      </c>
      <c r="EX136" s="84">
        <v>74089</v>
      </c>
      <c r="EY136" s="84">
        <v>774662</v>
      </c>
      <c r="EZ136" s="84">
        <v>0</v>
      </c>
    </row>
    <row r="137" spans="1:156">
      <c r="A137" t="s">
        <v>1159</v>
      </c>
      <c r="B137">
        <v>62973</v>
      </c>
      <c r="C137" t="s">
        <v>1139</v>
      </c>
      <c r="D137" s="84">
        <v>39853020</v>
      </c>
      <c r="E137" s="84">
        <v>-28322</v>
      </c>
      <c r="F137" s="84"/>
      <c r="G137" s="84">
        <v>-5163778</v>
      </c>
      <c r="H137" s="84">
        <v>-2877306</v>
      </c>
      <c r="I137" s="84">
        <v>-1416570</v>
      </c>
      <c r="J137" s="84">
        <v>-1082977</v>
      </c>
      <c r="K137" s="84">
        <v>-47485996</v>
      </c>
      <c r="L137" s="84">
        <v>-183570</v>
      </c>
      <c r="M137" s="84"/>
      <c r="N137" s="84">
        <v>2003158</v>
      </c>
      <c r="O137" s="84"/>
      <c r="P137" s="84">
        <v>39884728</v>
      </c>
      <c r="Q137" s="84">
        <v>-79721</v>
      </c>
      <c r="R137" s="84"/>
      <c r="S137" s="84"/>
      <c r="T137" s="84">
        <v>40948854</v>
      </c>
      <c r="U137" s="84">
        <v>-1416570</v>
      </c>
      <c r="V137" s="84">
        <v>1123809</v>
      </c>
      <c r="W137" s="84"/>
      <c r="X137" s="84">
        <v>-47483861</v>
      </c>
      <c r="Y137" s="84">
        <v>2511123</v>
      </c>
      <c r="Z137" s="84">
        <v>293056</v>
      </c>
      <c r="AA137" s="84">
        <v>22146957</v>
      </c>
      <c r="AB137" s="84">
        <v>49164619</v>
      </c>
      <c r="AC137" s="84">
        <v>-9658</v>
      </c>
      <c r="AD137" s="84">
        <v>116755</v>
      </c>
      <c r="AE137" s="84">
        <v>2062553</v>
      </c>
      <c r="AF137" s="84">
        <v>-3118569</v>
      </c>
      <c r="AG137" s="84">
        <v>-32646556</v>
      </c>
      <c r="AH137" s="84">
        <v>15385</v>
      </c>
      <c r="AI137" s="84">
        <v>56544</v>
      </c>
      <c r="AJ137" s="84">
        <v>-7369</v>
      </c>
      <c r="AK137" s="84">
        <v>-32631171</v>
      </c>
      <c r="AL137" s="84">
        <v>-1395783</v>
      </c>
      <c r="AM137" s="84">
        <v>20984</v>
      </c>
      <c r="AN137" s="84">
        <v>-991026</v>
      </c>
      <c r="AO137" s="84">
        <v>25832</v>
      </c>
      <c r="AP137" s="84">
        <v>-2135</v>
      </c>
      <c r="AQ137" s="84">
        <v>-404757</v>
      </c>
      <c r="AR137" s="84">
        <v>-316270</v>
      </c>
      <c r="AS137" s="84">
        <v>-134653</v>
      </c>
      <c r="AT137" s="84"/>
      <c r="AU137" s="84">
        <v>-878808</v>
      </c>
      <c r="AV137" s="84">
        <v>-222849</v>
      </c>
      <c r="AW137" s="84">
        <v>-15673378</v>
      </c>
      <c r="AX137" s="84"/>
      <c r="AY137" s="84">
        <v>93655</v>
      </c>
      <c r="AZ137" s="84">
        <v>-31708</v>
      </c>
      <c r="BA137" s="84">
        <v>-54932</v>
      </c>
      <c r="BB137" s="84">
        <v>1051105</v>
      </c>
      <c r="BC137" s="84">
        <v>1079427</v>
      </c>
      <c r="BD137" s="84">
        <v>-47702</v>
      </c>
      <c r="BE137" s="84">
        <v>-3052</v>
      </c>
      <c r="BF137" s="84">
        <v>1278533</v>
      </c>
      <c r="BG137" s="84">
        <v>1101000</v>
      </c>
      <c r="BH137" s="84"/>
      <c r="BI137" s="84"/>
      <c r="BJ137" s="84">
        <v>597006219</v>
      </c>
      <c r="BK137" s="84"/>
      <c r="BL137" s="84">
        <v>2083048</v>
      </c>
      <c r="BM137" s="84">
        <v>3688344</v>
      </c>
      <c r="BN137" s="84"/>
      <c r="BO137" s="84">
        <v>3688344</v>
      </c>
      <c r="BP137" s="84">
        <v>1261290</v>
      </c>
      <c r="BQ137" s="84"/>
      <c r="BR137" s="84"/>
      <c r="BS137" s="84"/>
      <c r="BT137" s="84"/>
      <c r="BU137" s="84"/>
      <c r="BV137" s="84">
        <v>14024493</v>
      </c>
      <c r="BW137" s="84">
        <v>20434937</v>
      </c>
      <c r="BX137" s="84">
        <v>188133703</v>
      </c>
      <c r="BY137" s="84">
        <v>17377101</v>
      </c>
      <c r="BZ137" s="84"/>
      <c r="CA137" s="84"/>
      <c r="CB137" s="84"/>
      <c r="CC137" s="84">
        <v>63617</v>
      </c>
      <c r="CD137" s="84"/>
      <c r="CE137" s="84"/>
      <c r="CF137" s="84">
        <v>156812</v>
      </c>
      <c r="CG137" s="84">
        <v>46700</v>
      </c>
      <c r="CH137" s="84"/>
      <c r="CI137" s="84">
        <v>203512</v>
      </c>
      <c r="CJ137" s="84"/>
      <c r="CK137" s="84">
        <v>2359</v>
      </c>
      <c r="CL137" s="84">
        <v>12851554</v>
      </c>
      <c r="CM137" s="84">
        <v>83062516</v>
      </c>
      <c r="CN137" s="84">
        <v>1905795</v>
      </c>
      <c r="CO137" s="84">
        <v>107421692</v>
      </c>
      <c r="CP137" s="84">
        <v>31296</v>
      </c>
      <c r="CQ137" s="84">
        <v>483786512</v>
      </c>
      <c r="CR137" s="84">
        <v>633802</v>
      </c>
      <c r="CS137" s="84">
        <v>119772255</v>
      </c>
      <c r="CT137" s="84">
        <v>330246467</v>
      </c>
      <c r="CU137" s="84">
        <v>492365</v>
      </c>
      <c r="CV137" s="84">
        <v>376059955</v>
      </c>
      <c r="CW137" s="84">
        <v>209762539</v>
      </c>
      <c r="CX137" s="84">
        <v>286396</v>
      </c>
      <c r="CY137" s="84">
        <v>9403487</v>
      </c>
      <c r="CZ137" s="84">
        <v>2589706</v>
      </c>
      <c r="DA137" s="84">
        <v>11398947</v>
      </c>
      <c r="DB137" s="84">
        <v>21342440</v>
      </c>
      <c r="DC137" s="84">
        <v>23588939</v>
      </c>
      <c r="DD137" s="84">
        <v>429022</v>
      </c>
      <c r="DE137" s="84">
        <v>20913418</v>
      </c>
      <c r="DF137" s="84">
        <v>9052634</v>
      </c>
      <c r="DG137" s="84"/>
      <c r="DH137" s="84">
        <v>821758</v>
      </c>
      <c r="DI137" s="84">
        <v>450146438</v>
      </c>
      <c r="DJ137" s="84"/>
      <c r="DK137" s="84"/>
      <c r="DL137" s="84"/>
      <c r="DM137" s="84">
        <v>330374183</v>
      </c>
      <c r="DN137" s="84">
        <v>116052351</v>
      </c>
      <c r="DO137" s="84"/>
      <c r="DP137" s="84"/>
      <c r="DQ137" s="84"/>
      <c r="DR137" s="84"/>
      <c r="DS137" s="84">
        <v>17451848</v>
      </c>
      <c r="DT137" s="84">
        <v>5400108</v>
      </c>
      <c r="DU137" s="84">
        <v>6387137</v>
      </c>
      <c r="DV137" s="84">
        <v>597006219</v>
      </c>
      <c r="DW137" s="84">
        <v>823187</v>
      </c>
      <c r="DX137" s="84"/>
      <c r="DY137" s="84"/>
      <c r="DZ137" s="84">
        <v>1882089</v>
      </c>
      <c r="EA137" s="84">
        <v>708223</v>
      </c>
      <c r="EB137" s="84">
        <v>127716</v>
      </c>
      <c r="EC137" s="84">
        <v>1383997</v>
      </c>
      <c r="ED137" s="84">
        <v>1882089</v>
      </c>
      <c r="EE137" s="84"/>
      <c r="EF137" s="84">
        <v>533311</v>
      </c>
      <c r="EG137" s="84"/>
      <c r="EH137" s="84">
        <v>533311</v>
      </c>
      <c r="EI137" s="84">
        <v>106620</v>
      </c>
      <c r="EJ137" s="84">
        <v>5863858</v>
      </c>
      <c r="EK137" s="84">
        <v>2221175</v>
      </c>
      <c r="EL137" s="84">
        <v>603618</v>
      </c>
      <c r="EM137" s="84"/>
      <c r="EN137" s="84"/>
      <c r="EO137" s="84"/>
      <c r="EP137" s="84">
        <v>367727</v>
      </c>
      <c r="EQ137" s="84"/>
      <c r="ER137" s="84"/>
      <c r="ES137" s="84">
        <v>68239191</v>
      </c>
      <c r="ET137" s="84"/>
      <c r="EU137" s="84">
        <v>266075</v>
      </c>
      <c r="EV137" s="84">
        <v>27411810</v>
      </c>
      <c r="EW137" s="84">
        <v>523279</v>
      </c>
      <c r="EX137" s="84">
        <v>774114</v>
      </c>
      <c r="EY137" s="84">
        <v>278169</v>
      </c>
      <c r="EZ137" s="84"/>
    </row>
    <row r="138" spans="1:156">
      <c r="A138" t="s">
        <v>1159</v>
      </c>
      <c r="B138">
        <v>62983</v>
      </c>
      <c r="C138" t="s">
        <v>1140</v>
      </c>
      <c r="D138" s="84">
        <v>31889524</v>
      </c>
      <c r="E138" s="84">
        <v>-1196</v>
      </c>
      <c r="F138" s="84">
        <v>-218311</v>
      </c>
      <c r="G138" s="84">
        <v>-2755792</v>
      </c>
      <c r="H138" s="84">
        <v>-783687</v>
      </c>
      <c r="I138" s="84">
        <v>-587547</v>
      </c>
      <c r="J138" s="84">
        <v>-598782</v>
      </c>
      <c r="K138" s="84">
        <v>-23225757</v>
      </c>
      <c r="L138" s="84">
        <v>-467888</v>
      </c>
      <c r="M138" s="84">
        <v>0</v>
      </c>
      <c r="N138" s="84">
        <v>2319609</v>
      </c>
      <c r="O138" s="84">
        <v>0</v>
      </c>
      <c r="P138" s="84">
        <v>31891367</v>
      </c>
      <c r="Q138" s="84">
        <v>0</v>
      </c>
      <c r="R138" s="84">
        <v>0</v>
      </c>
      <c r="S138" s="84">
        <v>0</v>
      </c>
      <c r="T138" s="84">
        <v>26986647</v>
      </c>
      <c r="U138" s="84">
        <v>-587547</v>
      </c>
      <c r="V138" s="84">
        <v>308083</v>
      </c>
      <c r="W138" s="84">
        <v>0</v>
      </c>
      <c r="X138" s="84">
        <v>-23225617</v>
      </c>
      <c r="Y138" s="84">
        <v>-22446</v>
      </c>
      <c r="Z138" s="84">
        <v>184851</v>
      </c>
      <c r="AA138" s="84">
        <v>14904430</v>
      </c>
      <c r="AB138" s="84">
        <v>28390104</v>
      </c>
      <c r="AC138" s="84">
        <v>9791</v>
      </c>
      <c r="AD138" s="84">
        <v>99864</v>
      </c>
      <c r="AE138" s="84">
        <v>2390555</v>
      </c>
      <c r="AF138" s="84">
        <v>-2845730</v>
      </c>
      <c r="AG138" s="84">
        <v>-31037564</v>
      </c>
      <c r="AH138" s="84">
        <v>-3792</v>
      </c>
      <c r="AI138" s="84">
        <v>55479</v>
      </c>
      <c r="AJ138" s="84">
        <v>0</v>
      </c>
      <c r="AK138" s="84">
        <v>-31041356</v>
      </c>
      <c r="AL138" s="84">
        <v>-942011</v>
      </c>
      <c r="AM138" s="84">
        <v>2000</v>
      </c>
      <c r="AN138" s="84">
        <v>-628156</v>
      </c>
      <c r="AO138" s="84">
        <v>38599</v>
      </c>
      <c r="AP138" s="84">
        <v>-140</v>
      </c>
      <c r="AQ138" s="84">
        <v>-313855</v>
      </c>
      <c r="AR138" s="84">
        <v>-2156121</v>
      </c>
      <c r="AS138" s="84">
        <v>-36164</v>
      </c>
      <c r="AT138" s="84">
        <v>-432064</v>
      </c>
      <c r="AU138" s="84">
        <v>-435070</v>
      </c>
      <c r="AV138" s="84">
        <v>121614</v>
      </c>
      <c r="AW138" s="84">
        <v>-13066596</v>
      </c>
      <c r="AX138" s="84">
        <v>0</v>
      </c>
      <c r="AY138" s="84">
        <v>-3</v>
      </c>
      <c r="AZ138" s="84">
        <v>-1843</v>
      </c>
      <c r="BA138" s="84">
        <v>-36164</v>
      </c>
      <c r="BB138" s="84">
        <v>699027</v>
      </c>
      <c r="BC138" s="84">
        <v>700223</v>
      </c>
      <c r="BD138" s="84">
        <v>-38709</v>
      </c>
      <c r="BE138" s="84">
        <v>489</v>
      </c>
      <c r="BF138" s="84">
        <v>979690</v>
      </c>
      <c r="BG138" s="84">
        <v>1352500</v>
      </c>
      <c r="BH138" s="84">
        <v>0</v>
      </c>
      <c r="BI138" s="84">
        <v>3230</v>
      </c>
      <c r="BJ138" s="84">
        <v>368286071</v>
      </c>
      <c r="BK138" s="84">
        <v>3</v>
      </c>
      <c r="BL138" s="84">
        <v>5116352</v>
      </c>
      <c r="BM138" s="84">
        <v>4892085</v>
      </c>
      <c r="BN138" s="84">
        <v>0</v>
      </c>
      <c r="BO138" s="84">
        <v>0</v>
      </c>
      <c r="BP138" s="84">
        <v>0</v>
      </c>
      <c r="BQ138" s="84">
        <v>0</v>
      </c>
      <c r="BR138" s="84">
        <v>0</v>
      </c>
      <c r="BS138" s="84">
        <v>0</v>
      </c>
      <c r="BT138" s="84">
        <v>206012</v>
      </c>
      <c r="BU138" s="84">
        <v>13033</v>
      </c>
      <c r="BV138" s="84">
        <v>5733760</v>
      </c>
      <c r="BW138" s="84">
        <v>4743327</v>
      </c>
      <c r="BX138" s="84">
        <v>95416868</v>
      </c>
      <c r="BY138" s="84">
        <v>9685959</v>
      </c>
      <c r="BZ138" s="84">
        <v>0</v>
      </c>
      <c r="CA138" s="84">
        <v>0</v>
      </c>
      <c r="CB138" s="84">
        <v>0</v>
      </c>
      <c r="CC138" s="84">
        <v>76185</v>
      </c>
      <c r="CD138" s="84">
        <v>0</v>
      </c>
      <c r="CE138" s="84">
        <v>0</v>
      </c>
      <c r="CF138" s="84">
        <v>0</v>
      </c>
      <c r="CG138" s="84">
        <v>351</v>
      </c>
      <c r="CH138" s="84"/>
      <c r="CI138" s="84">
        <v>351</v>
      </c>
      <c r="CJ138" s="84">
        <v>0</v>
      </c>
      <c r="CK138" s="84">
        <v>0</v>
      </c>
      <c r="CL138" s="84">
        <v>29082358</v>
      </c>
      <c r="CM138" s="84">
        <v>71002795</v>
      </c>
      <c r="CN138" s="84">
        <v>0</v>
      </c>
      <c r="CO138" s="84">
        <v>51732173</v>
      </c>
      <c r="CP138" s="84">
        <v>2511</v>
      </c>
      <c r="CQ138" s="84">
        <v>287450220</v>
      </c>
      <c r="CR138" s="84">
        <v>170707</v>
      </c>
      <c r="CS138" s="84">
        <v>53876933</v>
      </c>
      <c r="CT138" s="84">
        <v>216551710</v>
      </c>
      <c r="CU138" s="84">
        <v>543012</v>
      </c>
      <c r="CV138" s="84">
        <v>244513689</v>
      </c>
      <c r="CW138" s="84">
        <v>109290620</v>
      </c>
      <c r="CX138" s="84">
        <v>0</v>
      </c>
      <c r="CY138" s="84">
        <v>0</v>
      </c>
      <c r="CZ138" s="84">
        <v>1248131</v>
      </c>
      <c r="DA138" s="84">
        <v>14073287</v>
      </c>
      <c r="DB138" s="84">
        <v>13873752</v>
      </c>
      <c r="DC138" s="84">
        <v>468960</v>
      </c>
      <c r="DD138" s="84">
        <v>4338966</v>
      </c>
      <c r="DE138" s="84">
        <v>9534786</v>
      </c>
      <c r="DF138" s="84">
        <v>743906</v>
      </c>
      <c r="DG138" s="84">
        <v>0</v>
      </c>
      <c r="DH138" s="84">
        <v>5116349</v>
      </c>
      <c r="DI138" s="84">
        <v>271542993</v>
      </c>
      <c r="DJ138" s="84">
        <v>219045</v>
      </c>
      <c r="DK138" s="84"/>
      <c r="DL138" s="84">
        <v>2538994</v>
      </c>
      <c r="DM138" s="84">
        <v>217666060</v>
      </c>
      <c r="DN138" s="84">
        <v>56666790</v>
      </c>
      <c r="DO138" s="84">
        <v>0</v>
      </c>
      <c r="DP138" s="84">
        <v>0</v>
      </c>
      <c r="DQ138" s="84">
        <v>0</v>
      </c>
      <c r="DR138" s="84">
        <v>4892085</v>
      </c>
      <c r="DS138" s="84">
        <v>2844326</v>
      </c>
      <c r="DT138" s="84">
        <v>26937</v>
      </c>
      <c r="DU138" s="84">
        <v>4488337</v>
      </c>
      <c r="DV138" s="84">
        <v>368286071</v>
      </c>
      <c r="DW138" s="84">
        <v>177962</v>
      </c>
      <c r="DX138" s="84">
        <v>0</v>
      </c>
      <c r="DY138" s="84">
        <v>0</v>
      </c>
      <c r="DZ138" s="84">
        <v>546501</v>
      </c>
      <c r="EA138" s="84">
        <v>152723</v>
      </c>
      <c r="EB138" s="84">
        <v>1114350</v>
      </c>
      <c r="EC138" s="84">
        <v>307035</v>
      </c>
      <c r="ED138" s="84">
        <v>546501</v>
      </c>
      <c r="EE138" s="84">
        <v>0</v>
      </c>
      <c r="EF138" s="84">
        <v>532482</v>
      </c>
      <c r="EG138" s="84">
        <v>0</v>
      </c>
      <c r="EH138" s="84">
        <v>532482</v>
      </c>
      <c r="EI138" s="84">
        <v>483713</v>
      </c>
      <c r="EJ138" s="84">
        <v>4212573</v>
      </c>
      <c r="EK138" s="84">
        <v>4115016</v>
      </c>
      <c r="EL138" s="84">
        <v>0</v>
      </c>
      <c r="EM138" s="84">
        <v>0</v>
      </c>
      <c r="EN138" s="84">
        <v>0</v>
      </c>
      <c r="EO138" s="84">
        <v>0</v>
      </c>
      <c r="EP138" s="84">
        <v>169431</v>
      </c>
      <c r="EQ138" s="84">
        <v>0</v>
      </c>
      <c r="ER138" s="84">
        <v>0</v>
      </c>
      <c r="ES138" s="84">
        <v>39302028</v>
      </c>
      <c r="ET138" s="84">
        <v>0</v>
      </c>
      <c r="EU138" s="84">
        <v>1276</v>
      </c>
      <c r="EV138" s="84">
        <v>24207831</v>
      </c>
      <c r="EW138" s="84">
        <v>275764</v>
      </c>
      <c r="EX138" s="84">
        <v>3098470</v>
      </c>
      <c r="EY138" s="84">
        <v>0</v>
      </c>
      <c r="EZ138" s="84">
        <v>0</v>
      </c>
    </row>
    <row r="139" spans="1:156">
      <c r="A139" t="s">
        <v>1159</v>
      </c>
      <c r="B139">
        <v>62990</v>
      </c>
      <c r="C139" t="s">
        <v>1141</v>
      </c>
      <c r="D139" s="84">
        <v>31383</v>
      </c>
      <c r="E139" s="84">
        <v>-15337</v>
      </c>
      <c r="F139" s="84">
        <v>0</v>
      </c>
      <c r="G139" s="84">
        <v>-16395</v>
      </c>
      <c r="H139" s="84">
        <v>-2351</v>
      </c>
      <c r="I139" s="84">
        <v>-1813</v>
      </c>
      <c r="J139" s="84">
        <v>-3175</v>
      </c>
      <c r="K139" s="84">
        <v>30939</v>
      </c>
      <c r="L139" s="84">
        <v>-147</v>
      </c>
      <c r="M139" s="84">
        <v>0</v>
      </c>
      <c r="N139" s="84">
        <v>837</v>
      </c>
      <c r="O139" s="84">
        <v>0</v>
      </c>
      <c r="P139" s="84">
        <v>31383</v>
      </c>
      <c r="Q139" s="84">
        <v>-30</v>
      </c>
      <c r="R139" s="84">
        <v>0</v>
      </c>
      <c r="S139" s="84">
        <v>0</v>
      </c>
      <c r="T139" s="84">
        <v>149278</v>
      </c>
      <c r="U139" s="84">
        <v>-1813</v>
      </c>
      <c r="V139" s="84">
        <v>58960</v>
      </c>
      <c r="W139" s="84">
        <v>0</v>
      </c>
      <c r="X139" s="84">
        <v>36156</v>
      </c>
      <c r="Y139" s="84">
        <v>0</v>
      </c>
      <c r="Z139" s="84">
        <v>0</v>
      </c>
      <c r="AA139" s="84">
        <v>2308</v>
      </c>
      <c r="AB139" s="84">
        <v>148387</v>
      </c>
      <c r="AC139" s="84">
        <v>0</v>
      </c>
      <c r="AD139" s="84">
        <v>12</v>
      </c>
      <c r="AE139" s="84">
        <v>849</v>
      </c>
      <c r="AF139" s="84">
        <v>-2796</v>
      </c>
      <c r="AG139" s="84">
        <v>-130520</v>
      </c>
      <c r="AH139" s="84">
        <v>0</v>
      </c>
      <c r="AI139" s="84">
        <v>0</v>
      </c>
      <c r="AJ139" s="84">
        <v>0</v>
      </c>
      <c r="AK139" s="84">
        <v>-130520</v>
      </c>
      <c r="AL139" s="84">
        <v>-3027</v>
      </c>
      <c r="AM139" s="84">
        <v>0</v>
      </c>
      <c r="AN139" s="84">
        <v>-3027</v>
      </c>
      <c r="AO139" s="84">
        <v>460</v>
      </c>
      <c r="AP139" s="84">
        <v>-5217</v>
      </c>
      <c r="AQ139" s="84">
        <v>0</v>
      </c>
      <c r="AR139" s="84">
        <v>-905</v>
      </c>
      <c r="AS139" s="84">
        <v>-30</v>
      </c>
      <c r="AT139" s="84">
        <v>171</v>
      </c>
      <c r="AU139" s="84">
        <v>-59125</v>
      </c>
      <c r="AV139" s="84">
        <v>164</v>
      </c>
      <c r="AW139" s="84">
        <v>-24</v>
      </c>
      <c r="AX139" s="84">
        <v>0</v>
      </c>
      <c r="AY139" s="84">
        <v>0</v>
      </c>
      <c r="AZ139" s="84">
        <v>0</v>
      </c>
      <c r="BA139" s="84">
        <v>0</v>
      </c>
      <c r="BB139" s="84">
        <v>43476</v>
      </c>
      <c r="BC139" s="84">
        <v>58813</v>
      </c>
      <c r="BD139" s="84">
        <v>0</v>
      </c>
      <c r="BE139" s="84">
        <v>0</v>
      </c>
      <c r="BF139" s="84">
        <v>1666</v>
      </c>
      <c r="BG139" s="84">
        <v>63000</v>
      </c>
      <c r="BH139" s="84">
        <v>0</v>
      </c>
      <c r="BI139" s="84">
        <v>16327</v>
      </c>
      <c r="BJ139" s="84">
        <v>2035486</v>
      </c>
      <c r="BK139" s="84">
        <v>0</v>
      </c>
      <c r="BL139" s="84">
        <v>2841</v>
      </c>
      <c r="BM139" s="84">
        <v>9219</v>
      </c>
      <c r="BN139" s="84">
        <v>0</v>
      </c>
      <c r="BO139" s="84">
        <v>0</v>
      </c>
      <c r="BP139" s="84">
        <v>1042</v>
      </c>
      <c r="BQ139" s="84">
        <v>0</v>
      </c>
      <c r="BR139" s="84">
        <v>0</v>
      </c>
      <c r="BS139" s="84">
        <v>0</v>
      </c>
      <c r="BT139" s="84">
        <v>0</v>
      </c>
      <c r="BU139" s="84">
        <v>0</v>
      </c>
      <c r="BV139" s="84">
        <v>11009</v>
      </c>
      <c r="BW139" s="84">
        <v>903099</v>
      </c>
      <c r="BX139" s="84">
        <v>1829571</v>
      </c>
      <c r="BY139" s="84">
        <v>2320</v>
      </c>
      <c r="BZ139" s="84">
        <v>0</v>
      </c>
      <c r="CA139" s="84">
        <v>0</v>
      </c>
      <c r="CB139" s="84"/>
      <c r="CC139" s="84"/>
      <c r="CD139" s="84">
        <v>0</v>
      </c>
      <c r="CE139" s="84"/>
      <c r="CF139" s="84">
        <v>0</v>
      </c>
      <c r="CG139" s="84">
        <v>111</v>
      </c>
      <c r="CH139" s="84">
        <v>0</v>
      </c>
      <c r="CI139" s="84">
        <v>111</v>
      </c>
      <c r="CJ139" s="84">
        <v>0</v>
      </c>
      <c r="CK139" s="84"/>
      <c r="CL139" s="84"/>
      <c r="CM139" s="84">
        <v>62052</v>
      </c>
      <c r="CN139" s="84"/>
      <c r="CO139" s="84">
        <v>663989</v>
      </c>
      <c r="CP139" s="84">
        <v>0</v>
      </c>
      <c r="CQ139" s="84">
        <v>1058228</v>
      </c>
      <c r="CR139" s="84">
        <v>0</v>
      </c>
      <c r="CS139" s="84">
        <v>852428</v>
      </c>
      <c r="CT139" s="84">
        <v>188952</v>
      </c>
      <c r="CU139" s="84">
        <v>0</v>
      </c>
      <c r="CV139" s="84">
        <v>191695</v>
      </c>
      <c r="CW139" s="84">
        <v>1829571</v>
      </c>
      <c r="CX139" s="84">
        <v>0</v>
      </c>
      <c r="CY139" s="84">
        <v>7891</v>
      </c>
      <c r="CZ139" s="84">
        <v>46207</v>
      </c>
      <c r="DA139" s="84">
        <v>1652582</v>
      </c>
      <c r="DB139" s="84">
        <v>0</v>
      </c>
      <c r="DC139" s="84">
        <v>0</v>
      </c>
      <c r="DD139" s="84">
        <v>0</v>
      </c>
      <c r="DE139" s="84">
        <v>0</v>
      </c>
      <c r="DF139" s="84">
        <v>138913</v>
      </c>
      <c r="DG139" s="84"/>
      <c r="DH139" s="84">
        <v>1799</v>
      </c>
      <c r="DI139" s="84">
        <v>1041802</v>
      </c>
      <c r="DJ139" s="84">
        <v>0</v>
      </c>
      <c r="DK139" s="84">
        <v>0</v>
      </c>
      <c r="DL139" s="84"/>
      <c r="DM139" s="84">
        <v>189374</v>
      </c>
      <c r="DN139" s="84">
        <v>168755</v>
      </c>
      <c r="DO139" s="84">
        <v>225000</v>
      </c>
      <c r="DP139" s="84"/>
      <c r="DQ139" s="84">
        <v>0</v>
      </c>
      <c r="DR139" s="84">
        <v>9219</v>
      </c>
      <c r="DS139" s="84">
        <v>615099</v>
      </c>
      <c r="DT139" s="84">
        <v>2888</v>
      </c>
      <c r="DU139" s="84">
        <v>10971</v>
      </c>
      <c r="DV139" s="84">
        <v>2035486</v>
      </c>
      <c r="DW139" s="84">
        <v>7</v>
      </c>
      <c r="DX139" s="84"/>
      <c r="DY139" s="84">
        <v>0</v>
      </c>
      <c r="DZ139" s="84">
        <v>0</v>
      </c>
      <c r="EA139" s="84">
        <v>3319</v>
      </c>
      <c r="EB139" s="84">
        <v>422</v>
      </c>
      <c r="EC139" s="84">
        <v>3090</v>
      </c>
      <c r="ED139" s="84">
        <v>0</v>
      </c>
      <c r="EE139" s="84"/>
      <c r="EF139" s="84">
        <v>111</v>
      </c>
      <c r="EG139" s="84"/>
      <c r="EH139" s="84">
        <v>111</v>
      </c>
      <c r="EI139" s="84"/>
      <c r="EJ139" s="84">
        <v>3081</v>
      </c>
      <c r="EK139" s="84">
        <v>408</v>
      </c>
      <c r="EL139" s="84"/>
      <c r="EM139" s="84">
        <v>0</v>
      </c>
      <c r="EN139" s="84"/>
      <c r="EO139" s="84">
        <v>0</v>
      </c>
      <c r="EP139" s="84"/>
      <c r="EQ139" s="84">
        <v>0</v>
      </c>
      <c r="ER139" s="84">
        <v>0</v>
      </c>
      <c r="ES139" s="84">
        <v>45725</v>
      </c>
      <c r="ET139" s="84">
        <v>0</v>
      </c>
      <c r="EU139" s="84"/>
      <c r="EV139" s="84">
        <v>343</v>
      </c>
      <c r="EW139" s="84">
        <v>7890</v>
      </c>
      <c r="EX139" s="84">
        <v>186</v>
      </c>
      <c r="EY139" s="84">
        <v>0</v>
      </c>
      <c r="EZ139" s="84">
        <v>0</v>
      </c>
    </row>
    <row r="140" spans="1:156">
      <c r="A140" t="s">
        <v>1159</v>
      </c>
      <c r="B140">
        <v>62992</v>
      </c>
      <c r="C140" t="s">
        <v>1142</v>
      </c>
      <c r="D140" s="84">
        <v>9740998</v>
      </c>
      <c r="E140" s="84">
        <v>-9988</v>
      </c>
      <c r="F140" s="84">
        <v>0</v>
      </c>
      <c r="G140" s="84">
        <v>-2083036</v>
      </c>
      <c r="H140" s="84">
        <v>-872240</v>
      </c>
      <c r="I140" s="84">
        <v>7979</v>
      </c>
      <c r="J140" s="84">
        <v>-389875</v>
      </c>
      <c r="K140" s="84">
        <v>-13088550</v>
      </c>
      <c r="L140" s="84">
        <v>0</v>
      </c>
      <c r="M140" s="84">
        <v>0</v>
      </c>
      <c r="N140" s="84">
        <v>963083</v>
      </c>
      <c r="O140" s="84">
        <v>0</v>
      </c>
      <c r="P140" s="84">
        <v>9740998</v>
      </c>
      <c r="Q140" s="84">
        <v>-32850</v>
      </c>
      <c r="R140" s="84">
        <v>0</v>
      </c>
      <c r="S140" s="84">
        <v>0</v>
      </c>
      <c r="T140" s="84">
        <v>8256710</v>
      </c>
      <c r="U140" s="84">
        <v>7979</v>
      </c>
      <c r="V140" s="84">
        <v>290347</v>
      </c>
      <c r="W140" s="84">
        <v>0</v>
      </c>
      <c r="X140" s="84">
        <v>-13088550</v>
      </c>
      <c r="Y140" s="84">
        <v>940118</v>
      </c>
      <c r="Z140" s="84">
        <v>-795013</v>
      </c>
      <c r="AA140" s="84">
        <v>6444438</v>
      </c>
      <c r="AB140" s="84">
        <v>14451624</v>
      </c>
      <c r="AC140" s="84">
        <v>0</v>
      </c>
      <c r="AD140" s="84">
        <v>5995</v>
      </c>
      <c r="AE140" s="84">
        <v>969078</v>
      </c>
      <c r="AF140" s="84">
        <v>-933760</v>
      </c>
      <c r="AG140" s="84">
        <v>-8426026</v>
      </c>
      <c r="AH140" s="84">
        <v>0</v>
      </c>
      <c r="AI140" s="84">
        <v>0</v>
      </c>
      <c r="AJ140" s="84">
        <v>0</v>
      </c>
      <c r="AK140" s="84">
        <v>-8426026</v>
      </c>
      <c r="AL140" s="84">
        <v>-148591</v>
      </c>
      <c r="AM140" s="84">
        <v>0</v>
      </c>
      <c r="AN140" s="84">
        <v>-148591</v>
      </c>
      <c r="AO140" s="84">
        <v>481</v>
      </c>
      <c r="AP140" s="84">
        <v>0</v>
      </c>
      <c r="AQ140" s="84">
        <v>0</v>
      </c>
      <c r="AR140" s="84">
        <v>-62001</v>
      </c>
      <c r="AS140" s="84">
        <v>-32850</v>
      </c>
      <c r="AT140" s="84">
        <v>-24232</v>
      </c>
      <c r="AU140" s="84">
        <v>-423246</v>
      </c>
      <c r="AV140" s="84">
        <v>63359</v>
      </c>
      <c r="AW140" s="84">
        <v>-4754</v>
      </c>
      <c r="AX140" s="84">
        <v>0</v>
      </c>
      <c r="AY140" s="84">
        <v>0</v>
      </c>
      <c r="AZ140" s="84">
        <v>0</v>
      </c>
      <c r="BA140" s="84">
        <v>0</v>
      </c>
      <c r="BB140" s="84">
        <v>287279</v>
      </c>
      <c r="BC140" s="84">
        <v>297267</v>
      </c>
      <c r="BD140" s="84">
        <v>0</v>
      </c>
      <c r="BE140" s="84">
        <v>-57848</v>
      </c>
      <c r="BF140" s="84">
        <v>-1059</v>
      </c>
      <c r="BG140" s="84">
        <v>110000</v>
      </c>
      <c r="BH140" s="84">
        <v>0</v>
      </c>
      <c r="BI140" s="84">
        <v>2249652</v>
      </c>
      <c r="BJ140" s="84">
        <v>259681831</v>
      </c>
      <c r="BK140" s="84">
        <v>0</v>
      </c>
      <c r="BL140" s="84">
        <v>1688044</v>
      </c>
      <c r="BM140" s="84">
        <v>4201084</v>
      </c>
      <c r="BN140" s="84">
        <v>0</v>
      </c>
      <c r="BO140" s="84">
        <v>276453</v>
      </c>
      <c r="BP140" s="84">
        <v>342771</v>
      </c>
      <c r="BQ140" s="84">
        <v>0</v>
      </c>
      <c r="BR140" s="84">
        <v>31</v>
      </c>
      <c r="BS140" s="84">
        <v>0</v>
      </c>
      <c r="BT140" s="84">
        <v>107579</v>
      </c>
      <c r="BU140" s="84">
        <v>3623</v>
      </c>
      <c r="BV140" s="84">
        <v>7748607</v>
      </c>
      <c r="BW140" s="84">
        <v>6802828</v>
      </c>
      <c r="BX140" s="84">
        <v>25754798</v>
      </c>
      <c r="BY140" s="84">
        <v>0</v>
      </c>
      <c r="BZ140" s="84">
        <v>0</v>
      </c>
      <c r="CA140" s="84">
        <v>0</v>
      </c>
      <c r="CB140" s="84">
        <v>0</v>
      </c>
      <c r="CC140" s="84">
        <v>40343</v>
      </c>
      <c r="CD140" s="84">
        <v>0</v>
      </c>
      <c r="CE140" s="84">
        <v>0</v>
      </c>
      <c r="CF140" s="84">
        <v>0</v>
      </c>
      <c r="CG140" s="84">
        <v>0</v>
      </c>
      <c r="CH140" s="84">
        <v>0</v>
      </c>
      <c r="CI140" s="84">
        <v>0</v>
      </c>
      <c r="CJ140" s="84">
        <v>0</v>
      </c>
      <c r="CK140" s="84">
        <v>0</v>
      </c>
      <c r="CL140" s="84">
        <v>4070892</v>
      </c>
      <c r="CM140" s="84">
        <v>14298942</v>
      </c>
      <c r="CN140" s="84">
        <v>31588</v>
      </c>
      <c r="CO140" s="84">
        <v>3707718</v>
      </c>
      <c r="CP140" s="84">
        <v>911714</v>
      </c>
      <c r="CQ140" s="84">
        <v>234154375</v>
      </c>
      <c r="CR140" s="84">
        <v>224602</v>
      </c>
      <c r="CS140" s="84">
        <v>6311436</v>
      </c>
      <c r="CT140" s="84">
        <v>218933930</v>
      </c>
      <c r="CU140" s="84">
        <v>0</v>
      </c>
      <c r="CV140" s="84">
        <v>226408923</v>
      </c>
      <c r="CW140" s="84">
        <v>28912377</v>
      </c>
      <c r="CX140" s="84">
        <v>0</v>
      </c>
      <c r="CY140" s="84">
        <v>424839</v>
      </c>
      <c r="CZ140" s="84">
        <v>1017941</v>
      </c>
      <c r="DA140" s="84">
        <v>1665570</v>
      </c>
      <c r="DB140" s="84">
        <v>3157579</v>
      </c>
      <c r="DC140" s="84">
        <v>8494052</v>
      </c>
      <c r="DD140" s="84">
        <v>94912</v>
      </c>
      <c r="DE140" s="84">
        <v>2686411</v>
      </c>
      <c r="DF140" s="84">
        <v>1570211</v>
      </c>
      <c r="DG140" s="84">
        <v>0</v>
      </c>
      <c r="DH140" s="84">
        <v>871406</v>
      </c>
      <c r="DI140" s="84">
        <v>225246347</v>
      </c>
      <c r="DJ140" s="84">
        <v>111202</v>
      </c>
      <c r="DK140" s="84">
        <v>0</v>
      </c>
      <c r="DL140" s="84">
        <v>0</v>
      </c>
      <c r="DM140" s="84">
        <v>218934911</v>
      </c>
      <c r="DN140" s="84">
        <v>13874324</v>
      </c>
      <c r="DO140" s="84">
        <v>0</v>
      </c>
      <c r="DP140" s="84">
        <v>0</v>
      </c>
      <c r="DQ140" s="84">
        <v>31</v>
      </c>
      <c r="DR140" s="84">
        <v>3924631</v>
      </c>
      <c r="DS140" s="84">
        <v>6692797</v>
      </c>
      <c r="DT140" s="84">
        <v>0</v>
      </c>
      <c r="DU140" s="84">
        <v>800486</v>
      </c>
      <c r="DV140" s="84">
        <v>259681831</v>
      </c>
      <c r="DW140" s="84">
        <v>236097</v>
      </c>
      <c r="DX140" s="84">
        <v>0</v>
      </c>
      <c r="DY140" s="84">
        <v>0</v>
      </c>
      <c r="DZ140" s="84">
        <v>0</v>
      </c>
      <c r="EA140" s="84">
        <v>15566</v>
      </c>
      <c r="EB140" s="84">
        <v>981</v>
      </c>
      <c r="EC140" s="84">
        <v>11610</v>
      </c>
      <c r="ED140" s="84">
        <v>0</v>
      </c>
      <c r="EE140" s="84">
        <v>0</v>
      </c>
      <c r="EF140" s="84">
        <v>743894</v>
      </c>
      <c r="EG140" s="84">
        <v>0</v>
      </c>
      <c r="EH140" s="84">
        <v>743894</v>
      </c>
      <c r="EI140" s="84">
        <v>0</v>
      </c>
      <c r="EJ140" s="84">
        <v>624092</v>
      </c>
      <c r="EK140" s="84">
        <v>1760799</v>
      </c>
      <c r="EL140" s="84">
        <v>0</v>
      </c>
      <c r="EM140" s="84">
        <v>376256</v>
      </c>
      <c r="EN140" s="84">
        <v>0</v>
      </c>
      <c r="EO140" s="84">
        <v>473867</v>
      </c>
      <c r="EP140" s="84">
        <v>0</v>
      </c>
      <c r="EQ140" s="84">
        <v>0</v>
      </c>
      <c r="ER140" s="84">
        <v>0</v>
      </c>
      <c r="ES140" s="84">
        <v>7906467</v>
      </c>
      <c r="ET140" s="84">
        <v>0</v>
      </c>
      <c r="EU140" s="84">
        <v>224602</v>
      </c>
      <c r="EV140" s="84">
        <v>1292393</v>
      </c>
      <c r="EW140" s="84">
        <v>176394</v>
      </c>
      <c r="EX140" s="84">
        <v>1016905</v>
      </c>
      <c r="EY140" s="84">
        <v>3620</v>
      </c>
      <c r="EZ140" s="84">
        <v>0</v>
      </c>
    </row>
    <row r="141" spans="1:156">
      <c r="A141" t="s">
        <v>1159</v>
      </c>
      <c r="B141">
        <v>62997</v>
      </c>
      <c r="C141" t="s">
        <v>1143</v>
      </c>
      <c r="D141" s="84">
        <v>16495248</v>
      </c>
      <c r="E141" s="84">
        <v>-60274</v>
      </c>
      <c r="F141" s="84"/>
      <c r="G141" s="84">
        <v>-4453827</v>
      </c>
      <c r="H141" s="84">
        <v>-324581</v>
      </c>
      <c r="I141" s="84">
        <v>4841</v>
      </c>
      <c r="J141" s="84">
        <v>-576939</v>
      </c>
      <c r="K141" s="84">
        <v>-27744742</v>
      </c>
      <c r="L141" s="84"/>
      <c r="M141" s="84">
        <v>-22069</v>
      </c>
      <c r="N141" s="84">
        <v>332654</v>
      </c>
      <c r="O141" s="84"/>
      <c r="P141" s="84">
        <v>16495248</v>
      </c>
      <c r="Q141" s="84">
        <v>-10404</v>
      </c>
      <c r="R141" s="84"/>
      <c r="S141" s="84"/>
      <c r="T141" s="84">
        <v>15587935</v>
      </c>
      <c r="U141" s="84">
        <v>4840</v>
      </c>
      <c r="V141" s="84">
        <v>486810</v>
      </c>
      <c r="W141" s="84"/>
      <c r="X141" s="84">
        <v>-27744742</v>
      </c>
      <c r="Y141" s="84">
        <v>1718126</v>
      </c>
      <c r="Z141" s="84">
        <v>695255</v>
      </c>
      <c r="AA141" s="84">
        <v>12431440</v>
      </c>
      <c r="AB141" s="84">
        <v>29603601</v>
      </c>
      <c r="AC141" s="84"/>
      <c r="AD141" s="84"/>
      <c r="AE141" s="84">
        <v>332654</v>
      </c>
      <c r="AF141" s="84">
        <v>-319384</v>
      </c>
      <c r="AG141" s="84">
        <v>-13170459</v>
      </c>
      <c r="AH141" s="84"/>
      <c r="AI141" s="84"/>
      <c r="AJ141" s="84"/>
      <c r="AK141" s="84">
        <v>-13170459</v>
      </c>
      <c r="AL141" s="84">
        <v>-266135</v>
      </c>
      <c r="AM141" s="84"/>
      <c r="AN141" s="84">
        <v>-266135</v>
      </c>
      <c r="AO141" s="84">
        <v>-949</v>
      </c>
      <c r="AP141" s="84"/>
      <c r="AQ141" s="84"/>
      <c r="AR141" s="84">
        <v>6146</v>
      </c>
      <c r="AS141" s="84">
        <v>-10404</v>
      </c>
      <c r="AT141" s="84"/>
      <c r="AU141" s="84">
        <v>-428511</v>
      </c>
      <c r="AV141" s="84">
        <v>1975</v>
      </c>
      <c r="AW141" s="84">
        <v>-252214</v>
      </c>
      <c r="AX141" s="84"/>
      <c r="AY141" s="84">
        <v>22072</v>
      </c>
      <c r="AZ141" s="84"/>
      <c r="BA141" s="84"/>
      <c r="BB141" s="84">
        <v>466554</v>
      </c>
      <c r="BC141" s="84">
        <v>526829</v>
      </c>
      <c r="BD141" s="84"/>
      <c r="BE141" s="84"/>
      <c r="BF141" s="84">
        <v>35175</v>
      </c>
      <c r="BG141" s="84">
        <v>7649</v>
      </c>
      <c r="BH141" s="84"/>
      <c r="BI141" s="84">
        <v>4383897</v>
      </c>
      <c r="BJ141" s="84">
        <v>365531713</v>
      </c>
      <c r="BK141" s="84"/>
      <c r="BL141" s="84">
        <v>4818298</v>
      </c>
      <c r="BM141" s="84"/>
      <c r="BN141" s="84"/>
      <c r="BO141" s="84"/>
      <c r="BP141" s="84"/>
      <c r="BQ141" s="84"/>
      <c r="BR141" s="84"/>
      <c r="BS141" s="84"/>
      <c r="BT141" s="84"/>
      <c r="BU141" s="84">
        <v>3379</v>
      </c>
      <c r="BV141" s="84">
        <v>22000</v>
      </c>
      <c r="BW141" s="84">
        <v>5676919</v>
      </c>
      <c r="BX141" s="84">
        <v>10421644</v>
      </c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>
        <v>4978742</v>
      </c>
      <c r="CM141" s="84">
        <v>23342603</v>
      </c>
      <c r="CN141" s="84">
        <v>6059567</v>
      </c>
      <c r="CO141" s="84">
        <v>2641477</v>
      </c>
      <c r="CP141" s="84"/>
      <c r="CQ141" s="84">
        <v>336512190</v>
      </c>
      <c r="CR141" s="84"/>
      <c r="CS141" s="84">
        <v>5634851</v>
      </c>
      <c r="CT141" s="84">
        <v>330847725</v>
      </c>
      <c r="CU141" s="84">
        <v>226786</v>
      </c>
      <c r="CV141" s="84">
        <v>345566707</v>
      </c>
      <c r="CW141" s="84">
        <v>11866250</v>
      </c>
      <c r="CX141" s="84"/>
      <c r="CY141" s="84"/>
      <c r="CZ141" s="84"/>
      <c r="DA141" s="84"/>
      <c r="DB141" s="84">
        <v>1444606</v>
      </c>
      <c r="DC141" s="84">
        <v>3279127</v>
      </c>
      <c r="DD141" s="84">
        <v>199265</v>
      </c>
      <c r="DE141" s="84">
        <v>1239154</v>
      </c>
      <c r="DF141" s="84">
        <v>2993374</v>
      </c>
      <c r="DG141" s="84"/>
      <c r="DH141" s="84">
        <v>4513065</v>
      </c>
      <c r="DI141" s="84">
        <v>336482577</v>
      </c>
      <c r="DJ141" s="84">
        <v>3379</v>
      </c>
      <c r="DK141" s="84"/>
      <c r="DL141" s="84"/>
      <c r="DM141" s="84">
        <v>330847725</v>
      </c>
      <c r="DN141" s="84">
        <v>6074173</v>
      </c>
      <c r="DO141" s="84"/>
      <c r="DP141" s="84"/>
      <c r="DQ141" s="84"/>
      <c r="DR141" s="84"/>
      <c r="DS141" s="84">
        <v>5669271</v>
      </c>
      <c r="DT141" s="84"/>
      <c r="DU141" s="84">
        <v>1496225</v>
      </c>
      <c r="DV141" s="84">
        <v>365531713</v>
      </c>
      <c r="DW141" s="84"/>
      <c r="DX141" s="84"/>
      <c r="DY141" s="84"/>
      <c r="DZ141" s="84"/>
      <c r="EA141" s="84"/>
      <c r="EB141" s="84"/>
      <c r="EC141" s="84">
        <v>7613</v>
      </c>
      <c r="ED141" s="84"/>
      <c r="EE141" s="84"/>
      <c r="EF141" s="84">
        <v>-778</v>
      </c>
      <c r="EG141" s="84"/>
      <c r="EH141" s="84">
        <v>-778</v>
      </c>
      <c r="EI141" s="84"/>
      <c r="EJ141" s="84">
        <v>1466182</v>
      </c>
      <c r="EK141" s="84">
        <v>1554067</v>
      </c>
      <c r="EL141" s="84">
        <v>46556</v>
      </c>
      <c r="EM141" s="84"/>
      <c r="EN141" s="84"/>
      <c r="EO141" s="84">
        <v>305234</v>
      </c>
      <c r="EP141" s="84"/>
      <c r="EQ141" s="84">
        <v>6188</v>
      </c>
      <c r="ER141" s="84"/>
      <c r="ES141" s="84">
        <v>7920396</v>
      </c>
      <c r="ET141" s="84"/>
      <c r="EU141" s="84"/>
      <c r="EV141" s="84">
        <v>238063</v>
      </c>
      <c r="EW141" s="84">
        <v>30043</v>
      </c>
      <c r="EX141" s="84">
        <v>1508289</v>
      </c>
      <c r="EY141" s="84">
        <v>830281</v>
      </c>
      <c r="EZ141" s="84"/>
    </row>
    <row r="142" spans="1:156">
      <c r="A142" t="s">
        <v>1159</v>
      </c>
      <c r="B142">
        <v>63000</v>
      </c>
      <c r="C142" t="s">
        <v>1144</v>
      </c>
      <c r="D142" s="84">
        <v>6856299</v>
      </c>
      <c r="E142" s="84">
        <v>124354</v>
      </c>
      <c r="F142" s="84">
        <v>0</v>
      </c>
      <c r="G142" s="84">
        <v>-644166</v>
      </c>
      <c r="H142" s="84">
        <v>0</v>
      </c>
      <c r="I142" s="84">
        <v>0</v>
      </c>
      <c r="J142" s="84">
        <v>-389870</v>
      </c>
      <c r="K142" s="84">
        <v>-13892707</v>
      </c>
      <c r="L142" s="84">
        <v>0</v>
      </c>
      <c r="M142" s="84">
        <v>0</v>
      </c>
      <c r="N142" s="84">
        <v>0</v>
      </c>
      <c r="O142" s="84">
        <v>0</v>
      </c>
      <c r="P142" s="84">
        <v>6856299</v>
      </c>
      <c r="Q142" s="84">
        <v>0</v>
      </c>
      <c r="R142" s="84">
        <v>0</v>
      </c>
      <c r="S142" s="84">
        <v>0</v>
      </c>
      <c r="T142" s="84">
        <v>8792708</v>
      </c>
      <c r="U142" s="84">
        <v>0</v>
      </c>
      <c r="V142" s="84">
        <v>25512</v>
      </c>
      <c r="W142" s="84">
        <v>0</v>
      </c>
      <c r="X142" s="84">
        <v>-13892707</v>
      </c>
      <c r="Y142" s="84">
        <v>173107</v>
      </c>
      <c r="Z142" s="84">
        <v>-34497</v>
      </c>
      <c r="AA142" s="84">
        <v>3554801</v>
      </c>
      <c r="AB142" s="84">
        <v>11455211</v>
      </c>
      <c r="AC142" s="84">
        <v>0</v>
      </c>
      <c r="AD142" s="84">
        <v>0</v>
      </c>
      <c r="AE142" s="84">
        <v>0</v>
      </c>
      <c r="AF142" s="84">
        <v>0</v>
      </c>
      <c r="AG142" s="84">
        <v>-2907116</v>
      </c>
      <c r="AH142" s="84">
        <v>0</v>
      </c>
      <c r="AI142" s="84">
        <v>0</v>
      </c>
      <c r="AJ142" s="84">
        <v>0</v>
      </c>
      <c r="AK142" s="84">
        <v>-2907116</v>
      </c>
      <c r="AL142" s="84">
        <v>-99715</v>
      </c>
      <c r="AM142" s="84">
        <v>0</v>
      </c>
      <c r="AN142" s="84">
        <v>-99715</v>
      </c>
      <c r="AO142" s="84">
        <v>0</v>
      </c>
      <c r="AP142" s="84">
        <v>0</v>
      </c>
      <c r="AQ142" s="84">
        <v>0</v>
      </c>
      <c r="AR142" s="84">
        <v>0</v>
      </c>
      <c r="AS142" s="84">
        <v>0</v>
      </c>
      <c r="AT142" s="84">
        <v>-746198</v>
      </c>
      <c r="AU142" s="84">
        <v>-21609</v>
      </c>
      <c r="AV142" s="84">
        <v>0</v>
      </c>
      <c r="AW142" s="84">
        <v>-641038</v>
      </c>
      <c r="AX142" s="84">
        <v>0</v>
      </c>
      <c r="AY142" s="84">
        <v>0</v>
      </c>
      <c r="AZ142" s="84">
        <v>0</v>
      </c>
      <c r="BA142" s="84">
        <v>0</v>
      </c>
      <c r="BB142" s="84">
        <v>149865</v>
      </c>
      <c r="BC142" s="84">
        <v>25511</v>
      </c>
      <c r="BD142" s="84">
        <v>0</v>
      </c>
      <c r="BE142" s="84">
        <v>0</v>
      </c>
      <c r="BF142" s="84">
        <v>-1</v>
      </c>
      <c r="BG142" s="84">
        <v>49070</v>
      </c>
      <c r="BH142" s="84">
        <v>0</v>
      </c>
      <c r="BI142" s="84">
        <v>637164</v>
      </c>
      <c r="BJ142" s="84">
        <v>171645291</v>
      </c>
      <c r="BK142" s="84">
        <v>0</v>
      </c>
      <c r="BL142" s="84">
        <v>516866</v>
      </c>
      <c r="BM142" s="84">
        <v>8330929</v>
      </c>
      <c r="BN142" s="84">
        <v>0</v>
      </c>
      <c r="BO142" s="84">
        <v>0</v>
      </c>
      <c r="BP142" s="84">
        <v>128258</v>
      </c>
      <c r="BQ142" s="84">
        <v>0</v>
      </c>
      <c r="BR142" s="84">
        <v>0</v>
      </c>
      <c r="BS142" s="84">
        <v>0</v>
      </c>
      <c r="BT142" s="84">
        <v>0</v>
      </c>
      <c r="BU142" s="84">
        <v>880</v>
      </c>
      <c r="BV142" s="84">
        <v>0</v>
      </c>
      <c r="BW142" s="84">
        <v>447709</v>
      </c>
      <c r="BX142" s="84">
        <v>162627208</v>
      </c>
      <c r="BY142" s="84">
        <v>0</v>
      </c>
      <c r="BZ142" s="84">
        <v>0</v>
      </c>
      <c r="CA142" s="84">
        <v>0</v>
      </c>
      <c r="CB142" s="84">
        <v>0</v>
      </c>
      <c r="CC142" s="84">
        <v>0</v>
      </c>
      <c r="CD142" s="84">
        <v>0</v>
      </c>
      <c r="CE142" s="84">
        <v>0</v>
      </c>
      <c r="CF142" s="84">
        <v>0</v>
      </c>
      <c r="CG142" s="84">
        <v>0</v>
      </c>
      <c r="CH142" s="84">
        <v>0</v>
      </c>
      <c r="CI142" s="84">
        <v>0</v>
      </c>
      <c r="CJ142" s="84">
        <v>0</v>
      </c>
      <c r="CK142" s="84">
        <v>0</v>
      </c>
      <c r="CL142" s="84">
        <v>12362809</v>
      </c>
      <c r="CM142" s="84">
        <v>24470346</v>
      </c>
      <c r="CN142" s="84">
        <v>0</v>
      </c>
      <c r="CO142" s="84">
        <v>15286293</v>
      </c>
      <c r="CP142" s="84">
        <v>0</v>
      </c>
      <c r="CQ142" s="84">
        <v>138345522</v>
      </c>
      <c r="CR142" s="84">
        <v>0</v>
      </c>
      <c r="CS142" s="84">
        <v>138345522</v>
      </c>
      <c r="CT142" s="84">
        <v>0</v>
      </c>
      <c r="CU142" s="84">
        <v>0</v>
      </c>
      <c r="CV142" s="84">
        <v>0</v>
      </c>
      <c r="CW142" s="84">
        <v>166886781</v>
      </c>
      <c r="CX142" s="84">
        <v>0</v>
      </c>
      <c r="CY142" s="84">
        <v>3763076</v>
      </c>
      <c r="CZ142" s="84">
        <v>109526192</v>
      </c>
      <c r="DA142" s="84">
        <v>2539245</v>
      </c>
      <c r="DB142" s="84">
        <v>4259573</v>
      </c>
      <c r="DC142" s="84">
        <v>83557487</v>
      </c>
      <c r="DD142" s="84">
        <v>55026</v>
      </c>
      <c r="DE142" s="84">
        <v>4204547</v>
      </c>
      <c r="DF142" s="84">
        <v>12146273</v>
      </c>
      <c r="DG142" s="84">
        <v>0</v>
      </c>
      <c r="DH142" s="84">
        <v>229243</v>
      </c>
      <c r="DI142" s="84">
        <v>138345522</v>
      </c>
      <c r="DJ142" s="84">
        <v>880</v>
      </c>
      <c r="DK142" s="84">
        <v>0</v>
      </c>
      <c r="DL142" s="84">
        <v>0</v>
      </c>
      <c r="DM142" s="84">
        <v>0</v>
      </c>
      <c r="DN142" s="84">
        <v>67893724</v>
      </c>
      <c r="DO142" s="84">
        <v>0</v>
      </c>
      <c r="DP142" s="84">
        <v>0</v>
      </c>
      <c r="DQ142" s="84">
        <v>0</v>
      </c>
      <c r="DR142" s="84">
        <v>8330929</v>
      </c>
      <c r="DS142" s="84">
        <v>398639</v>
      </c>
      <c r="DT142" s="84">
        <v>50784</v>
      </c>
      <c r="DU142" s="84">
        <v>1378845</v>
      </c>
      <c r="DV142" s="84">
        <v>171645291</v>
      </c>
      <c r="DW142" s="84">
        <v>0</v>
      </c>
      <c r="DX142" s="84">
        <v>0</v>
      </c>
      <c r="DY142" s="84">
        <v>0</v>
      </c>
      <c r="DZ142" s="84">
        <v>0</v>
      </c>
      <c r="EA142" s="84">
        <v>1386764</v>
      </c>
      <c r="EB142" s="84">
        <v>0</v>
      </c>
      <c r="EC142" s="84">
        <v>0</v>
      </c>
      <c r="ED142" s="84">
        <v>0</v>
      </c>
      <c r="EE142" s="84">
        <v>0</v>
      </c>
      <c r="EF142" s="84">
        <v>111374</v>
      </c>
      <c r="EG142" s="84"/>
      <c r="EH142" s="84">
        <v>111374</v>
      </c>
      <c r="EI142" s="84"/>
      <c r="EJ142" s="84">
        <v>1136226</v>
      </c>
      <c r="EK142" s="84">
        <v>2861919</v>
      </c>
      <c r="EL142" s="84">
        <v>203609</v>
      </c>
      <c r="EM142" s="84">
        <v>0</v>
      </c>
      <c r="EN142" s="84">
        <v>0</v>
      </c>
      <c r="EO142" s="84">
        <v>159365</v>
      </c>
      <c r="EP142" s="84">
        <v>0</v>
      </c>
      <c r="EQ142" s="84">
        <v>0</v>
      </c>
      <c r="ER142" s="84">
        <v>0</v>
      </c>
      <c r="ES142" s="84">
        <v>11470373</v>
      </c>
      <c r="ET142" s="84">
        <v>0</v>
      </c>
      <c r="EU142" s="84">
        <v>0</v>
      </c>
      <c r="EV142" s="84">
        <v>4586952</v>
      </c>
      <c r="EW142" s="84">
        <v>242619</v>
      </c>
      <c r="EX142" s="84">
        <v>2546936</v>
      </c>
      <c r="EY142" s="84">
        <v>286724</v>
      </c>
      <c r="EZ142" s="84">
        <v>0</v>
      </c>
    </row>
    <row r="143" spans="1:156">
      <c r="A143" t="s">
        <v>1159</v>
      </c>
      <c r="B143">
        <v>63010</v>
      </c>
      <c r="C143" t="s">
        <v>1145</v>
      </c>
      <c r="D143" s="84">
        <v>17652235</v>
      </c>
      <c r="E143" s="84">
        <v>3690</v>
      </c>
      <c r="F143" s="84">
        <v>5333</v>
      </c>
      <c r="G143" s="84">
        <v>-1741692</v>
      </c>
      <c r="H143" s="84">
        <v>-924287</v>
      </c>
      <c r="I143" s="84">
        <v>72074</v>
      </c>
      <c r="J143" s="84">
        <v>-668507</v>
      </c>
      <c r="K143" s="84">
        <v>-10023749</v>
      </c>
      <c r="L143" s="84">
        <v>-1016466</v>
      </c>
      <c r="M143" s="84">
        <v>0</v>
      </c>
      <c r="N143" s="84">
        <v>1275148</v>
      </c>
      <c r="O143" s="84">
        <v>0</v>
      </c>
      <c r="P143" s="84">
        <v>17663802</v>
      </c>
      <c r="Q143" s="84">
        <v>-123807</v>
      </c>
      <c r="R143" s="84">
        <v>0</v>
      </c>
      <c r="S143" s="84">
        <v>0</v>
      </c>
      <c r="T143" s="84">
        <v>10986801</v>
      </c>
      <c r="U143" s="84">
        <v>72074</v>
      </c>
      <c r="V143" s="84">
        <v>255296</v>
      </c>
      <c r="W143" s="84">
        <v>879</v>
      </c>
      <c r="X143" s="84">
        <v>-10011050</v>
      </c>
      <c r="Y143" s="84">
        <v>644147</v>
      </c>
      <c r="Z143" s="84">
        <v>-126363</v>
      </c>
      <c r="AA143" s="84">
        <v>2605353</v>
      </c>
      <c r="AB143" s="84">
        <v>13419215</v>
      </c>
      <c r="AC143" s="84">
        <v>0</v>
      </c>
      <c r="AD143" s="84">
        <v>146983</v>
      </c>
      <c r="AE143" s="84">
        <v>1380531</v>
      </c>
      <c r="AF143" s="84">
        <v>-1054585</v>
      </c>
      <c r="AG143" s="84">
        <v>-17224381</v>
      </c>
      <c r="AH143" s="84">
        <v>13887</v>
      </c>
      <c r="AI143" s="84">
        <v>-3010</v>
      </c>
      <c r="AJ143" s="84">
        <v>-10475</v>
      </c>
      <c r="AK143" s="84">
        <v>-17210494</v>
      </c>
      <c r="AL143" s="84">
        <v>-624311</v>
      </c>
      <c r="AM143" s="84">
        <v>2134</v>
      </c>
      <c r="AN143" s="84">
        <v>-692717</v>
      </c>
      <c r="AO143" s="84">
        <v>26826</v>
      </c>
      <c r="AP143" s="84">
        <v>-12699</v>
      </c>
      <c r="AQ143" s="84">
        <v>-186194</v>
      </c>
      <c r="AR143" s="84">
        <v>-143639</v>
      </c>
      <c r="AS143" s="84">
        <v>-180652</v>
      </c>
      <c r="AT143" s="84">
        <v>-164522</v>
      </c>
      <c r="AU143" s="84">
        <v>-417924</v>
      </c>
      <c r="AV143" s="84">
        <v>-31293</v>
      </c>
      <c r="AW143" s="84">
        <v>-24350</v>
      </c>
      <c r="AX143" s="84">
        <v>254600</v>
      </c>
      <c r="AY143" s="84">
        <v>0</v>
      </c>
      <c r="AZ143" s="84">
        <v>-11567</v>
      </c>
      <c r="BA143" s="84">
        <v>-57724</v>
      </c>
      <c r="BB143" s="84">
        <v>203352</v>
      </c>
      <c r="BC143" s="84">
        <v>199662</v>
      </c>
      <c r="BD143" s="84">
        <v>-41600</v>
      </c>
      <c r="BE143" s="84">
        <v>-47260</v>
      </c>
      <c r="BF143" s="84">
        <v>-127708</v>
      </c>
      <c r="BG143" s="84">
        <v>1000</v>
      </c>
      <c r="BH143" s="84"/>
      <c r="BI143" s="84">
        <v>0</v>
      </c>
      <c r="BJ143" s="84">
        <v>191989367</v>
      </c>
      <c r="BK143" s="84">
        <v>0</v>
      </c>
      <c r="BL143" s="84">
        <v>3480630</v>
      </c>
      <c r="BM143" s="84">
        <v>1404362</v>
      </c>
      <c r="BN143" s="84"/>
      <c r="BO143" s="84">
        <v>1404362</v>
      </c>
      <c r="BP143" s="84">
        <v>161563</v>
      </c>
      <c r="BQ143" s="84"/>
      <c r="BR143" s="84">
        <v>0</v>
      </c>
      <c r="BS143" s="84"/>
      <c r="BT143" s="84">
        <v>0</v>
      </c>
      <c r="BU143" s="84">
        <v>40647</v>
      </c>
      <c r="BV143" s="84">
        <v>6806457</v>
      </c>
      <c r="BW143" s="84">
        <v>3388133</v>
      </c>
      <c r="BX143" s="84">
        <v>45408698</v>
      </c>
      <c r="BY143" s="84">
        <v>5237549</v>
      </c>
      <c r="BZ143" s="84"/>
      <c r="CA143" s="84">
        <v>4000</v>
      </c>
      <c r="CB143" s="84"/>
      <c r="CC143" s="84">
        <v>171542</v>
      </c>
      <c r="CD143" s="84"/>
      <c r="CE143" s="84"/>
      <c r="CF143" s="84">
        <v>106121</v>
      </c>
      <c r="CG143" s="84">
        <v>2696</v>
      </c>
      <c r="CH143" s="84"/>
      <c r="CI143" s="84">
        <v>108817</v>
      </c>
      <c r="CJ143" s="84"/>
      <c r="CK143" s="84">
        <v>13527</v>
      </c>
      <c r="CL143" s="84">
        <v>7433971</v>
      </c>
      <c r="CM143" s="84">
        <v>14731288</v>
      </c>
      <c r="CN143" s="84">
        <v>338003</v>
      </c>
      <c r="CO143" s="84">
        <v>37031871</v>
      </c>
      <c r="CP143" s="84">
        <v>143523</v>
      </c>
      <c r="CQ143" s="84">
        <v>171751598</v>
      </c>
      <c r="CR143" s="84">
        <v>0</v>
      </c>
      <c r="CS143" s="84">
        <v>37031871</v>
      </c>
      <c r="CT143" s="84">
        <v>122088039</v>
      </c>
      <c r="CU143" s="84">
        <v>0</v>
      </c>
      <c r="CV143" s="84">
        <v>131552973</v>
      </c>
      <c r="CW143" s="84">
        <v>55285459</v>
      </c>
      <c r="CX143" s="84">
        <v>13447</v>
      </c>
      <c r="CY143" s="84"/>
      <c r="CZ143" s="84"/>
      <c r="DA143" s="84">
        <v>2153890</v>
      </c>
      <c r="DB143" s="84">
        <v>9863314</v>
      </c>
      <c r="DC143" s="84">
        <v>3658878</v>
      </c>
      <c r="DD143" s="84">
        <v>215392</v>
      </c>
      <c r="DE143" s="84">
        <v>9647922</v>
      </c>
      <c r="DF143" s="84"/>
      <c r="DG143" s="84"/>
      <c r="DH143" s="84">
        <v>3304398</v>
      </c>
      <c r="DI143" s="84">
        <v>159119910</v>
      </c>
      <c r="DJ143" s="84">
        <v>40647</v>
      </c>
      <c r="DK143" s="84"/>
      <c r="DL143" s="84"/>
      <c r="DM143" s="84">
        <v>122088039</v>
      </c>
      <c r="DN143" s="84">
        <v>35013988</v>
      </c>
      <c r="DO143" s="84"/>
      <c r="DP143" s="84"/>
      <c r="DQ143" s="84"/>
      <c r="DR143" s="84"/>
      <c r="DS143" s="84">
        <v>3109284</v>
      </c>
      <c r="DT143" s="84">
        <v>713986</v>
      </c>
      <c r="DU143" s="84">
        <v>845189</v>
      </c>
      <c r="DV143" s="84">
        <v>191989367</v>
      </c>
      <c r="DW143" s="84">
        <v>205500</v>
      </c>
      <c r="DX143" s="84"/>
      <c r="DY143" s="84">
        <v>2647837</v>
      </c>
      <c r="DZ143" s="84">
        <v>273849</v>
      </c>
      <c r="EA143" s="84"/>
      <c r="EB143" s="84"/>
      <c r="EC143" s="84">
        <v>238659</v>
      </c>
      <c r="ED143" s="84">
        <v>273849</v>
      </c>
      <c r="EE143" s="84"/>
      <c r="EF143" s="84">
        <v>382044</v>
      </c>
      <c r="EG143" s="84"/>
      <c r="EH143" s="84">
        <v>382044</v>
      </c>
      <c r="EI143" s="84">
        <v>56759</v>
      </c>
      <c r="EJ143" s="84">
        <v>749757</v>
      </c>
      <c r="EK143" s="84">
        <v>784469</v>
      </c>
      <c r="EL143" s="84">
        <v>182334</v>
      </c>
      <c r="EM143" s="84"/>
      <c r="EN143" s="84"/>
      <c r="EO143" s="84">
        <v>14669</v>
      </c>
      <c r="EP143" s="84">
        <v>0</v>
      </c>
      <c r="EQ143" s="84">
        <v>0</v>
      </c>
      <c r="ER143" s="84"/>
      <c r="ES143" s="84">
        <v>6774245</v>
      </c>
      <c r="ET143" s="84"/>
      <c r="EU143" s="84">
        <v>0</v>
      </c>
      <c r="EV143" s="84">
        <v>1934105</v>
      </c>
      <c r="EW143" s="84">
        <v>95432</v>
      </c>
      <c r="EX143" s="84">
        <v>54515</v>
      </c>
      <c r="EY143" s="84">
        <v>0</v>
      </c>
      <c r="EZ143" s="84"/>
    </row>
    <row r="144" spans="1:156">
      <c r="A144" t="s">
        <v>1159</v>
      </c>
      <c r="B144">
        <v>63016</v>
      </c>
      <c r="C144" t="s">
        <v>1147</v>
      </c>
      <c r="D144" s="84">
        <v>18765639</v>
      </c>
      <c r="E144" s="84">
        <v>-32910</v>
      </c>
      <c r="F144" s="84">
        <v>0</v>
      </c>
      <c r="G144" s="84">
        <v>-2145154</v>
      </c>
      <c r="H144" s="84">
        <v>-663508</v>
      </c>
      <c r="I144" s="84">
        <v>6890</v>
      </c>
      <c r="J144" s="84">
        <v>-722747</v>
      </c>
      <c r="K144" s="84">
        <v>-19298041</v>
      </c>
      <c r="L144" s="84">
        <v>-1024030</v>
      </c>
      <c r="M144" s="84">
        <v>-98077</v>
      </c>
      <c r="N144" s="84">
        <v>779971</v>
      </c>
      <c r="O144" s="84">
        <v>0</v>
      </c>
      <c r="P144" s="84">
        <v>18766850</v>
      </c>
      <c r="Q144" s="84">
        <v>-65771</v>
      </c>
      <c r="R144" s="84">
        <v>0</v>
      </c>
      <c r="S144" s="84">
        <v>0</v>
      </c>
      <c r="T144" s="84">
        <v>11093051</v>
      </c>
      <c r="U144" s="84">
        <v>6890</v>
      </c>
      <c r="V144" s="84">
        <v>229064</v>
      </c>
      <c r="W144" s="84">
        <v>0</v>
      </c>
      <c r="X144" s="84">
        <v>-19297848</v>
      </c>
      <c r="Y144" s="84">
        <v>635538</v>
      </c>
      <c r="Z144" s="84">
        <v>36012</v>
      </c>
      <c r="AA144" s="84">
        <v>3878716</v>
      </c>
      <c r="AB144" s="84">
        <v>14865979</v>
      </c>
      <c r="AC144" s="84">
        <v>-254</v>
      </c>
      <c r="AD144" s="84">
        <v>49737</v>
      </c>
      <c r="AE144" s="84">
        <v>823218</v>
      </c>
      <c r="AF144" s="84">
        <v>-697886</v>
      </c>
      <c r="AG144" s="84">
        <v>-10415370</v>
      </c>
      <c r="AH144" s="84">
        <v>170</v>
      </c>
      <c r="AI144" s="84">
        <v>9266</v>
      </c>
      <c r="AJ144" s="84">
        <v>4851</v>
      </c>
      <c r="AK144" s="84">
        <v>-10415200</v>
      </c>
      <c r="AL144" s="84">
        <v>-673554</v>
      </c>
      <c r="AM144" s="84">
        <v>0</v>
      </c>
      <c r="AN144" s="84">
        <v>-429796</v>
      </c>
      <c r="AO144" s="84">
        <v>485</v>
      </c>
      <c r="AP144" s="84">
        <v>-193</v>
      </c>
      <c r="AQ144" s="84">
        <v>-258459</v>
      </c>
      <c r="AR144" s="84">
        <v>-48980</v>
      </c>
      <c r="AS144" s="84">
        <v>-109293</v>
      </c>
      <c r="AT144" s="84">
        <v>0</v>
      </c>
      <c r="AU144" s="84">
        <v>-352699</v>
      </c>
      <c r="AV144" s="84">
        <v>2841</v>
      </c>
      <c r="AW144" s="84">
        <v>-54591</v>
      </c>
      <c r="AX144" s="84">
        <v>14701</v>
      </c>
      <c r="AY144" s="84">
        <v>401013</v>
      </c>
      <c r="AZ144" s="84">
        <v>-1211</v>
      </c>
      <c r="BA144" s="84">
        <v>-43522</v>
      </c>
      <c r="BB144" s="84">
        <v>228920</v>
      </c>
      <c r="BC144" s="84">
        <v>261830</v>
      </c>
      <c r="BD144" s="84">
        <v>-6236</v>
      </c>
      <c r="BE144" s="84">
        <v>-11990</v>
      </c>
      <c r="BF144" s="84">
        <v>-277060</v>
      </c>
      <c r="BG144" s="84">
        <v>12100</v>
      </c>
      <c r="BH144" s="84">
        <v>0</v>
      </c>
      <c r="BI144" s="84">
        <v>0</v>
      </c>
      <c r="BJ144" s="84">
        <v>121698826</v>
      </c>
      <c r="BK144" s="84">
        <v>10456</v>
      </c>
      <c r="BL144" s="84">
        <v>91325</v>
      </c>
      <c r="BM144" s="84">
        <v>480000</v>
      </c>
      <c r="BN144" s="84">
        <v>0</v>
      </c>
      <c r="BO144" s="84">
        <v>480000</v>
      </c>
      <c r="BP144" s="84">
        <v>19326</v>
      </c>
      <c r="BQ144" s="84">
        <v>0</v>
      </c>
      <c r="BR144" s="84">
        <v>0</v>
      </c>
      <c r="BS144" s="84">
        <v>0</v>
      </c>
      <c r="BT144" s="84">
        <v>0</v>
      </c>
      <c r="BU144" s="84">
        <v>11</v>
      </c>
      <c r="BV144" s="84">
        <v>3166210</v>
      </c>
      <c r="BW144" s="84">
        <v>2076673</v>
      </c>
      <c r="BX144" s="84">
        <v>20401435</v>
      </c>
      <c r="BY144" s="84">
        <v>2927490</v>
      </c>
      <c r="BZ144" s="84">
        <v>0</v>
      </c>
      <c r="CA144" s="84">
        <v>200000</v>
      </c>
      <c r="CB144" s="84">
        <v>0</v>
      </c>
      <c r="CC144" s="84">
        <v>271740</v>
      </c>
      <c r="CD144" s="84">
        <v>0</v>
      </c>
      <c r="CE144" s="84">
        <v>0</v>
      </c>
      <c r="CF144" s="84">
        <v>54224</v>
      </c>
      <c r="CG144" s="84">
        <v>431</v>
      </c>
      <c r="CH144" s="84">
        <v>0</v>
      </c>
      <c r="CI144" s="84">
        <v>54655</v>
      </c>
      <c r="CJ144" s="84">
        <v>0</v>
      </c>
      <c r="CK144" s="84">
        <v>41</v>
      </c>
      <c r="CL144" s="84">
        <v>41903</v>
      </c>
      <c r="CM144" s="84">
        <v>2988442</v>
      </c>
      <c r="CN144" s="84">
        <v>249243</v>
      </c>
      <c r="CO144" s="84">
        <v>13446946</v>
      </c>
      <c r="CP144" s="84">
        <v>14665</v>
      </c>
      <c r="CQ144" s="84">
        <v>116081806</v>
      </c>
      <c r="CR144" s="84">
        <v>49543</v>
      </c>
      <c r="CS144" s="84">
        <v>16202083</v>
      </c>
      <c r="CT144" s="84">
        <v>93690145</v>
      </c>
      <c r="CU144" s="84">
        <v>42430</v>
      </c>
      <c r="CV144" s="84">
        <v>96089068</v>
      </c>
      <c r="CW144" s="84">
        <v>24361490</v>
      </c>
      <c r="CX144" s="84">
        <v>0</v>
      </c>
      <c r="CY144" s="84">
        <v>1559038</v>
      </c>
      <c r="CZ144" s="84">
        <v>942673</v>
      </c>
      <c r="DA144" s="84">
        <v>11248518</v>
      </c>
      <c r="DB144" s="84">
        <v>3960055</v>
      </c>
      <c r="DC144" s="84">
        <v>1710693</v>
      </c>
      <c r="DD144" s="84">
        <v>833453</v>
      </c>
      <c r="DE144" s="84">
        <v>3126602</v>
      </c>
      <c r="DF144" s="84">
        <v>1743303</v>
      </c>
      <c r="DG144" s="84">
        <v>0</v>
      </c>
      <c r="DH144" s="84">
        <v>61543</v>
      </c>
      <c r="DI144" s="84">
        <v>109892228</v>
      </c>
      <c r="DJ144" s="84">
        <v>11</v>
      </c>
      <c r="DK144" s="84">
        <v>0</v>
      </c>
      <c r="DL144" s="84">
        <v>0</v>
      </c>
      <c r="DM144" s="84">
        <v>93690145</v>
      </c>
      <c r="DN144" s="84">
        <v>5747245</v>
      </c>
      <c r="DO144" s="84">
        <v>0</v>
      </c>
      <c r="DP144" s="84">
        <v>0</v>
      </c>
      <c r="DQ144" s="84">
        <v>0</v>
      </c>
      <c r="DR144" s="84">
        <v>0</v>
      </c>
      <c r="DS144" s="84">
        <v>1864573</v>
      </c>
      <c r="DT144" s="84">
        <v>22362</v>
      </c>
      <c r="DU144" s="84">
        <v>166511</v>
      </c>
      <c r="DV144" s="84">
        <v>121698826</v>
      </c>
      <c r="DW144" s="84">
        <v>39403</v>
      </c>
      <c r="DX144" s="84">
        <v>0</v>
      </c>
      <c r="DY144" s="84">
        <v>0</v>
      </c>
      <c r="DZ144" s="84">
        <v>0</v>
      </c>
      <c r="EA144" s="84">
        <v>69161</v>
      </c>
      <c r="EB144" s="84">
        <v>0</v>
      </c>
      <c r="EC144" s="84">
        <v>41810</v>
      </c>
      <c r="ED144" s="84">
        <v>0</v>
      </c>
      <c r="EE144" s="84">
        <v>0</v>
      </c>
      <c r="EF144" s="84">
        <v>61619</v>
      </c>
      <c r="EG144" s="84">
        <v>0</v>
      </c>
      <c r="EH144" s="84">
        <v>61619</v>
      </c>
      <c r="EI144" s="84">
        <v>4478</v>
      </c>
      <c r="EJ144" s="84">
        <v>83444</v>
      </c>
      <c r="EK144" s="84">
        <v>947991</v>
      </c>
      <c r="EL144" s="84">
        <v>624316</v>
      </c>
      <c r="EM144" s="84">
        <v>0</v>
      </c>
      <c r="EN144" s="84">
        <v>0</v>
      </c>
      <c r="EO144" s="84">
        <v>0</v>
      </c>
      <c r="EP144" s="84">
        <v>49543</v>
      </c>
      <c r="EQ144" s="84">
        <v>0</v>
      </c>
      <c r="ER144" s="84">
        <v>0</v>
      </c>
      <c r="ES144" s="84">
        <v>2425515</v>
      </c>
      <c r="ET144" s="84">
        <v>0</v>
      </c>
      <c r="EU144" s="84">
        <v>0</v>
      </c>
      <c r="EV144" s="84">
        <v>135941</v>
      </c>
      <c r="EW144" s="84">
        <v>83067</v>
      </c>
      <c r="EX144" s="84">
        <v>202923</v>
      </c>
      <c r="EY144" s="84">
        <v>0</v>
      </c>
      <c r="EZ144" s="84">
        <v>0</v>
      </c>
    </row>
    <row r="145" spans="1:156">
      <c r="A145" t="s">
        <v>1159</v>
      </c>
      <c r="B145">
        <v>63017</v>
      </c>
      <c r="C145" t="s">
        <v>1148</v>
      </c>
      <c r="D145" s="84">
        <v>325783</v>
      </c>
      <c r="E145" s="84">
        <v>-2150</v>
      </c>
      <c r="F145" s="84"/>
      <c r="G145" s="84">
        <v>0</v>
      </c>
      <c r="H145" s="84"/>
      <c r="I145" s="84"/>
      <c r="J145" s="84">
        <v>-3</v>
      </c>
      <c r="K145" s="84">
        <v>-74442</v>
      </c>
      <c r="L145" s="84"/>
      <c r="M145" s="84"/>
      <c r="N145" s="84"/>
      <c r="O145" s="84"/>
      <c r="P145" s="84">
        <v>326496</v>
      </c>
      <c r="Q145" s="84"/>
      <c r="R145" s="84">
        <v>15</v>
      </c>
      <c r="S145" s="84"/>
      <c r="T145" s="84">
        <v>19787</v>
      </c>
      <c r="U145" s="84"/>
      <c r="V145" s="84">
        <v>7573</v>
      </c>
      <c r="W145" s="84"/>
      <c r="X145" s="84">
        <v>-74442</v>
      </c>
      <c r="Y145" s="84"/>
      <c r="Z145" s="84">
        <v>0</v>
      </c>
      <c r="AA145" s="84">
        <v>12496</v>
      </c>
      <c r="AB145" s="84">
        <v>32280</v>
      </c>
      <c r="AC145" s="84"/>
      <c r="AD145" s="84"/>
      <c r="AE145" s="84"/>
      <c r="AF145" s="84"/>
      <c r="AG145" s="84">
        <v>-263284</v>
      </c>
      <c r="AH145" s="84">
        <v>0</v>
      </c>
      <c r="AI145" s="84"/>
      <c r="AJ145" s="84"/>
      <c r="AK145" s="84">
        <v>-263284</v>
      </c>
      <c r="AL145" s="84">
        <v>-12107</v>
      </c>
      <c r="AM145" s="84">
        <v>0</v>
      </c>
      <c r="AN145" s="84">
        <v>-4849</v>
      </c>
      <c r="AO145" s="84"/>
      <c r="AP145" s="84">
        <v>0</v>
      </c>
      <c r="AQ145" s="84">
        <v>-7273</v>
      </c>
      <c r="AR145" s="84"/>
      <c r="AS145" s="84"/>
      <c r="AT145" s="84"/>
      <c r="AU145" s="84">
        <v>-7573</v>
      </c>
      <c r="AV145" s="84"/>
      <c r="AW145" s="84">
        <v>0</v>
      </c>
      <c r="AX145" s="84"/>
      <c r="AY145" s="84"/>
      <c r="AZ145" s="84">
        <v>-713</v>
      </c>
      <c r="BA145" s="84"/>
      <c r="BB145" s="84">
        <v>6080</v>
      </c>
      <c r="BC145" s="84">
        <v>8230</v>
      </c>
      <c r="BD145" s="84"/>
      <c r="BE145" s="84"/>
      <c r="BF145" s="84">
        <v>657</v>
      </c>
      <c r="BG145" s="84">
        <v>15000</v>
      </c>
      <c r="BH145" s="84"/>
      <c r="BI145" s="84">
        <v>473</v>
      </c>
      <c r="BJ145" s="84">
        <v>773184</v>
      </c>
      <c r="BK145" s="84"/>
      <c r="BL145" s="84">
        <v>8028</v>
      </c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>
        <v>130821</v>
      </c>
      <c r="BX145" s="84">
        <v>763349</v>
      </c>
      <c r="BY145" s="84"/>
      <c r="BZ145" s="84"/>
      <c r="CA145" s="84"/>
      <c r="CB145" s="84"/>
      <c r="CC145" s="84">
        <v>1729</v>
      </c>
      <c r="CD145" s="84"/>
      <c r="CE145" s="84"/>
      <c r="CF145" s="84"/>
      <c r="CG145" s="84">
        <v>0</v>
      </c>
      <c r="CH145" s="84"/>
      <c r="CI145" s="84">
        <v>0</v>
      </c>
      <c r="CJ145" s="84"/>
      <c r="CK145" s="84">
        <v>0</v>
      </c>
      <c r="CL145" s="84"/>
      <c r="CM145" s="84">
        <v>19757</v>
      </c>
      <c r="CN145" s="84">
        <v>17434</v>
      </c>
      <c r="CO145" s="84"/>
      <c r="CP145" s="84"/>
      <c r="CQ145" s="84">
        <v>622606</v>
      </c>
      <c r="CR145" s="84"/>
      <c r="CS145" s="84">
        <v>512565</v>
      </c>
      <c r="CT145" s="84"/>
      <c r="CU145" s="84"/>
      <c r="CV145" s="84"/>
      <c r="CW145" s="84">
        <v>763349</v>
      </c>
      <c r="CX145" s="84"/>
      <c r="CY145" s="84"/>
      <c r="CZ145" s="84"/>
      <c r="DA145" s="84">
        <v>500431</v>
      </c>
      <c r="DB145" s="84"/>
      <c r="DC145" s="84"/>
      <c r="DD145" s="84"/>
      <c r="DE145" s="84"/>
      <c r="DF145" s="84">
        <v>511999</v>
      </c>
      <c r="DG145" s="84"/>
      <c r="DH145" s="84">
        <v>8028</v>
      </c>
      <c r="DI145" s="84">
        <v>512565</v>
      </c>
      <c r="DJ145" s="84"/>
      <c r="DK145" s="84"/>
      <c r="DL145" s="84"/>
      <c r="DM145" s="84">
        <v>0</v>
      </c>
      <c r="DN145" s="84">
        <v>262918</v>
      </c>
      <c r="DO145" s="84"/>
      <c r="DP145" s="84"/>
      <c r="DQ145" s="84"/>
      <c r="DR145" s="84"/>
      <c r="DS145" s="84">
        <v>115821</v>
      </c>
      <c r="DT145" s="84"/>
      <c r="DU145" s="84">
        <v>1807</v>
      </c>
      <c r="DV145" s="84">
        <v>773184</v>
      </c>
      <c r="DW145" s="84">
        <v>110041</v>
      </c>
      <c r="DX145" s="84"/>
      <c r="DY145" s="84"/>
      <c r="DZ145" s="84"/>
      <c r="EA145" s="84">
        <v>566</v>
      </c>
      <c r="EB145" s="84"/>
      <c r="EC145" s="84"/>
      <c r="ED145" s="84"/>
      <c r="EE145" s="84"/>
      <c r="EF145" s="84">
        <v>0</v>
      </c>
      <c r="EG145" s="84"/>
      <c r="EH145" s="84">
        <v>0</v>
      </c>
      <c r="EI145" s="84"/>
      <c r="EJ145" s="84">
        <v>1807</v>
      </c>
      <c r="EK145" s="84">
        <v>0</v>
      </c>
      <c r="EL145" s="84"/>
      <c r="EM145" s="84"/>
      <c r="EN145" s="84"/>
      <c r="EO145" s="84"/>
      <c r="EP145" s="84"/>
      <c r="EQ145" s="84"/>
      <c r="ER145" s="84"/>
      <c r="ES145" s="84">
        <v>121</v>
      </c>
      <c r="ET145" s="84"/>
      <c r="EU145" s="84"/>
      <c r="EV145" s="84"/>
      <c r="EW145" s="84"/>
      <c r="EX145" s="84"/>
      <c r="EY145" s="84"/>
      <c r="EZ145" s="84"/>
    </row>
    <row r="146" spans="1:156">
      <c r="A146" t="s">
        <v>1159</v>
      </c>
      <c r="B146">
        <v>63028</v>
      </c>
      <c r="C146" t="s">
        <v>1150</v>
      </c>
      <c r="D146" s="84">
        <v>11226</v>
      </c>
      <c r="E146" s="84">
        <v>-6885</v>
      </c>
      <c r="F146" s="84">
        <v>0</v>
      </c>
      <c r="G146" s="84">
        <v>-12928</v>
      </c>
      <c r="H146" s="84">
        <v>-443</v>
      </c>
      <c r="I146" s="84">
        <v>-348</v>
      </c>
      <c r="J146" s="84">
        <v>-10741</v>
      </c>
      <c r="K146" s="84">
        <v>190578</v>
      </c>
      <c r="L146" s="84">
        <v>0</v>
      </c>
      <c r="M146" s="84">
        <v>-699</v>
      </c>
      <c r="N146" s="84">
        <v>285</v>
      </c>
      <c r="O146" s="84">
        <v>0</v>
      </c>
      <c r="P146" s="84">
        <v>12414</v>
      </c>
      <c r="Q146" s="84">
        <v>-198</v>
      </c>
      <c r="R146" s="84">
        <v>0</v>
      </c>
      <c r="S146" s="84">
        <v>0</v>
      </c>
      <c r="T146" s="84">
        <v>63658</v>
      </c>
      <c r="U146" s="84">
        <v>-348</v>
      </c>
      <c r="V146" s="84">
        <v>7272</v>
      </c>
      <c r="W146" s="84">
        <v>0</v>
      </c>
      <c r="X146" s="84">
        <v>197555</v>
      </c>
      <c r="Y146" s="84">
        <v>0</v>
      </c>
      <c r="Z146" s="84">
        <v>0</v>
      </c>
      <c r="AA146" s="84">
        <v>42195</v>
      </c>
      <c r="AB146" s="84">
        <v>92010</v>
      </c>
      <c r="AC146" s="84">
        <v>0</v>
      </c>
      <c r="AD146" s="84">
        <v>0</v>
      </c>
      <c r="AE146" s="84">
        <v>285</v>
      </c>
      <c r="AF146" s="84">
        <v>-441</v>
      </c>
      <c r="AG146" s="84">
        <v>-235399</v>
      </c>
      <c r="AH146" s="84">
        <v>6941</v>
      </c>
      <c r="AI146" s="84">
        <v>0</v>
      </c>
      <c r="AJ146" s="84">
        <v>0</v>
      </c>
      <c r="AK146" s="84">
        <v>-228458</v>
      </c>
      <c r="AL146" s="84">
        <v>-19852</v>
      </c>
      <c r="AM146" s="84">
        <v>0</v>
      </c>
      <c r="AN146" s="84">
        <v>-19852</v>
      </c>
      <c r="AO146" s="84">
        <v>2</v>
      </c>
      <c r="AP146" s="84">
        <v>-6977</v>
      </c>
      <c r="AQ146" s="84">
        <v>0</v>
      </c>
      <c r="AR146" s="84">
        <v>0</v>
      </c>
      <c r="AS146" s="84">
        <v>-198</v>
      </c>
      <c r="AT146" s="84">
        <v>0</v>
      </c>
      <c r="AU146" s="84">
        <v>-7278</v>
      </c>
      <c r="AV146" s="84">
        <v>6</v>
      </c>
      <c r="AW146" s="84">
        <v>-3102</v>
      </c>
      <c r="AX146" s="84">
        <v>0</v>
      </c>
      <c r="AY146" s="84">
        <v>0</v>
      </c>
      <c r="AZ146" s="84">
        <v>-1188</v>
      </c>
      <c r="BA146" s="84">
        <v>0</v>
      </c>
      <c r="BB146" s="84">
        <v>24638</v>
      </c>
      <c r="BC146" s="84">
        <v>31523</v>
      </c>
      <c r="BD146" s="84">
        <v>0</v>
      </c>
      <c r="BE146" s="84">
        <v>0</v>
      </c>
      <c r="BF146" s="84">
        <v>25298</v>
      </c>
      <c r="BG146" s="84">
        <v>10000</v>
      </c>
      <c r="BH146" s="84">
        <v>0</v>
      </c>
      <c r="BI146" s="84">
        <v>9624</v>
      </c>
      <c r="BJ146" s="84">
        <v>2138291</v>
      </c>
      <c r="BK146" s="84">
        <v>0</v>
      </c>
      <c r="BL146" s="84">
        <v>37280</v>
      </c>
      <c r="BM146" s="84">
        <v>0</v>
      </c>
      <c r="BN146" s="84">
        <v>0</v>
      </c>
      <c r="BO146" s="84">
        <v>0</v>
      </c>
      <c r="BP146" s="84">
        <v>0</v>
      </c>
      <c r="BQ146" s="84">
        <v>0</v>
      </c>
      <c r="BR146" s="84">
        <v>0</v>
      </c>
      <c r="BS146" s="84">
        <v>0</v>
      </c>
      <c r="BT146" s="84">
        <v>0</v>
      </c>
      <c r="BU146" s="84">
        <v>0</v>
      </c>
      <c r="BV146" s="84">
        <v>112</v>
      </c>
      <c r="BW146" s="84">
        <v>177020</v>
      </c>
      <c r="BX146" s="84">
        <v>2073366</v>
      </c>
      <c r="BY146" s="84">
        <v>0</v>
      </c>
      <c r="BZ146" s="84">
        <v>0</v>
      </c>
      <c r="CA146" s="84">
        <v>0</v>
      </c>
      <c r="CB146" s="84">
        <v>0</v>
      </c>
      <c r="CC146" s="84">
        <v>181</v>
      </c>
      <c r="CD146" s="84">
        <v>0</v>
      </c>
      <c r="CE146" s="84">
        <v>0</v>
      </c>
      <c r="CF146" s="84">
        <v>0</v>
      </c>
      <c r="CG146" s="84">
        <v>1018</v>
      </c>
      <c r="CH146" s="84">
        <v>0</v>
      </c>
      <c r="CI146" s="84">
        <v>1018</v>
      </c>
      <c r="CJ146" s="84">
        <v>0</v>
      </c>
      <c r="CK146" s="84">
        <v>0</v>
      </c>
      <c r="CL146" s="84">
        <v>0</v>
      </c>
      <c r="CM146" s="84">
        <v>222538</v>
      </c>
      <c r="CN146" s="84">
        <v>0</v>
      </c>
      <c r="CO146" s="84">
        <v>1700891</v>
      </c>
      <c r="CP146" s="84">
        <v>0</v>
      </c>
      <c r="CQ146" s="84">
        <v>1727336</v>
      </c>
      <c r="CR146" s="84">
        <v>0</v>
      </c>
      <c r="CS146" s="84">
        <v>1727196</v>
      </c>
      <c r="CT146" s="84">
        <v>0</v>
      </c>
      <c r="CU146" s="84">
        <v>0</v>
      </c>
      <c r="CV146" s="84">
        <v>0</v>
      </c>
      <c r="CW146" s="84">
        <v>2073375</v>
      </c>
      <c r="CX146" s="84">
        <v>0</v>
      </c>
      <c r="CY146" s="84">
        <v>264196</v>
      </c>
      <c r="CZ146" s="84">
        <v>546</v>
      </c>
      <c r="DA146" s="84">
        <v>1127111</v>
      </c>
      <c r="DB146" s="84">
        <v>9</v>
      </c>
      <c r="DC146" s="84">
        <v>541367</v>
      </c>
      <c r="DD146" s="84">
        <v>0</v>
      </c>
      <c r="DE146" s="84">
        <v>9</v>
      </c>
      <c r="DF146" s="84">
        <v>5352</v>
      </c>
      <c r="DG146" s="84">
        <v>0</v>
      </c>
      <c r="DH146" s="84">
        <v>29636</v>
      </c>
      <c r="DI146" s="84">
        <v>1727196</v>
      </c>
      <c r="DJ146" s="84">
        <v>0</v>
      </c>
      <c r="DK146" s="84">
        <v>0</v>
      </c>
      <c r="DL146" s="84">
        <v>0</v>
      </c>
      <c r="DM146" s="84">
        <v>0</v>
      </c>
      <c r="DN146" s="84">
        <v>72891</v>
      </c>
      <c r="DO146" s="84">
        <v>0</v>
      </c>
      <c r="DP146" s="84">
        <v>0</v>
      </c>
      <c r="DQ146" s="84">
        <v>0</v>
      </c>
      <c r="DR146" s="84">
        <v>0</v>
      </c>
      <c r="DS146" s="84">
        <v>87012</v>
      </c>
      <c r="DT146" s="84">
        <v>11396</v>
      </c>
      <c r="DU146" s="84">
        <v>14195</v>
      </c>
      <c r="DV146" s="84">
        <v>2138291</v>
      </c>
      <c r="DW146" s="84">
        <v>0</v>
      </c>
      <c r="DX146" s="84">
        <v>0</v>
      </c>
      <c r="DY146" s="84">
        <v>0</v>
      </c>
      <c r="DZ146" s="84">
        <v>80008</v>
      </c>
      <c r="EA146" s="84">
        <v>20407</v>
      </c>
      <c r="EB146" s="84">
        <v>0</v>
      </c>
      <c r="EC146" s="84">
        <v>28</v>
      </c>
      <c r="ED146" s="84">
        <v>0</v>
      </c>
      <c r="EE146" s="84">
        <v>0</v>
      </c>
      <c r="EF146" s="84">
        <v>16</v>
      </c>
      <c r="EG146" s="84"/>
      <c r="EH146" s="84">
        <v>16</v>
      </c>
      <c r="EI146" s="84">
        <v>5778</v>
      </c>
      <c r="EJ146" s="84">
        <v>8234</v>
      </c>
      <c r="EK146" s="84">
        <v>13441</v>
      </c>
      <c r="EL146" s="84">
        <v>0</v>
      </c>
      <c r="EM146" s="84">
        <v>0</v>
      </c>
      <c r="EN146" s="84">
        <v>0</v>
      </c>
      <c r="EO146" s="84">
        <v>7644</v>
      </c>
      <c r="EP146" s="84">
        <v>0</v>
      </c>
      <c r="EQ146" s="84">
        <v>0</v>
      </c>
      <c r="ER146" s="84">
        <v>0</v>
      </c>
      <c r="ES146" s="84">
        <v>212733</v>
      </c>
      <c r="ET146" s="84">
        <v>80008</v>
      </c>
      <c r="EU146" s="84">
        <v>0</v>
      </c>
      <c r="EV146" s="84">
        <v>67801</v>
      </c>
      <c r="EW146" s="84">
        <v>5960</v>
      </c>
      <c r="EX146" s="84">
        <v>6628</v>
      </c>
      <c r="EY146" s="84">
        <v>0</v>
      </c>
      <c r="EZ146" s="84">
        <v>0</v>
      </c>
    </row>
    <row r="147" spans="1:156">
      <c r="A147" t="s">
        <v>1159</v>
      </c>
      <c r="B147">
        <v>63031</v>
      </c>
      <c r="C147" t="s">
        <v>1151</v>
      </c>
      <c r="D147" s="84">
        <v>21370</v>
      </c>
      <c r="E147" s="84">
        <v>-13228</v>
      </c>
      <c r="F147" s="84"/>
      <c r="G147" s="84"/>
      <c r="H147" s="84"/>
      <c r="I147" s="84"/>
      <c r="J147" s="84">
        <v>-507</v>
      </c>
      <c r="K147" s="84">
        <v>70620</v>
      </c>
      <c r="L147" s="84"/>
      <c r="M147" s="84"/>
      <c r="N147" s="84"/>
      <c r="O147" s="84"/>
      <c r="P147" s="84">
        <v>21400</v>
      </c>
      <c r="Q147" s="84"/>
      <c r="R147" s="84">
        <v>1</v>
      </c>
      <c r="S147" s="84"/>
      <c r="T147" s="84">
        <v>6619</v>
      </c>
      <c r="U147" s="84"/>
      <c r="V147" s="84"/>
      <c r="W147" s="84"/>
      <c r="X147" s="84">
        <v>70620</v>
      </c>
      <c r="Y147" s="84"/>
      <c r="Z147" s="84">
        <v>0</v>
      </c>
      <c r="AA147" s="84">
        <v>7700</v>
      </c>
      <c r="AB147" s="84">
        <v>13812</v>
      </c>
      <c r="AC147" s="84"/>
      <c r="AD147" s="84"/>
      <c r="AE147" s="84"/>
      <c r="AF147" s="84"/>
      <c r="AG147" s="84">
        <v>-50057</v>
      </c>
      <c r="AH147" s="84">
        <v>0</v>
      </c>
      <c r="AI147" s="84"/>
      <c r="AJ147" s="84"/>
      <c r="AK147" s="84">
        <v>-50057</v>
      </c>
      <c r="AL147" s="84">
        <v>-3922</v>
      </c>
      <c r="AM147" s="84"/>
      <c r="AN147" s="84">
        <v>-3923</v>
      </c>
      <c r="AO147" s="84"/>
      <c r="AP147" s="84">
        <v>0</v>
      </c>
      <c r="AQ147" s="84">
        <v>0</v>
      </c>
      <c r="AR147" s="84"/>
      <c r="AS147" s="84"/>
      <c r="AT147" s="84"/>
      <c r="AU147" s="84"/>
      <c r="AV147" s="84"/>
      <c r="AW147" s="84">
        <v>0</v>
      </c>
      <c r="AX147" s="84"/>
      <c r="AY147" s="84"/>
      <c r="AZ147" s="84">
        <v>-30</v>
      </c>
      <c r="BA147" s="84"/>
      <c r="BB147" s="84">
        <v>38595</v>
      </c>
      <c r="BC147" s="84">
        <v>51823</v>
      </c>
      <c r="BD147" s="84"/>
      <c r="BE147" s="84"/>
      <c r="BF147" s="84">
        <v>51823</v>
      </c>
      <c r="BG147" s="84">
        <v>125000</v>
      </c>
      <c r="BH147" s="84"/>
      <c r="BI147" s="84"/>
      <c r="BJ147" s="84">
        <v>877339</v>
      </c>
      <c r="BK147" s="84">
        <v>1480</v>
      </c>
      <c r="BL147" s="84">
        <v>39621</v>
      </c>
      <c r="BM147" s="84"/>
      <c r="BN147" s="84"/>
      <c r="BO147" s="84"/>
      <c r="BP147" s="84">
        <v>3200</v>
      </c>
      <c r="BQ147" s="84"/>
      <c r="BR147" s="84"/>
      <c r="BS147" s="84"/>
      <c r="BT147" s="84"/>
      <c r="BU147" s="84"/>
      <c r="BV147" s="84"/>
      <c r="BW147" s="84">
        <v>502323</v>
      </c>
      <c r="BX147" s="84">
        <v>832627</v>
      </c>
      <c r="BY147" s="84"/>
      <c r="BZ147" s="84"/>
      <c r="CA147" s="84"/>
      <c r="CB147" s="84"/>
      <c r="CC147" s="84"/>
      <c r="CD147" s="84"/>
      <c r="CE147" s="84"/>
      <c r="CF147" s="84">
        <v>29</v>
      </c>
      <c r="CG147" s="84"/>
      <c r="CH147" s="84"/>
      <c r="CI147" s="84">
        <v>29</v>
      </c>
      <c r="CJ147" s="84"/>
      <c r="CK147" s="84"/>
      <c r="CL147" s="84">
        <v>1790</v>
      </c>
      <c r="CM147" s="84">
        <v>75965</v>
      </c>
      <c r="CN147" s="84">
        <v>45452</v>
      </c>
      <c r="CO147" s="84"/>
      <c r="CP147" s="84"/>
      <c r="CQ147" s="84">
        <v>299051</v>
      </c>
      <c r="CR147" s="84"/>
      <c r="CS147" s="84">
        <v>299051</v>
      </c>
      <c r="CT147" s="84"/>
      <c r="CU147" s="84"/>
      <c r="CV147" s="84"/>
      <c r="CW147" s="84">
        <v>832627</v>
      </c>
      <c r="CX147" s="84"/>
      <c r="CY147" s="84"/>
      <c r="CZ147" s="84">
        <v>299051</v>
      </c>
      <c r="DA147" s="84"/>
      <c r="DB147" s="84"/>
      <c r="DC147" s="84">
        <v>431203</v>
      </c>
      <c r="DD147" s="84"/>
      <c r="DE147" s="84"/>
      <c r="DF147" s="84"/>
      <c r="DG147" s="84"/>
      <c r="DH147" s="84">
        <v>34941</v>
      </c>
      <c r="DI147" s="84">
        <v>299051</v>
      </c>
      <c r="DJ147" s="84"/>
      <c r="DK147" s="84"/>
      <c r="DL147" s="84"/>
      <c r="DM147" s="84"/>
      <c r="DN147" s="84">
        <v>388377</v>
      </c>
      <c r="DO147" s="84"/>
      <c r="DP147" s="84"/>
      <c r="DQ147" s="84"/>
      <c r="DR147" s="84"/>
      <c r="DS147" s="84">
        <v>377323</v>
      </c>
      <c r="DT147" s="84"/>
      <c r="DU147" s="84">
        <v>1754</v>
      </c>
      <c r="DV147" s="84">
        <v>877339</v>
      </c>
      <c r="DW147" s="84"/>
      <c r="DX147" s="84"/>
      <c r="DY147" s="84"/>
      <c r="DZ147" s="84"/>
      <c r="EA147" s="84"/>
      <c r="EB147" s="84"/>
      <c r="EC147" s="84"/>
      <c r="ED147" s="84"/>
      <c r="EE147" s="84"/>
      <c r="EF147" s="84">
        <v>3308</v>
      </c>
      <c r="EG147" s="84"/>
      <c r="EH147" s="84">
        <v>3308</v>
      </c>
      <c r="EI147" s="84"/>
      <c r="EJ147" s="84">
        <v>1754</v>
      </c>
      <c r="EK147" s="84">
        <v>3337</v>
      </c>
      <c r="EL147" s="84"/>
      <c r="EM147" s="84"/>
      <c r="EN147" s="84"/>
      <c r="EO147" s="84"/>
      <c r="EP147" s="84"/>
      <c r="EQ147" s="84"/>
      <c r="ER147" s="84"/>
      <c r="ES147" s="84">
        <v>28723</v>
      </c>
      <c r="ET147" s="84"/>
      <c r="EU147" s="84"/>
      <c r="EV147" s="84">
        <v>13047</v>
      </c>
      <c r="EW147" s="84"/>
      <c r="EX147" s="84"/>
      <c r="EY147" s="84"/>
      <c r="EZ147" s="84"/>
    </row>
  </sheetData>
  <sheetProtection algorithmName="SHA-512" hashValue="+/vlEY1R7yRKssjDzaXPHr4QUrPJRTP1BB4zkdfuLJK89K7n4btDrK+7UEgEU7OrAfPw/CCdUUDu6/Imh48SDw==" saltValue="o1TKNFoikr1wMe/q84ysoQ==" spinCount="100000" sheet="1" objects="1" scenarios="1"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/>
    <pageSetUpPr fitToPage="1"/>
  </sheetPr>
  <dimension ref="A1:E156"/>
  <sheetViews>
    <sheetView showGridLines="0" zoomScaleNormal="100" workbookViewId="0">
      <selection activeCell="E70" sqref="D70:E70"/>
    </sheetView>
  </sheetViews>
  <sheetFormatPr defaultColWidth="11.42578125" defaultRowHeight="15"/>
  <cols>
    <col min="1" max="1" width="7" customWidth="1"/>
    <col min="2" max="2" width="99.140625" customWidth="1"/>
    <col min="3" max="3" width="10.140625" customWidth="1"/>
    <col min="4" max="5" width="14.5703125" customWidth="1"/>
    <col min="6" max="6" width="4.7109375" customWidth="1"/>
    <col min="7" max="7" width="0" hidden="1" customWidth="1"/>
  </cols>
  <sheetData>
    <row r="1" spans="1:5">
      <c r="A1" s="93" t="s">
        <v>404</v>
      </c>
      <c r="B1" s="93"/>
    </row>
    <row r="2" spans="1:5">
      <c r="A2" s="40"/>
      <c r="B2" s="40"/>
    </row>
    <row r="3" spans="1:5">
      <c r="B3" s="34" t="s">
        <v>339</v>
      </c>
      <c r="C3" s="35" t="s">
        <v>340</v>
      </c>
    </row>
    <row r="4" spans="1:5">
      <c r="B4" s="37" t="s">
        <v>341</v>
      </c>
      <c r="C4" s="85">
        <f>INDEX(drop_regnr_2000,MATCH(B4,drop_navn_2000,0))</f>
        <v>63010</v>
      </c>
    </row>
    <row r="5" spans="1:5">
      <c r="B5" s="36"/>
      <c r="C5" s="21"/>
      <c r="D5" s="38" t="str">
        <f>D7&amp;"12"</f>
        <v>200012</v>
      </c>
      <c r="E5" s="38" t="str">
        <f>E7&amp;"12"</f>
        <v>200112</v>
      </c>
    </row>
    <row r="6" spans="1:5" ht="32.25" customHeight="1">
      <c r="A6" s="95" t="s">
        <v>0</v>
      </c>
      <c r="B6" s="95"/>
      <c r="C6" s="95"/>
      <c r="D6" s="95"/>
      <c r="E6" s="95"/>
    </row>
    <row r="7" spans="1:5" ht="15.75" customHeight="1">
      <c r="A7" s="41"/>
      <c r="B7" s="17"/>
      <c r="C7" s="28" t="s">
        <v>1</v>
      </c>
      <c r="D7" s="86">
        <v>2000</v>
      </c>
      <c r="E7" s="86">
        <v>2001</v>
      </c>
    </row>
    <row r="8" spans="1:5">
      <c r="A8" s="42"/>
      <c r="B8" s="42"/>
      <c r="C8" s="20"/>
      <c r="D8" s="27" t="s">
        <v>876</v>
      </c>
      <c r="E8" s="27" t="s">
        <v>876</v>
      </c>
    </row>
    <row r="9" spans="1:5">
      <c r="A9" s="24" t="s">
        <v>2</v>
      </c>
      <c r="B9" s="31" t="s">
        <v>3</v>
      </c>
      <c r="C9" s="29" t="s">
        <v>4</v>
      </c>
      <c r="D9" s="25">
        <f t="array" ref="D9">INDEX(data_2000,MATCH(D$5&amp;$C$4,regnper_2000&amp;regnr_2000,0),MATCH($C9,var_2000,0))</f>
        <v>739853</v>
      </c>
      <c r="E9" s="25">
        <f t="array" ref="E9">INDEX(data_2000,MATCH(E$5&amp;$C$4,regnper_2000&amp;regnr_2000,0),MATCH($C9,var_2000,0))</f>
        <v>920793</v>
      </c>
    </row>
    <row r="10" spans="1:5">
      <c r="A10" s="24" t="s">
        <v>5</v>
      </c>
      <c r="B10" s="31" t="s">
        <v>6</v>
      </c>
      <c r="C10" s="29" t="s">
        <v>7</v>
      </c>
      <c r="D10" s="25">
        <f t="array" ref="D10">INDEX(data_2000,MATCH(D$5&amp;$C$4,regnper_2000&amp;regnr_2000,0),MATCH($C10,var_2000,0))</f>
        <v>-4457</v>
      </c>
      <c r="E10" s="25">
        <f t="array" ref="E10">INDEX(data_2000,MATCH(E$5&amp;$C$4,regnper_2000&amp;regnr_2000,0),MATCH($C10,var_2000,0))</f>
        <v>-4452</v>
      </c>
    </row>
    <row r="11" spans="1:5">
      <c r="A11" s="26" t="s">
        <v>8</v>
      </c>
      <c r="B11" s="32" t="s">
        <v>9</v>
      </c>
      <c r="C11" s="29" t="s">
        <v>10</v>
      </c>
      <c r="D11" s="39">
        <f t="array" ref="D11">INDEX(data_2000,MATCH(D$5&amp;$C$4,regnper_2000&amp;regnr_2000,0),MATCH($C11,var_2000,0))</f>
        <v>735396</v>
      </c>
      <c r="E11" s="39">
        <f t="array" ref="E11">INDEX(data_2000,MATCH(E$5&amp;$C$4,regnper_2000&amp;regnr_2000,0),MATCH($C11,var_2000,0))</f>
        <v>916341</v>
      </c>
    </row>
    <row r="12" spans="1:5">
      <c r="A12" s="24" t="s">
        <v>11</v>
      </c>
      <c r="B12" s="31" t="s">
        <v>12</v>
      </c>
      <c r="C12" s="29" t="s">
        <v>13</v>
      </c>
      <c r="D12" s="25">
        <f t="array" ref="D12">INDEX(data_2000,MATCH(D$5&amp;$C$4,regnper_2000&amp;regnr_2000,0),MATCH($C12,var_2000,0))</f>
        <v>-2312</v>
      </c>
      <c r="E12" s="25">
        <f t="array" ref="E12">INDEX(data_2000,MATCH(E$5&amp;$C$4,regnper_2000&amp;regnr_2000,0),MATCH($C12,var_2000,0))</f>
        <v>286147</v>
      </c>
    </row>
    <row r="13" spans="1:5">
      <c r="A13" s="24" t="s">
        <v>14</v>
      </c>
      <c r="B13" s="31" t="s">
        <v>15</v>
      </c>
      <c r="C13" s="29" t="s">
        <v>16</v>
      </c>
      <c r="D13" s="25">
        <f t="array" ref="D13">INDEX(data_2000,MATCH(D$5&amp;$C$4,regnper_2000&amp;regnr_2000,0),MATCH($C13,var_2000,0))</f>
        <v>0</v>
      </c>
      <c r="E13" s="25">
        <f t="array" ref="E13">INDEX(data_2000,MATCH(E$5&amp;$C$4,regnper_2000&amp;regnr_2000,0),MATCH($C13,var_2000,0))</f>
        <v>0</v>
      </c>
    </row>
    <row r="14" spans="1:5">
      <c r="A14" s="24" t="s">
        <v>17</v>
      </c>
      <c r="B14" s="31" t="s">
        <v>18</v>
      </c>
      <c r="C14" s="29" t="s">
        <v>19</v>
      </c>
      <c r="D14" s="25">
        <f t="array" ref="D14">INDEX(data_2000,MATCH(D$5&amp;$C$4,regnper_2000&amp;regnr_2000,0),MATCH($C14,var_2000,0))</f>
        <v>9132</v>
      </c>
      <c r="E14" s="25">
        <f t="array" ref="E14">INDEX(data_2000,MATCH(E$5&amp;$C$4,regnper_2000&amp;regnr_2000,0),MATCH($C14,var_2000,0))</f>
        <v>10485</v>
      </c>
    </row>
    <row r="15" spans="1:5">
      <c r="A15" s="24" t="s">
        <v>20</v>
      </c>
      <c r="B15" s="31" t="s">
        <v>21</v>
      </c>
      <c r="C15" s="29" t="s">
        <v>22</v>
      </c>
      <c r="D15" s="25">
        <f t="array" ref="D15">INDEX(data_2000,MATCH(D$5&amp;$C$4,regnper_2000&amp;regnr_2000,0),MATCH($C15,var_2000,0))</f>
        <v>-23140</v>
      </c>
      <c r="E15" s="25">
        <f t="array" ref="E15">INDEX(data_2000,MATCH(E$5&amp;$C$4,regnper_2000&amp;regnr_2000,0),MATCH($C15,var_2000,0))</f>
        <v>733761</v>
      </c>
    </row>
    <row r="16" spans="1:5">
      <c r="A16" s="24" t="s">
        <v>23</v>
      </c>
      <c r="B16" s="31" t="s">
        <v>24</v>
      </c>
      <c r="C16" s="29" t="s">
        <v>25</v>
      </c>
      <c r="D16" s="25">
        <f t="array" ref="D16">INDEX(data_2000,MATCH(D$5&amp;$C$4,regnper_2000&amp;regnr_2000,0),MATCH($C16,var_2000,0))</f>
        <v>521771</v>
      </c>
      <c r="E16" s="25">
        <f t="array" ref="E16">INDEX(data_2000,MATCH(E$5&amp;$C$4,regnper_2000&amp;regnr_2000,0),MATCH($C16,var_2000,0))</f>
        <v>0</v>
      </c>
    </row>
    <row r="17" spans="1:5">
      <c r="A17" s="26" t="s">
        <v>26</v>
      </c>
      <c r="B17" s="32" t="s">
        <v>27</v>
      </c>
      <c r="C17" s="29" t="s">
        <v>28</v>
      </c>
      <c r="D17" s="39">
        <f t="array" ref="D17">INDEX(data_2000,MATCH(D$5&amp;$C$4,regnper_2000&amp;regnr_2000,0),MATCH($C17,var_2000,0))</f>
        <v>505451</v>
      </c>
      <c r="E17" s="39">
        <f t="array" ref="E17">INDEX(data_2000,MATCH(E$5&amp;$C$4,regnper_2000&amp;regnr_2000,0),MATCH($C17,var_2000,0))</f>
        <v>1030393</v>
      </c>
    </row>
    <row r="18" spans="1:5">
      <c r="A18" s="24" t="s">
        <v>29</v>
      </c>
      <c r="B18" s="31" t="s">
        <v>30</v>
      </c>
      <c r="C18" s="29" t="s">
        <v>31</v>
      </c>
      <c r="D18" s="25">
        <f t="array" ref="D18">INDEX(data_2000,MATCH(D$5&amp;$C$4,regnper_2000&amp;regnr_2000,0),MATCH($C18,var_2000,0))</f>
        <v>0</v>
      </c>
      <c r="E18" s="25">
        <f t="array" ref="E18">INDEX(data_2000,MATCH(E$5&amp;$C$4,regnper_2000&amp;regnr_2000,0),MATCH($C18,var_2000,0))</f>
        <v>0</v>
      </c>
    </row>
    <row r="19" spans="1:5">
      <c r="A19" s="24" t="s">
        <v>32</v>
      </c>
      <c r="B19" s="31" t="s">
        <v>33</v>
      </c>
      <c r="C19" s="29" t="s">
        <v>34</v>
      </c>
      <c r="D19" s="25">
        <f t="array" ref="D19">INDEX(data_2000,MATCH(D$5&amp;$C$4,regnper_2000&amp;regnr_2000,0),MATCH($C19,var_2000,0))</f>
        <v>-350351</v>
      </c>
      <c r="E19" s="25">
        <f t="array" ref="E19">INDEX(data_2000,MATCH(E$5&amp;$C$4,regnper_2000&amp;regnr_2000,0),MATCH($C19,var_2000,0))</f>
        <v>-647069</v>
      </c>
    </row>
    <row r="20" spans="1:5">
      <c r="A20" s="24" t="s">
        <v>35</v>
      </c>
      <c r="B20" s="31" t="s">
        <v>36</v>
      </c>
      <c r="C20" s="29" t="s">
        <v>37</v>
      </c>
      <c r="D20" s="25">
        <f t="array" ref="D20">INDEX(data_2000,MATCH(D$5&amp;$C$4,regnper_2000&amp;regnr_2000,0),MATCH($C20,var_2000,0))</f>
        <v>3070</v>
      </c>
      <c r="E20" s="25">
        <f t="array" ref="E20">INDEX(data_2000,MATCH(E$5&amp;$C$4,regnper_2000&amp;regnr_2000,0),MATCH($C20,var_2000,0))</f>
        <v>2600</v>
      </c>
    </row>
    <row r="21" spans="1:5">
      <c r="A21" s="24" t="s">
        <v>38</v>
      </c>
      <c r="B21" s="31" t="s">
        <v>39</v>
      </c>
      <c r="C21" s="29" t="s">
        <v>40</v>
      </c>
      <c r="D21" s="25">
        <f t="array" ref="D21">INDEX(data_2000,MATCH(D$5&amp;$C$4,regnper_2000&amp;regnr_2000,0),MATCH($C21,var_2000,0))</f>
        <v>-4500</v>
      </c>
      <c r="E21" s="25">
        <f t="array" ref="E21">INDEX(data_2000,MATCH(E$5&amp;$C$4,regnper_2000&amp;regnr_2000,0),MATCH($C21,var_2000,0))</f>
        <v>-8050</v>
      </c>
    </row>
    <row r="22" spans="1:5">
      <c r="A22" s="24" t="s">
        <v>41</v>
      </c>
      <c r="B22" s="31" t="s">
        <v>42</v>
      </c>
      <c r="C22" s="29" t="s">
        <v>43</v>
      </c>
      <c r="D22" s="25">
        <f t="array" ref="D22">INDEX(data_2000,MATCH(D$5&amp;$C$4,regnper_2000&amp;regnr_2000,0),MATCH($C22,var_2000,0))</f>
        <v>0</v>
      </c>
      <c r="E22" s="25">
        <f t="array" ref="E22">INDEX(data_2000,MATCH(E$5&amp;$C$4,regnper_2000&amp;regnr_2000,0),MATCH($C22,var_2000,0))</f>
        <v>0</v>
      </c>
    </row>
    <row r="23" spans="1:5">
      <c r="A23" s="26" t="s">
        <v>44</v>
      </c>
      <c r="B23" s="32" t="s">
        <v>45</v>
      </c>
      <c r="C23" s="29" t="s">
        <v>46</v>
      </c>
      <c r="D23" s="39">
        <f t="array" ref="D23">INDEX(data_2000,MATCH(D$5&amp;$C$4,regnper_2000&amp;regnr_2000,0),MATCH($C23,var_2000,0))</f>
        <v>-351781</v>
      </c>
      <c r="E23" s="39">
        <f t="array" ref="E23">INDEX(data_2000,MATCH(E$5&amp;$C$4,regnper_2000&amp;regnr_2000,0),MATCH($C23,var_2000,0))</f>
        <v>-652519</v>
      </c>
    </row>
    <row r="24" spans="1:5">
      <c r="A24" s="24" t="s">
        <v>47</v>
      </c>
      <c r="B24" s="31" t="s">
        <v>48</v>
      </c>
      <c r="C24" s="29" t="s">
        <v>49</v>
      </c>
      <c r="D24" s="25">
        <f t="array" ref="D24">INDEX(data_2000,MATCH(D$5&amp;$C$4,regnper_2000&amp;regnr_2000,0),MATCH($C24,var_2000,0))</f>
        <v>-214969</v>
      </c>
      <c r="E24" s="25">
        <f t="array" ref="E24">INDEX(data_2000,MATCH(E$5&amp;$C$4,regnper_2000&amp;regnr_2000,0),MATCH($C24,var_2000,0))</f>
        <v>-2189859</v>
      </c>
    </row>
    <row r="25" spans="1:5">
      <c r="A25" s="24" t="s">
        <v>50</v>
      </c>
      <c r="B25" s="31" t="s">
        <v>51</v>
      </c>
      <c r="C25" s="29" t="s">
        <v>52</v>
      </c>
      <c r="D25" s="25">
        <f t="array" ref="D25">INDEX(data_2000,MATCH(D$5&amp;$C$4,regnper_2000&amp;regnr_2000,0),MATCH($C25,var_2000,0))</f>
        <v>0</v>
      </c>
      <c r="E25" s="25">
        <f t="array" ref="E25">INDEX(data_2000,MATCH(E$5&amp;$C$4,regnper_2000&amp;regnr_2000,0),MATCH($C25,var_2000,0))</f>
        <v>0</v>
      </c>
    </row>
    <row r="26" spans="1:5">
      <c r="A26" s="26" t="s">
        <v>53</v>
      </c>
      <c r="B26" s="32" t="s">
        <v>54</v>
      </c>
      <c r="C26" s="29" t="s">
        <v>55</v>
      </c>
      <c r="D26" s="39">
        <f t="array" ref="D26">INDEX(data_2000,MATCH(D$5&amp;$C$4,regnper_2000&amp;regnr_2000,0),MATCH($C26,var_2000,0))</f>
        <v>-214969</v>
      </c>
      <c r="E26" s="39">
        <f t="array" ref="E26">INDEX(data_2000,MATCH(E$5&amp;$C$4,regnper_2000&amp;regnr_2000,0),MATCH($C26,var_2000,0))</f>
        <v>-2189859</v>
      </c>
    </row>
    <row r="27" spans="1:5">
      <c r="A27" s="24" t="s">
        <v>56</v>
      </c>
      <c r="B27" s="31" t="s">
        <v>57</v>
      </c>
      <c r="C27" s="29" t="s">
        <v>58</v>
      </c>
      <c r="D27" s="25">
        <f t="array" ref="D27">INDEX(data_2000,MATCH(D$5&amp;$C$4,regnper_2000&amp;regnr_2000,0),MATCH($C27,var_2000,0))</f>
        <v>0</v>
      </c>
      <c r="E27" s="25">
        <f t="array" ref="E27">INDEX(data_2000,MATCH(E$5&amp;$C$4,regnper_2000&amp;regnr_2000,0),MATCH($C27,var_2000,0))</f>
        <v>0</v>
      </c>
    </row>
    <row r="28" spans="1:5">
      <c r="A28" s="24" t="s">
        <v>59</v>
      </c>
      <c r="B28" s="31" t="s">
        <v>60</v>
      </c>
      <c r="C28" s="29" t="s">
        <v>61</v>
      </c>
      <c r="D28" s="25">
        <f t="array" ref="D28">INDEX(data_2000,MATCH(D$5&amp;$C$4,regnper_2000&amp;regnr_2000,0),MATCH($C28,var_2000,0))</f>
        <v>-1086925</v>
      </c>
      <c r="E28" s="25">
        <f t="array" ref="E28">INDEX(data_2000,MATCH(E$5&amp;$C$4,regnper_2000&amp;regnr_2000,0),MATCH($C28,var_2000,0))</f>
        <v>2340000</v>
      </c>
    </row>
    <row r="29" spans="1:5">
      <c r="A29" s="26" t="s">
        <v>62</v>
      </c>
      <c r="B29" s="32" t="s">
        <v>63</v>
      </c>
      <c r="C29" s="29" t="s">
        <v>64</v>
      </c>
      <c r="D29" s="39">
        <f t="array" ref="D29">INDEX(data_2000,MATCH(D$5&amp;$C$4,regnper_2000&amp;regnr_2000,0),MATCH($C29,var_2000,0))</f>
        <v>-1086925</v>
      </c>
      <c r="E29" s="39">
        <f t="array" ref="E29">INDEX(data_2000,MATCH(E$5&amp;$C$4,regnper_2000&amp;regnr_2000,0),MATCH($C29,var_2000,0))</f>
        <v>2340000</v>
      </c>
    </row>
    <row r="30" spans="1:5">
      <c r="A30" s="24" t="s">
        <v>65</v>
      </c>
      <c r="B30" s="31" t="s">
        <v>66</v>
      </c>
      <c r="C30" s="29" t="s">
        <v>67</v>
      </c>
      <c r="D30" s="25">
        <f t="array" ref="D30">INDEX(data_2000,MATCH(D$5&amp;$C$4,regnper_2000&amp;regnr_2000,0),MATCH($C30,var_2000,0))</f>
        <v>-14609</v>
      </c>
      <c r="E30" s="25">
        <f t="array" ref="E30">INDEX(data_2000,MATCH(E$5&amp;$C$4,regnper_2000&amp;regnr_2000,0),MATCH($C30,var_2000,0))</f>
        <v>-19890</v>
      </c>
    </row>
    <row r="31" spans="1:5">
      <c r="A31" s="24" t="s">
        <v>68</v>
      </c>
      <c r="B31" s="31" t="s">
        <v>69</v>
      </c>
      <c r="C31" s="29" t="s">
        <v>70</v>
      </c>
      <c r="D31" s="25">
        <f t="array" ref="D31">INDEX(data_2000,MATCH(D$5&amp;$C$4,regnper_2000&amp;regnr_2000,0),MATCH($C31,var_2000,0))</f>
        <v>-26480</v>
      </c>
      <c r="E31" s="25">
        <f t="array" ref="E31">INDEX(data_2000,MATCH(E$5&amp;$C$4,regnper_2000&amp;regnr_2000,0),MATCH($C31,var_2000,0))</f>
        <v>-38385</v>
      </c>
    </row>
    <row r="32" spans="1:5">
      <c r="A32" s="24" t="s">
        <v>71</v>
      </c>
      <c r="B32" s="31" t="s">
        <v>72</v>
      </c>
      <c r="C32" s="29" t="s">
        <v>73</v>
      </c>
      <c r="D32" s="25">
        <f t="array" ref="D32">INDEX(data_2000,MATCH(D$5&amp;$C$4,regnper_2000&amp;regnr_2000,0),MATCH($C32,var_2000,0))</f>
        <v>866</v>
      </c>
      <c r="E32" s="25">
        <f t="array" ref="E32">INDEX(data_2000,MATCH(E$5&amp;$C$4,regnper_2000&amp;regnr_2000,0),MATCH($C32,var_2000,0))</f>
        <v>49</v>
      </c>
    </row>
    <row r="33" spans="1:5">
      <c r="A33" s="26" t="s">
        <v>74</v>
      </c>
      <c r="B33" s="32" t="s">
        <v>75</v>
      </c>
      <c r="C33" s="29" t="s">
        <v>76</v>
      </c>
      <c r="D33" s="39">
        <f t="array" ref="D33">INDEX(data_2000,MATCH(D$5&amp;$C$4,regnper_2000&amp;regnr_2000,0),MATCH($C33,var_2000,0))</f>
        <v>-40223</v>
      </c>
      <c r="E33" s="39">
        <f t="array" ref="E33">INDEX(data_2000,MATCH(E$5&amp;$C$4,regnper_2000&amp;regnr_2000,0),MATCH($C33,var_2000,0))</f>
        <v>-58226</v>
      </c>
    </row>
    <row r="34" spans="1:5">
      <c r="A34" s="24" t="s">
        <v>77</v>
      </c>
      <c r="B34" s="31" t="s">
        <v>78</v>
      </c>
      <c r="C34" s="29" t="s">
        <v>79</v>
      </c>
      <c r="D34" s="25">
        <f t="array" ref="D34">INDEX(data_2000,MATCH(D$5&amp;$C$4,regnper_2000&amp;regnr_2000,0),MATCH($C34,var_2000,0))</f>
        <v>-17773</v>
      </c>
      <c r="E34" s="25">
        <f t="array" ref="E34">INDEX(data_2000,MATCH(E$5&amp;$C$4,regnper_2000&amp;regnr_2000,0),MATCH($C34,var_2000,0))</f>
        <v>-19249</v>
      </c>
    </row>
    <row r="35" spans="1:5">
      <c r="A35" s="24" t="s">
        <v>80</v>
      </c>
      <c r="B35" s="31" t="s">
        <v>81</v>
      </c>
      <c r="C35" s="29" t="s">
        <v>82</v>
      </c>
      <c r="D35" s="25">
        <f t="array" ref="D35">INDEX(data_2000,MATCH(D$5&amp;$C$4,regnper_2000&amp;regnr_2000,0),MATCH($C35,var_2000,0))</f>
        <v>-2890</v>
      </c>
      <c r="E35" s="25">
        <f t="array" ref="E35">INDEX(data_2000,MATCH(E$5&amp;$C$4,regnper_2000&amp;regnr_2000,0),MATCH($C35,var_2000,0))</f>
        <v>-2796</v>
      </c>
    </row>
    <row r="36" spans="1:5">
      <c r="A36" s="24" t="s">
        <v>83</v>
      </c>
      <c r="B36" s="31" t="s">
        <v>84</v>
      </c>
      <c r="C36" s="29" t="s">
        <v>85</v>
      </c>
      <c r="D36" s="25">
        <f t="array" ref="D36">INDEX(data_2000,MATCH(D$5&amp;$C$4,regnper_2000&amp;regnr_2000,0),MATCH($C36,var_2000,0))</f>
        <v>0</v>
      </c>
      <c r="E36" s="25">
        <f t="array" ref="E36">INDEX(data_2000,MATCH(E$5&amp;$C$4,regnper_2000&amp;regnr_2000,0),MATCH($C36,var_2000,0))</f>
        <v>-1289894</v>
      </c>
    </row>
    <row r="37" spans="1:5">
      <c r="A37" s="24" t="s">
        <v>86</v>
      </c>
      <c r="B37" s="31" t="s">
        <v>87</v>
      </c>
      <c r="C37" s="29" t="s">
        <v>88</v>
      </c>
      <c r="D37" s="25">
        <f t="array" ref="D37">INDEX(data_2000,MATCH(D$5&amp;$C$4,regnper_2000&amp;regnr_2000,0),MATCH($C37,var_2000,0))</f>
        <v>-20663</v>
      </c>
      <c r="E37" s="25">
        <f t="array" ref="E37">INDEX(data_2000,MATCH(E$5&amp;$C$4,regnper_2000&amp;regnr_2000,0),MATCH($C37,var_2000,0))</f>
        <v>-1311939</v>
      </c>
    </row>
    <row r="38" spans="1:5">
      <c r="A38" s="26" t="s">
        <v>89</v>
      </c>
      <c r="B38" s="32" t="s">
        <v>90</v>
      </c>
      <c r="C38" s="29" t="s">
        <v>91</v>
      </c>
      <c r="D38" s="39">
        <f t="array" ref="D38">INDEX(data_2000,MATCH(D$5&amp;$C$4,regnper_2000&amp;regnr_2000,0),MATCH($C38,var_2000,0))</f>
        <v>-56853</v>
      </c>
      <c r="E38" s="39">
        <f t="array" ref="E38">INDEX(data_2000,MATCH(E$5&amp;$C$4,regnper_2000&amp;regnr_2000,0),MATCH($C38,var_2000,0))</f>
        <v>-246866</v>
      </c>
    </row>
    <row r="39" spans="1:5">
      <c r="A39" s="24" t="s">
        <v>92</v>
      </c>
      <c r="B39" s="31" t="s">
        <v>93</v>
      </c>
      <c r="C39" s="29" t="s">
        <v>94</v>
      </c>
      <c r="D39" s="25">
        <f t="array" ref="D39">INDEX(data_2000,MATCH(D$5&amp;$C$4,regnper_2000&amp;regnr_2000,0),MATCH($C39,var_2000,0))</f>
        <v>127045</v>
      </c>
      <c r="E39" s="25">
        <f t="array" ref="E39">INDEX(data_2000,MATCH(E$5&amp;$C$4,regnper_2000&amp;regnr_2000,0),MATCH($C39,var_2000,0))</f>
        <v>27833</v>
      </c>
    </row>
    <row r="40" spans="1:5">
      <c r="A40" s="24" t="s">
        <v>95</v>
      </c>
      <c r="B40" s="31" t="s">
        <v>87</v>
      </c>
      <c r="C40" s="29" t="s">
        <v>96</v>
      </c>
      <c r="D40" s="25">
        <f t="array" ref="D40">INDEX(data_2000,MATCH(D$5&amp;$C$4,regnper_2000&amp;regnr_2000,0),MATCH($C40,var_2000,0))</f>
        <v>-26354</v>
      </c>
      <c r="E40" s="25">
        <f t="array" ref="E40">INDEX(data_2000,MATCH(E$5&amp;$C$4,regnper_2000&amp;regnr_2000,0),MATCH($C40,var_2000,0))</f>
        <v>93764</v>
      </c>
    </row>
    <row r="41" spans="1:5">
      <c r="A41" s="24" t="s">
        <v>97</v>
      </c>
      <c r="B41" s="31" t="s">
        <v>98</v>
      </c>
      <c r="C41" s="29" t="s">
        <v>99</v>
      </c>
      <c r="D41" s="25">
        <f t="array" ref="D41">INDEX(data_2000,MATCH(D$5&amp;$C$4,regnper_2000&amp;regnr_2000,0),MATCH($C41,var_2000,0))</f>
        <v>-37561</v>
      </c>
      <c r="E41" s="25">
        <f t="array" ref="E41">INDEX(data_2000,MATCH(E$5&amp;$C$4,regnper_2000&amp;regnr_2000,0),MATCH($C41,var_2000,0))</f>
        <v>14694</v>
      </c>
    </row>
    <row r="42" spans="1:5">
      <c r="A42" s="24" t="s">
        <v>100</v>
      </c>
      <c r="B42" s="31" t="s">
        <v>101</v>
      </c>
      <c r="C42" s="29" t="s">
        <v>102</v>
      </c>
      <c r="D42" s="25">
        <f t="array" ref="D42">INDEX(data_2000,MATCH(D$5&amp;$C$4,regnper_2000&amp;regnr_2000,0),MATCH($C42,var_2000,0))</f>
        <v>-467437</v>
      </c>
      <c r="E42" s="25">
        <f t="array" ref="E42">INDEX(data_2000,MATCH(E$5&amp;$C$4,regnper_2000&amp;regnr_2000,0),MATCH($C42,var_2000,0))</f>
        <v>-36384</v>
      </c>
    </row>
    <row r="43" spans="1:5">
      <c r="A43" s="26" t="s">
        <v>103</v>
      </c>
      <c r="B43" s="32" t="s">
        <v>104</v>
      </c>
      <c r="C43" s="29" t="s">
        <v>105</v>
      </c>
      <c r="D43" s="39">
        <f t="array" ref="D43">INDEX(data_2000,MATCH(D$5&amp;$C$4,regnper_2000&amp;regnr_2000,0),MATCH($C43,var_2000,0))</f>
        <v>-1188</v>
      </c>
      <c r="E43" s="39">
        <f t="array" ref="E43">INDEX(data_2000,MATCH(E$5&amp;$C$4,regnper_2000&amp;regnr_2000,0),MATCH($C43,var_2000,0))</f>
        <v>-7567</v>
      </c>
    </row>
    <row r="44" spans="1:5">
      <c r="A44" s="24" t="s">
        <v>106</v>
      </c>
      <c r="B44" s="31" t="s">
        <v>107</v>
      </c>
      <c r="C44" s="29" t="s">
        <v>108</v>
      </c>
      <c r="D44" s="25">
        <f t="array" ref="D44">INDEX(data_2000,MATCH(D$5&amp;$C$4,regnper_2000&amp;regnr_2000,0),MATCH($C44,var_2000,0))</f>
        <v>35630</v>
      </c>
      <c r="E44" s="25">
        <f t="array" ref="E44">INDEX(data_2000,MATCH(E$5&amp;$C$4,regnper_2000&amp;regnr_2000,0),MATCH($C44,var_2000,0))</f>
        <v>-13331</v>
      </c>
    </row>
    <row r="45" spans="1:5">
      <c r="A45" s="24" t="s">
        <v>109</v>
      </c>
      <c r="B45" s="31" t="s">
        <v>110</v>
      </c>
      <c r="C45" s="29" t="s">
        <v>111</v>
      </c>
      <c r="D45" s="25">
        <f t="array" ref="D45">INDEX(data_2000,MATCH(D$5&amp;$C$4,regnper_2000&amp;regnr_2000,0),MATCH($C45,var_2000,0))</f>
        <v>0</v>
      </c>
      <c r="E45" s="25">
        <f t="array" ref="E45">INDEX(data_2000,MATCH(E$5&amp;$C$4,regnper_2000&amp;regnr_2000,0),MATCH($C45,var_2000,0))</f>
        <v>0</v>
      </c>
    </row>
    <row r="46" spans="1:5">
      <c r="A46" s="26" t="s">
        <v>112</v>
      </c>
      <c r="B46" s="32" t="s">
        <v>113</v>
      </c>
      <c r="C46" s="29" t="s">
        <v>114</v>
      </c>
      <c r="D46" s="39">
        <f t="array" ref="D46">INDEX(data_2000,MATCH(D$5&amp;$C$4,regnper_2000&amp;regnr_2000,0),MATCH($C46,var_2000,0))</f>
        <v>0</v>
      </c>
      <c r="E46" s="39">
        <f t="array" ref="E46">INDEX(data_2000,MATCH(E$5&amp;$C$4,regnper_2000&amp;regnr_2000,0),MATCH($C46,var_2000,0))</f>
        <v>0</v>
      </c>
    </row>
    <row r="47" spans="1:5">
      <c r="A47" s="24" t="s">
        <v>115</v>
      </c>
      <c r="B47" s="31" t="s">
        <v>116</v>
      </c>
      <c r="C47" s="29" t="s">
        <v>117</v>
      </c>
      <c r="D47" s="25">
        <f t="array" ref="D47">INDEX(data_2000,MATCH(D$5&amp;$C$4,regnper_2000&amp;regnr_2000,0),MATCH($C47,var_2000,0))</f>
        <v>-432995</v>
      </c>
      <c r="E47" s="25">
        <f t="array" ref="E47">INDEX(data_2000,MATCH(E$5&amp;$C$4,regnper_2000&amp;regnr_2000,0),MATCH($C47,var_2000,0))</f>
        <v>-57282</v>
      </c>
    </row>
    <row r="48" spans="1:5">
      <c r="A48" s="26" t="s">
        <v>118</v>
      </c>
      <c r="B48" s="32" t="s">
        <v>119</v>
      </c>
      <c r="C48" s="29" t="s">
        <v>120</v>
      </c>
      <c r="D48" s="39">
        <f t="array" ref="D48">INDEX(data_2000,MATCH(D$5&amp;$C$4,regnper_2000&amp;regnr_2000,0),MATCH($C48,var_2000,0))</f>
        <v>0</v>
      </c>
      <c r="E48" s="39">
        <f t="array" ref="E48">INDEX(data_2000,MATCH(E$5&amp;$C$4,regnper_2000&amp;regnr_2000,0),MATCH($C48,var_2000,0))</f>
        <v>0</v>
      </c>
    </row>
    <row r="49" spans="1:5">
      <c r="A49" s="24" t="s">
        <v>121</v>
      </c>
      <c r="B49" s="31" t="s">
        <v>3</v>
      </c>
      <c r="C49" s="29" t="s">
        <v>122</v>
      </c>
      <c r="D49" s="25">
        <f t="array" ref="D49">INDEX(data_2000,MATCH(D$5&amp;$C$4,regnper_2000&amp;regnr_2000,0),MATCH($C49,var_2000,0))</f>
        <v>0</v>
      </c>
      <c r="E49" s="25">
        <f t="array" ref="E49">INDEX(data_2000,MATCH(E$5&amp;$C$4,regnper_2000&amp;regnr_2000,0),MATCH($C49,var_2000,0))</f>
        <v>0</v>
      </c>
    </row>
    <row r="50" spans="1:5">
      <c r="A50" s="24" t="s">
        <v>123</v>
      </c>
      <c r="B50" s="31" t="s">
        <v>6</v>
      </c>
      <c r="C50" s="29" t="s">
        <v>124</v>
      </c>
      <c r="D50" s="25">
        <f t="array" ref="D50">INDEX(data_2000,MATCH(D$5&amp;$C$4,regnper_2000&amp;regnr_2000,0),MATCH($C50,var_2000,0))</f>
        <v>-432995</v>
      </c>
      <c r="E50" s="25">
        <f t="array" ref="E50">INDEX(data_2000,MATCH(E$5&amp;$C$4,regnper_2000&amp;regnr_2000,0),MATCH($C50,var_2000,0))</f>
        <v>-57282</v>
      </c>
    </row>
    <row r="51" spans="1:5">
      <c r="A51" s="24" t="s">
        <v>125</v>
      </c>
      <c r="B51" s="31" t="s">
        <v>126</v>
      </c>
      <c r="C51" s="29" t="s">
        <v>127</v>
      </c>
      <c r="D51" s="25">
        <f t="array" ref="D51">INDEX(data_2000,MATCH(D$5&amp;$C$4,regnper_2000&amp;regnr_2000,0),MATCH($C51,var_2000,0))</f>
        <v>129273</v>
      </c>
      <c r="E51" s="25">
        <f t="array" ref="E51">INDEX(data_2000,MATCH(E$5&amp;$C$4,regnper_2000&amp;regnr_2000,0),MATCH($C51,var_2000,0))</f>
        <v>-93385</v>
      </c>
    </row>
    <row r="52" spans="1:5">
      <c r="A52" s="24" t="s">
        <v>128</v>
      </c>
      <c r="B52" s="31" t="s">
        <v>129</v>
      </c>
      <c r="C52" s="29" t="s">
        <v>130</v>
      </c>
      <c r="D52" s="25">
        <f t="array" ref="D52">INDEX(data_2000,MATCH(D$5&amp;$C$4,regnper_2000&amp;regnr_2000,0),MATCH($C52,var_2000,0))</f>
        <v>-303722</v>
      </c>
      <c r="E52" s="25">
        <f t="array" ref="E52">INDEX(data_2000,MATCH(E$5&amp;$C$4,regnper_2000&amp;regnr_2000,0),MATCH($C52,var_2000,0))</f>
        <v>-150667</v>
      </c>
    </row>
    <row r="53" spans="1:5">
      <c r="A53" s="26" t="s">
        <v>131</v>
      </c>
      <c r="B53" s="32" t="s">
        <v>132</v>
      </c>
      <c r="C53" s="29" t="s">
        <v>133</v>
      </c>
      <c r="D53" s="39">
        <f t="array" ref="D53">INDEX(data_2000,MATCH(D$5&amp;$C$4,regnper_2000&amp;regnr_2000,0),MATCH($C53,var_2000,0))</f>
        <v>13850</v>
      </c>
      <c r="E53" s="39">
        <f t="array" ref="E53">INDEX(data_2000,MATCH(E$5&amp;$C$4,regnper_2000&amp;regnr_2000,0),MATCH($C53,var_2000,0))</f>
        <v>22998</v>
      </c>
    </row>
    <row r="54" spans="1:5">
      <c r="A54" s="24" t="s">
        <v>134</v>
      </c>
      <c r="B54" s="31" t="s">
        <v>87</v>
      </c>
      <c r="C54" s="29" t="s">
        <v>135</v>
      </c>
      <c r="D54" s="25">
        <f t="array" ref="D54">INDEX(data_2000,MATCH(D$5&amp;$C$4,regnper_2000&amp;regnr_2000,0),MATCH($C54,var_2000,0))</f>
        <v>-1847</v>
      </c>
      <c r="E54" s="25">
        <f t="array" ref="E54">INDEX(data_2000,MATCH(E$5&amp;$C$4,regnper_2000&amp;regnr_2000,0),MATCH($C54,var_2000,0))</f>
        <v>-3529</v>
      </c>
    </row>
    <row r="55" spans="1:5">
      <c r="A55" s="24" t="s">
        <v>136</v>
      </c>
      <c r="B55" s="31" t="s">
        <v>137</v>
      </c>
      <c r="C55" s="29" t="s">
        <v>138</v>
      </c>
      <c r="D55" s="25">
        <f t="array" ref="D55">INDEX(data_2000,MATCH(D$5&amp;$C$4,regnper_2000&amp;regnr_2000,0),MATCH($C55,var_2000,0))</f>
        <v>0</v>
      </c>
      <c r="E55" s="25">
        <f t="array" ref="E55">INDEX(data_2000,MATCH(E$5&amp;$C$4,regnper_2000&amp;regnr_2000,0),MATCH($C55,var_2000,0))</f>
        <v>0</v>
      </c>
    </row>
    <row r="56" spans="1:5">
      <c r="A56" s="24" t="s">
        <v>139</v>
      </c>
      <c r="B56" s="31" t="s">
        <v>36</v>
      </c>
      <c r="C56" s="29" t="s">
        <v>140</v>
      </c>
      <c r="D56" s="25">
        <f t="array" ref="D56">INDEX(data_2000,MATCH(D$5&amp;$C$4,regnper_2000&amp;regnr_2000,0),MATCH($C56,var_2000,0))</f>
        <v>0</v>
      </c>
      <c r="E56" s="25">
        <f t="array" ref="E56">INDEX(data_2000,MATCH(E$5&amp;$C$4,regnper_2000&amp;regnr_2000,0),MATCH($C56,var_2000,0))</f>
        <v>0</v>
      </c>
    </row>
    <row r="57" spans="1:5">
      <c r="A57" s="24" t="s">
        <v>141</v>
      </c>
      <c r="B57" s="31" t="s">
        <v>142</v>
      </c>
      <c r="C57" s="29" t="s">
        <v>143</v>
      </c>
      <c r="D57" s="25">
        <f t="array" ref="D57">INDEX(data_2000,MATCH(D$5&amp;$C$4,regnper_2000&amp;regnr_2000,0),MATCH($C57,var_2000,0))</f>
        <v>12003</v>
      </c>
      <c r="E57" s="25">
        <f t="array" ref="E57">INDEX(data_2000,MATCH(E$5&amp;$C$4,regnper_2000&amp;regnr_2000,0),MATCH($C57,var_2000,0))</f>
        <v>19469</v>
      </c>
    </row>
    <row r="58" spans="1:5">
      <c r="A58" s="24" t="s">
        <v>144</v>
      </c>
      <c r="B58" s="31" t="s">
        <v>42</v>
      </c>
      <c r="C58" s="29" t="s">
        <v>145</v>
      </c>
      <c r="D58" s="25">
        <f t="array" ref="D58">INDEX(data_2000,MATCH(D$5&amp;$C$4,regnper_2000&amp;regnr_2000,0),MATCH($C58,var_2000,0))</f>
        <v>-355</v>
      </c>
      <c r="E58" s="25">
        <f t="array" ref="E58">INDEX(data_2000,MATCH(E$5&amp;$C$4,regnper_2000&amp;regnr_2000,0),MATCH($C58,var_2000,0))</f>
        <v>-2241</v>
      </c>
    </row>
    <row r="59" spans="1:5">
      <c r="A59" s="26" t="s">
        <v>146</v>
      </c>
      <c r="B59" s="32" t="s">
        <v>147</v>
      </c>
      <c r="C59" s="29" t="s">
        <v>148</v>
      </c>
      <c r="D59" s="39">
        <f t="array" ref="D59">INDEX(data_2000,MATCH(D$5&amp;$C$4,regnper_2000&amp;regnr_2000,0),MATCH($C59,var_2000,0))</f>
        <v>-2490</v>
      </c>
      <c r="E59" s="39">
        <f t="array" ref="E59">INDEX(data_2000,MATCH(E$5&amp;$C$4,regnper_2000&amp;regnr_2000,0),MATCH($C59,var_2000,0))</f>
        <v>-6416</v>
      </c>
    </row>
    <row r="60" spans="1:5">
      <c r="A60" s="24" t="s">
        <v>149</v>
      </c>
      <c r="B60" s="31" t="s">
        <v>150</v>
      </c>
      <c r="C60" s="29" t="s">
        <v>151</v>
      </c>
      <c r="D60" s="25">
        <f t="array" ref="D60">INDEX(data_2000,MATCH(D$5&amp;$C$4,regnper_2000&amp;regnr_2000,0),MATCH($C60,var_2000,0))</f>
        <v>-164</v>
      </c>
      <c r="E60" s="25">
        <f t="array" ref="E60">INDEX(data_2000,MATCH(E$5&amp;$C$4,regnper_2000&amp;regnr_2000,0),MATCH($C60,var_2000,0))</f>
        <v>10585</v>
      </c>
    </row>
    <row r="61" spans="1:5">
      <c r="A61" s="24" t="s">
        <v>152</v>
      </c>
      <c r="B61" s="31" t="s">
        <v>153</v>
      </c>
      <c r="C61" s="29" t="s">
        <v>154</v>
      </c>
      <c r="D61" s="25">
        <f t="array" ref="D61">INDEX(data_2000,MATCH(D$5&amp;$C$4,regnper_2000&amp;regnr_2000,0),MATCH($C61,var_2000,0))</f>
        <v>-5308</v>
      </c>
      <c r="E61" s="25">
        <f t="array" ref="E61">INDEX(data_2000,MATCH(E$5&amp;$C$4,regnper_2000&amp;regnr_2000,0),MATCH($C61,var_2000,0))</f>
        <v>-20561</v>
      </c>
    </row>
    <row r="62" spans="1:5">
      <c r="A62" s="24" t="s">
        <v>155</v>
      </c>
      <c r="B62" s="31" t="s">
        <v>66</v>
      </c>
      <c r="C62" s="29" t="s">
        <v>156</v>
      </c>
      <c r="D62" s="25">
        <f t="array" ref="D62">INDEX(data_2000,MATCH(D$5&amp;$C$4,regnper_2000&amp;regnr_2000,0),MATCH($C62,var_2000,0))</f>
        <v>0</v>
      </c>
      <c r="E62" s="25">
        <f t="array" ref="E62">INDEX(data_2000,MATCH(E$5&amp;$C$4,regnper_2000&amp;regnr_2000,0),MATCH($C62,var_2000,0))</f>
        <v>0</v>
      </c>
    </row>
    <row r="63" spans="1:5">
      <c r="A63" s="24" t="s">
        <v>157</v>
      </c>
      <c r="B63" s="31" t="s">
        <v>158</v>
      </c>
      <c r="C63" s="29" t="s">
        <v>159</v>
      </c>
      <c r="D63" s="25">
        <f t="array" ref="D63">INDEX(data_2000,MATCH(D$5&amp;$C$4,regnper_2000&amp;regnr_2000,0),MATCH($C63,var_2000,0))</f>
        <v>-7962</v>
      </c>
      <c r="E63" s="25">
        <f t="array" ref="E63">INDEX(data_2000,MATCH(E$5&amp;$C$4,regnper_2000&amp;regnr_2000,0),MATCH($C63,var_2000,0))</f>
        <v>-16392</v>
      </c>
    </row>
    <row r="64" spans="1:5">
      <c r="A64" s="24" t="s">
        <v>160</v>
      </c>
      <c r="B64" s="31" t="s">
        <v>72</v>
      </c>
      <c r="C64" s="29" t="s">
        <v>161</v>
      </c>
      <c r="D64" s="25">
        <f t="array" ref="D64">INDEX(data_2000,MATCH(D$5&amp;$C$4,regnper_2000&amp;regnr_2000,0),MATCH($C64,var_2000,0))</f>
        <v>0</v>
      </c>
      <c r="E64" s="25">
        <f t="array" ref="E64">INDEX(data_2000,MATCH(E$5&amp;$C$4,regnper_2000&amp;regnr_2000,0),MATCH($C64,var_2000,0))</f>
        <v>0</v>
      </c>
    </row>
    <row r="65" spans="1:5">
      <c r="A65" s="26" t="s">
        <v>162</v>
      </c>
      <c r="B65" s="32" t="s">
        <v>163</v>
      </c>
      <c r="C65" s="29" t="s">
        <v>164</v>
      </c>
      <c r="D65" s="39">
        <f t="array" ref="D65">INDEX(data_2000,MATCH(D$5&amp;$C$4,regnper_2000&amp;regnr_2000,0),MATCH($C65,var_2000,0))</f>
        <v>0</v>
      </c>
      <c r="E65" s="39">
        <f t="array" ref="E65">INDEX(data_2000,MATCH(E$5&amp;$C$4,regnper_2000&amp;regnr_2000,0),MATCH($C65,var_2000,0))</f>
        <v>-1636</v>
      </c>
    </row>
    <row r="66" spans="1:5">
      <c r="A66" s="24" t="s">
        <v>165</v>
      </c>
      <c r="B66" s="31" t="s">
        <v>166</v>
      </c>
      <c r="C66" s="29" t="s">
        <v>167</v>
      </c>
      <c r="D66" s="25">
        <f t="array" ref="D66">INDEX(data_2000,MATCH(D$5&amp;$C$4,regnper_2000&amp;regnr_2000,0),MATCH($C66,var_2000,0))</f>
        <v>-1554</v>
      </c>
      <c r="E66" s="25">
        <f t="array" ref="E66">INDEX(data_2000,MATCH(E$5&amp;$C$4,regnper_2000&amp;regnr_2000,0),MATCH($C66,var_2000,0))</f>
        <v>-2002</v>
      </c>
    </row>
    <row r="67" spans="1:5">
      <c r="A67" s="26" t="s">
        <v>168</v>
      </c>
      <c r="B67" s="32" t="s">
        <v>169</v>
      </c>
      <c r="C67" s="29" t="s">
        <v>170</v>
      </c>
      <c r="D67" s="39">
        <f t="array" ref="D67">INDEX(data_2000,MATCH(D$5&amp;$C$4,regnper_2000&amp;regnr_2000,0),MATCH($C67,var_2000,0))</f>
        <v>-3320</v>
      </c>
      <c r="E67" s="39">
        <f t="array" ref="E67">INDEX(data_2000,MATCH(E$5&amp;$C$4,regnper_2000&amp;regnr_2000,0),MATCH($C67,var_2000,0))</f>
        <v>-4765</v>
      </c>
    </row>
    <row r="68" spans="1:5">
      <c r="A68" s="10"/>
      <c r="B68" s="19"/>
      <c r="C68" s="21"/>
      <c r="D68" s="30"/>
      <c r="E68" s="30"/>
    </row>
    <row r="69" spans="1:5" ht="23.25" customHeight="1">
      <c r="A69" s="94" t="s">
        <v>171</v>
      </c>
      <c r="B69" s="94"/>
      <c r="C69" s="94"/>
      <c r="D69" s="94"/>
      <c r="E69" s="94"/>
    </row>
    <row r="70" spans="1:5" ht="15.75" customHeight="1">
      <c r="A70" s="41"/>
      <c r="B70" s="17"/>
      <c r="C70" s="18" t="s">
        <v>1</v>
      </c>
      <c r="D70" s="87">
        <v>2000</v>
      </c>
      <c r="E70" s="87">
        <v>2001</v>
      </c>
    </row>
    <row r="71" spans="1:5">
      <c r="A71" s="42"/>
      <c r="B71" s="33" t="s">
        <v>173</v>
      </c>
      <c r="C71" s="20"/>
      <c r="D71" s="7" t="s">
        <v>876</v>
      </c>
      <c r="E71" s="7" t="s">
        <v>876</v>
      </c>
    </row>
    <row r="72" spans="1:5">
      <c r="A72" s="8" t="s">
        <v>2</v>
      </c>
      <c r="B72" s="9" t="s">
        <v>174</v>
      </c>
      <c r="C72" s="16" t="s">
        <v>175</v>
      </c>
      <c r="D72" s="25">
        <f t="array" ref="D72">INDEX(data_2000,MATCH(D$5&amp;$C$4,regnper_2000&amp;regnr_2000,0),MATCH($C72,var_2000,0))</f>
        <v>0</v>
      </c>
      <c r="E72" s="25">
        <f t="array" ref="E72">INDEX(data_2000,MATCH(E$5&amp;$C$4,regnper_2000&amp;regnr_2000,0),MATCH($C72,var_2000,0))</f>
        <v>0</v>
      </c>
    </row>
    <row r="73" spans="1:5">
      <c r="A73" s="8" t="s">
        <v>5</v>
      </c>
      <c r="B73" s="9" t="s">
        <v>176</v>
      </c>
      <c r="C73" s="16" t="s">
        <v>177</v>
      </c>
      <c r="D73" s="25">
        <f t="array" ref="D73">INDEX(data_2000,MATCH(D$5&amp;$C$4,regnper_2000&amp;regnr_2000,0),MATCH($C73,var_2000,0))</f>
        <v>222529</v>
      </c>
      <c r="E73" s="25">
        <f t="array" ref="E73">INDEX(data_2000,MATCH(E$5&amp;$C$4,regnper_2000&amp;regnr_2000,0),MATCH($C73,var_2000,0))</f>
        <v>234348</v>
      </c>
    </row>
    <row r="74" spans="1:5">
      <c r="A74" s="8" t="s">
        <v>8</v>
      </c>
      <c r="B74" s="9" t="s">
        <v>178</v>
      </c>
      <c r="C74" s="16" t="s">
        <v>179</v>
      </c>
      <c r="D74" s="25">
        <f t="array" ref="D74">INDEX(data_2000,MATCH(D$5&amp;$C$4,regnper_2000&amp;regnr_2000,0),MATCH($C74,var_2000,0))</f>
        <v>1528287</v>
      </c>
      <c r="E74" s="25">
        <f t="array" ref="E74">INDEX(data_2000,MATCH(E$5&amp;$C$4,regnper_2000&amp;regnr_2000,0),MATCH($C74,var_2000,0))</f>
        <v>1611179</v>
      </c>
    </row>
    <row r="75" spans="1:5">
      <c r="A75" s="8" t="s">
        <v>11</v>
      </c>
      <c r="B75" s="9" t="s">
        <v>180</v>
      </c>
      <c r="C75" s="16" t="s">
        <v>181</v>
      </c>
      <c r="D75" s="25">
        <f t="array" ref="D75">INDEX(data_2000,MATCH(D$5&amp;$C$4,regnper_2000&amp;regnr_2000,0),MATCH($C75,var_2000,0))</f>
        <v>0</v>
      </c>
      <c r="E75" s="25">
        <f t="array" ref="E75">INDEX(data_2000,MATCH(E$5&amp;$C$4,regnper_2000&amp;regnr_2000,0),MATCH($C75,var_2000,0))</f>
        <v>0</v>
      </c>
    </row>
    <row r="76" spans="1:5">
      <c r="A76" s="8" t="s">
        <v>14</v>
      </c>
      <c r="B76" s="9" t="s">
        <v>182</v>
      </c>
      <c r="C76" s="16" t="s">
        <v>183</v>
      </c>
      <c r="D76" s="25">
        <f t="array" ref="D76">INDEX(data_2000,MATCH(D$5&amp;$C$4,regnper_2000&amp;regnr_2000,0),MATCH($C76,var_2000,0))</f>
        <v>0</v>
      </c>
      <c r="E76" s="25">
        <f t="array" ref="E76">INDEX(data_2000,MATCH(E$5&amp;$C$4,regnper_2000&amp;regnr_2000,0),MATCH($C76,var_2000,0))</f>
        <v>0</v>
      </c>
    </row>
    <row r="77" spans="1:5">
      <c r="A77" s="8" t="s">
        <v>17</v>
      </c>
      <c r="B77" s="9" t="s">
        <v>184</v>
      </c>
      <c r="C77" s="16" t="s">
        <v>185</v>
      </c>
      <c r="D77" s="25">
        <f t="array" ref="D77">INDEX(data_2000,MATCH(D$5&amp;$C$4,regnper_2000&amp;regnr_2000,0),MATCH($C77,var_2000,0))</f>
        <v>0</v>
      </c>
      <c r="E77" s="25">
        <f t="array" ref="E77">INDEX(data_2000,MATCH(E$5&amp;$C$4,regnper_2000&amp;regnr_2000,0),MATCH($C77,var_2000,0))</f>
        <v>0</v>
      </c>
    </row>
    <row r="78" spans="1:5">
      <c r="A78" s="11" t="s">
        <v>20</v>
      </c>
      <c r="B78" s="12" t="s">
        <v>186</v>
      </c>
      <c r="C78" s="16" t="s">
        <v>187</v>
      </c>
      <c r="D78" s="39">
        <f t="array" ref="D78">INDEX(data_2000,MATCH(D$5&amp;$C$4,regnper_2000&amp;regnr_2000,0),MATCH($C78,var_2000,0))</f>
        <v>1528287</v>
      </c>
      <c r="E78" s="39">
        <f t="array" ref="E78">INDEX(data_2000,MATCH(E$5&amp;$C$4,regnper_2000&amp;regnr_2000,0),MATCH($C78,var_2000,0))</f>
        <v>1611179</v>
      </c>
    </row>
    <row r="79" spans="1:5">
      <c r="A79" s="8" t="s">
        <v>23</v>
      </c>
      <c r="B79" s="9" t="s">
        <v>188</v>
      </c>
      <c r="C79" s="16" t="s">
        <v>189</v>
      </c>
      <c r="D79" s="25">
        <f t="array" ref="D79">INDEX(data_2000,MATCH(D$5&amp;$C$4,regnper_2000&amp;regnr_2000,0),MATCH($C79,var_2000,0))</f>
        <v>6298826</v>
      </c>
      <c r="E79" s="25">
        <f t="array" ref="E79">INDEX(data_2000,MATCH(E$5&amp;$C$4,regnper_2000&amp;regnr_2000,0),MATCH($C79,var_2000,0))</f>
        <v>4228881</v>
      </c>
    </row>
    <row r="80" spans="1:5">
      <c r="A80" s="8" t="s">
        <v>26</v>
      </c>
      <c r="B80" s="9" t="s">
        <v>190</v>
      </c>
      <c r="C80" s="16" t="s">
        <v>191</v>
      </c>
      <c r="D80" s="25">
        <f t="array" ref="D80">INDEX(data_2000,MATCH(D$5&amp;$C$4,regnper_2000&amp;regnr_2000,0),MATCH($C80,var_2000,0))</f>
        <v>79669</v>
      </c>
      <c r="E80" s="25">
        <f t="array" ref="E80">INDEX(data_2000,MATCH(E$5&amp;$C$4,regnper_2000&amp;regnr_2000,0),MATCH($C80,var_2000,0))</f>
        <v>223175</v>
      </c>
    </row>
    <row r="81" spans="1:5">
      <c r="A81" s="8" t="s">
        <v>29</v>
      </c>
      <c r="B81" s="9" t="s">
        <v>192</v>
      </c>
      <c r="C81" s="16" t="s">
        <v>193</v>
      </c>
      <c r="D81" s="25">
        <f t="array" ref="D81">INDEX(data_2000,MATCH(D$5&amp;$C$4,regnper_2000&amp;regnr_2000,0),MATCH($C81,var_2000,0))</f>
        <v>3532186</v>
      </c>
      <c r="E81" s="25">
        <f t="array" ref="E81">INDEX(data_2000,MATCH(E$5&amp;$C$4,regnper_2000&amp;regnr_2000,0),MATCH($C81,var_2000,0))</f>
        <v>9894997</v>
      </c>
    </row>
    <row r="82" spans="1:5">
      <c r="A82" s="8" t="s">
        <v>32</v>
      </c>
      <c r="B82" s="9" t="s">
        <v>194</v>
      </c>
      <c r="C82" s="16" t="s">
        <v>195</v>
      </c>
      <c r="D82" s="25">
        <f t="array" ref="D82">INDEX(data_2000,MATCH(D$5&amp;$C$4,regnper_2000&amp;regnr_2000,0),MATCH($C82,var_2000,0))</f>
        <v>0</v>
      </c>
      <c r="E82" s="25">
        <f t="array" ref="E82">INDEX(data_2000,MATCH(E$5&amp;$C$4,regnper_2000&amp;regnr_2000,0),MATCH($C82,var_2000,0))</f>
        <v>0</v>
      </c>
    </row>
    <row r="83" spans="1:5">
      <c r="A83" s="8" t="s">
        <v>35</v>
      </c>
      <c r="B83" s="9" t="s">
        <v>196</v>
      </c>
      <c r="C83" s="16" t="s">
        <v>197</v>
      </c>
      <c r="D83" s="25">
        <f t="array" ref="D83">INDEX(data_2000,MATCH(D$5&amp;$C$4,regnper_2000&amp;regnr_2000,0),MATCH($C83,var_2000,0))</f>
        <v>0</v>
      </c>
      <c r="E83" s="25">
        <f t="array" ref="E83">INDEX(data_2000,MATCH(E$5&amp;$C$4,regnper_2000&amp;regnr_2000,0),MATCH($C83,var_2000,0))</f>
        <v>13644</v>
      </c>
    </row>
    <row r="84" spans="1:5">
      <c r="A84" s="8" t="s">
        <v>38</v>
      </c>
      <c r="B84" s="9" t="s">
        <v>198</v>
      </c>
      <c r="C84" s="16" t="s">
        <v>199</v>
      </c>
      <c r="D84" s="25">
        <f t="array" ref="D84">INDEX(data_2000,MATCH(D$5&amp;$C$4,regnper_2000&amp;regnr_2000,0),MATCH($C84,var_2000,0))</f>
        <v>0</v>
      </c>
      <c r="E84" s="25">
        <f t="array" ref="E84">INDEX(data_2000,MATCH(E$5&amp;$C$4,regnper_2000&amp;regnr_2000,0),MATCH($C84,var_2000,0))</f>
        <v>0</v>
      </c>
    </row>
    <row r="85" spans="1:5">
      <c r="A85" s="8" t="s">
        <v>41</v>
      </c>
      <c r="B85" s="9" t="s">
        <v>200</v>
      </c>
      <c r="C85" s="16" t="s">
        <v>201</v>
      </c>
      <c r="D85" s="25">
        <f t="array" ref="D85">INDEX(data_2000,MATCH(D$5&amp;$C$4,regnper_2000&amp;regnr_2000,0),MATCH($C85,var_2000,0))</f>
        <v>0</v>
      </c>
      <c r="E85" s="25">
        <f t="array" ref="E85">INDEX(data_2000,MATCH(E$5&amp;$C$4,regnper_2000&amp;regnr_2000,0),MATCH($C85,var_2000,0))</f>
        <v>75730</v>
      </c>
    </row>
    <row r="86" spans="1:5">
      <c r="A86" s="8" t="s">
        <v>44</v>
      </c>
      <c r="B86" s="9" t="s">
        <v>202</v>
      </c>
      <c r="C86" s="16" t="s">
        <v>203</v>
      </c>
      <c r="D86" s="25">
        <f t="array" ref="D86">INDEX(data_2000,MATCH(D$5&amp;$C$4,regnper_2000&amp;regnr_2000,0),MATCH($C86,var_2000,0))</f>
        <v>0</v>
      </c>
      <c r="E86" s="25">
        <f t="array" ref="E86">INDEX(data_2000,MATCH(E$5&amp;$C$4,regnper_2000&amp;regnr_2000,0),MATCH($C86,var_2000,0))</f>
        <v>0</v>
      </c>
    </row>
    <row r="87" spans="1:5">
      <c r="A87" s="8" t="s">
        <v>47</v>
      </c>
      <c r="B87" s="9" t="s">
        <v>204</v>
      </c>
      <c r="C87" s="16" t="s">
        <v>205</v>
      </c>
      <c r="D87" s="25">
        <f t="array" ref="D87">INDEX(data_2000,MATCH(D$5&amp;$C$4,regnper_2000&amp;regnr_2000,0),MATCH($C87,var_2000,0))</f>
        <v>0</v>
      </c>
      <c r="E87" s="25">
        <f t="array" ref="E87">INDEX(data_2000,MATCH(E$5&amp;$C$4,regnper_2000&amp;regnr_2000,0),MATCH($C87,var_2000,0))</f>
        <v>335180</v>
      </c>
    </row>
    <row r="88" spans="1:5">
      <c r="A88" s="11" t="s">
        <v>50</v>
      </c>
      <c r="B88" s="12" t="s">
        <v>206</v>
      </c>
      <c r="C88" s="16" t="s">
        <v>207</v>
      </c>
      <c r="D88" s="39">
        <f t="array" ref="D88">INDEX(data_2000,MATCH(D$5&amp;$C$4,regnper_2000&amp;regnr_2000,0),MATCH($C88,var_2000,0))</f>
        <v>9910681</v>
      </c>
      <c r="E88" s="39">
        <f t="array" ref="E88">INDEX(data_2000,MATCH(E$5&amp;$C$4,regnper_2000&amp;regnr_2000,0),MATCH($C88,var_2000,0))</f>
        <v>14771607</v>
      </c>
    </row>
    <row r="89" spans="1:5">
      <c r="A89" s="8" t="s">
        <v>53</v>
      </c>
      <c r="B89" s="9" t="s">
        <v>208</v>
      </c>
      <c r="C89" s="16" t="s">
        <v>209</v>
      </c>
      <c r="D89" s="25">
        <f t="array" ref="D89">INDEX(data_2000,MATCH(D$5&amp;$C$4,regnper_2000&amp;regnr_2000,0),MATCH($C89,var_2000,0))</f>
        <v>0</v>
      </c>
      <c r="E89" s="25">
        <f t="array" ref="E89">INDEX(data_2000,MATCH(E$5&amp;$C$4,regnper_2000&amp;regnr_2000,0),MATCH($C89,var_2000,0))</f>
        <v>0</v>
      </c>
    </row>
    <row r="90" spans="1:5">
      <c r="A90" s="11" t="s">
        <v>56</v>
      </c>
      <c r="B90" s="12" t="s">
        <v>210</v>
      </c>
      <c r="C90" s="16" t="s">
        <v>211</v>
      </c>
      <c r="D90" s="39">
        <f t="array" ref="D90">INDEX(data_2000,MATCH(D$5&amp;$C$4,regnper_2000&amp;regnr_2000,0),MATCH($C90,var_2000,0))</f>
        <v>11661497</v>
      </c>
      <c r="E90" s="39">
        <f t="array" ref="E90">INDEX(data_2000,MATCH(E$5&amp;$C$4,regnper_2000&amp;regnr_2000,0),MATCH($C90,var_2000,0))</f>
        <v>16617134</v>
      </c>
    </row>
    <row r="91" spans="1:5">
      <c r="A91" s="8" t="s">
        <v>59</v>
      </c>
      <c r="B91" s="9" t="s">
        <v>212</v>
      </c>
      <c r="C91" s="16" t="s">
        <v>213</v>
      </c>
      <c r="D91" s="25">
        <f t="array" ref="D91">INDEX(data_2000,MATCH(D$5&amp;$C$4,regnper_2000&amp;regnr_2000,0),MATCH($C91,var_2000,0))</f>
        <v>0</v>
      </c>
      <c r="E91" s="25">
        <f t="array" ref="E91">INDEX(data_2000,MATCH(E$5&amp;$C$4,regnper_2000&amp;regnr_2000,0),MATCH($C91,var_2000,0))</f>
        <v>6797</v>
      </c>
    </row>
    <row r="92" spans="1:5">
      <c r="A92" s="8" t="s">
        <v>62</v>
      </c>
      <c r="B92" s="9" t="s">
        <v>214</v>
      </c>
      <c r="C92" s="16" t="s">
        <v>215</v>
      </c>
      <c r="D92" s="25">
        <f t="array" ref="D92">INDEX(data_2000,MATCH(D$5&amp;$C$4,regnper_2000&amp;regnr_2000,0),MATCH($C92,var_2000,0))</f>
        <v>42922</v>
      </c>
      <c r="E92" s="25">
        <f t="array" ref="E92">INDEX(data_2000,MATCH(E$5&amp;$C$4,regnper_2000&amp;regnr_2000,0),MATCH($C92,var_2000,0))</f>
        <v>62686</v>
      </c>
    </row>
    <row r="93" spans="1:5">
      <c r="A93" s="8" t="s">
        <v>65</v>
      </c>
      <c r="B93" s="9" t="s">
        <v>216</v>
      </c>
      <c r="C93" s="16" t="s">
        <v>217</v>
      </c>
      <c r="D93" s="25">
        <f t="array" ref="D93">INDEX(data_2000,MATCH(D$5&amp;$C$4,regnper_2000&amp;regnr_2000,0),MATCH($C93,var_2000,0))</f>
        <v>0</v>
      </c>
      <c r="E93" s="25">
        <f t="array" ref="E93">INDEX(data_2000,MATCH(E$5&amp;$C$4,regnper_2000&amp;regnr_2000,0),MATCH($C93,var_2000,0))</f>
        <v>0</v>
      </c>
    </row>
    <row r="94" spans="1:5">
      <c r="A94" s="11" t="s">
        <v>68</v>
      </c>
      <c r="B94" s="12" t="s">
        <v>218</v>
      </c>
      <c r="C94" s="16" t="s">
        <v>219</v>
      </c>
      <c r="D94" s="39">
        <f t="array" ref="D94">INDEX(data_2000,MATCH(D$5&amp;$C$4,regnper_2000&amp;regnr_2000,0),MATCH($C94,var_2000,0))</f>
        <v>42922</v>
      </c>
      <c r="E94" s="39">
        <f t="array" ref="E94">INDEX(data_2000,MATCH(E$5&amp;$C$4,regnper_2000&amp;regnr_2000,0),MATCH($C94,var_2000,0))</f>
        <v>62686</v>
      </c>
    </row>
    <row r="95" spans="1:5">
      <c r="A95" s="8" t="s">
        <v>71</v>
      </c>
      <c r="B95" s="9" t="s">
        <v>220</v>
      </c>
      <c r="C95" s="16" t="s">
        <v>221</v>
      </c>
      <c r="D95" s="25">
        <f t="array" ref="D95">INDEX(data_2000,MATCH(D$5&amp;$C$4,regnper_2000&amp;regnr_2000,0),MATCH($C95,var_2000,0))</f>
        <v>0</v>
      </c>
      <c r="E95" s="25">
        <f t="array" ref="E95">INDEX(data_2000,MATCH(E$5&amp;$C$4,regnper_2000&amp;regnr_2000,0),MATCH($C95,var_2000,0))</f>
        <v>6245</v>
      </c>
    </row>
    <row r="96" spans="1:5">
      <c r="A96" s="8" t="s">
        <v>74</v>
      </c>
      <c r="B96" s="9" t="s">
        <v>222</v>
      </c>
      <c r="C96" s="16" t="s">
        <v>223</v>
      </c>
      <c r="D96" s="25">
        <f t="array" ref="D96">INDEX(data_2000,MATCH(D$5&amp;$C$4,regnper_2000&amp;regnr_2000,0),MATCH($C96,var_2000,0))</f>
        <v>66795</v>
      </c>
      <c r="E96" s="25">
        <f t="array" ref="E96">INDEX(data_2000,MATCH(E$5&amp;$C$4,regnper_2000&amp;regnr_2000,0),MATCH($C96,var_2000,0))</f>
        <v>26859</v>
      </c>
    </row>
    <row r="97" spans="1:5">
      <c r="A97" s="8" t="s">
        <v>77</v>
      </c>
      <c r="B97" s="9" t="s">
        <v>224</v>
      </c>
      <c r="C97" s="16" t="s">
        <v>225</v>
      </c>
      <c r="D97" s="25">
        <f t="array" ref="D97">INDEX(data_2000,MATCH(D$5&amp;$C$4,regnper_2000&amp;regnr_2000,0),MATCH($C97,var_2000,0))</f>
        <v>0</v>
      </c>
      <c r="E97" s="25">
        <f t="array" ref="E97">INDEX(data_2000,MATCH(E$5&amp;$C$4,regnper_2000&amp;regnr_2000,0),MATCH($C97,var_2000,0))</f>
        <v>0</v>
      </c>
    </row>
    <row r="98" spans="1:5">
      <c r="A98" s="8" t="s">
        <v>80</v>
      </c>
      <c r="B98" s="9" t="s">
        <v>226</v>
      </c>
      <c r="C98" s="16" t="s">
        <v>227</v>
      </c>
      <c r="D98" s="25">
        <f t="array" ref="D98">INDEX(data_2000,MATCH(D$5&amp;$C$4,regnper_2000&amp;regnr_2000,0),MATCH($C98,var_2000,0))</f>
        <v>288510</v>
      </c>
      <c r="E98" s="25">
        <f t="array" ref="E98">INDEX(data_2000,MATCH(E$5&amp;$C$4,regnper_2000&amp;regnr_2000,0),MATCH($C98,var_2000,0))</f>
        <v>225755</v>
      </c>
    </row>
    <row r="99" spans="1:5">
      <c r="A99" s="11" t="s">
        <v>83</v>
      </c>
      <c r="B99" s="12" t="s">
        <v>228</v>
      </c>
      <c r="C99" s="16" t="s">
        <v>229</v>
      </c>
      <c r="D99" s="39">
        <f t="array" ref="D99">INDEX(data_2000,MATCH(D$5&amp;$C$4,regnper_2000&amp;regnr_2000,0),MATCH($C99,var_2000,0))</f>
        <v>398227</v>
      </c>
      <c r="E99" s="39">
        <f t="array" ref="E99">INDEX(data_2000,MATCH(E$5&amp;$C$4,regnper_2000&amp;regnr_2000,0),MATCH($C99,var_2000,0))</f>
        <v>321545</v>
      </c>
    </row>
    <row r="100" spans="1:5">
      <c r="A100" s="8" t="s">
        <v>86</v>
      </c>
      <c r="B100" s="9" t="s">
        <v>230</v>
      </c>
      <c r="C100" s="16" t="s">
        <v>231</v>
      </c>
      <c r="D100" s="25">
        <f t="array" ref="D100">INDEX(data_2000,MATCH(D$5&amp;$C$4,regnper_2000&amp;regnr_2000,0),MATCH($C100,var_2000,0))</f>
        <v>5962</v>
      </c>
      <c r="E100" s="25">
        <f t="array" ref="E100">INDEX(data_2000,MATCH(E$5&amp;$C$4,regnper_2000&amp;regnr_2000,0),MATCH($C100,var_2000,0))</f>
        <v>5703</v>
      </c>
    </row>
    <row r="101" spans="1:5">
      <c r="A101" s="8" t="s">
        <v>89</v>
      </c>
      <c r="B101" s="9" t="s">
        <v>232</v>
      </c>
      <c r="C101" s="16" t="s">
        <v>233</v>
      </c>
      <c r="D101" s="25">
        <f t="array" ref="D101">INDEX(data_2000,MATCH(D$5&amp;$C$4,regnper_2000&amp;regnr_2000,0),MATCH($C101,var_2000,0))</f>
        <v>482307</v>
      </c>
      <c r="E101" s="25">
        <f t="array" ref="E101">INDEX(data_2000,MATCH(E$5&amp;$C$4,regnper_2000&amp;regnr_2000,0),MATCH($C101,var_2000,0))</f>
        <v>440116</v>
      </c>
    </row>
    <row r="102" spans="1:5">
      <c r="A102" s="8" t="s">
        <v>92</v>
      </c>
      <c r="B102" s="9" t="s">
        <v>234</v>
      </c>
      <c r="C102" s="16" t="s">
        <v>235</v>
      </c>
      <c r="D102" s="25">
        <f t="array" ref="D102">INDEX(data_2000,MATCH(D$5&amp;$C$4,regnper_2000&amp;regnr_2000,0),MATCH($C102,var_2000,0))</f>
        <v>0</v>
      </c>
      <c r="E102" s="25">
        <f t="array" ref="E102">INDEX(data_2000,MATCH(E$5&amp;$C$4,regnper_2000&amp;regnr_2000,0),MATCH($C102,var_2000,0))</f>
        <v>0</v>
      </c>
    </row>
    <row r="103" spans="1:5">
      <c r="A103" s="8" t="s">
        <v>95</v>
      </c>
      <c r="B103" s="9" t="s">
        <v>204</v>
      </c>
      <c r="C103" s="16" t="s">
        <v>236</v>
      </c>
      <c r="D103" s="25">
        <f t="array" ref="D103">INDEX(data_2000,MATCH(D$5&amp;$C$4,regnper_2000&amp;regnr_2000,0),MATCH($C103,var_2000,0))</f>
        <v>0</v>
      </c>
      <c r="E103" s="25">
        <f t="array" ref="E103">INDEX(data_2000,MATCH(E$5&amp;$C$4,regnper_2000&amp;regnr_2000,0),MATCH($C103,var_2000,0))</f>
        <v>0</v>
      </c>
    </row>
    <row r="104" spans="1:5">
      <c r="A104" s="11" t="s">
        <v>97</v>
      </c>
      <c r="B104" s="12" t="s">
        <v>237</v>
      </c>
      <c r="C104" s="16" t="s">
        <v>238</v>
      </c>
      <c r="D104" s="39">
        <f t="array" ref="D104">INDEX(data_2000,MATCH(D$5&amp;$C$4,regnper_2000&amp;regnr_2000,0),MATCH($C104,var_2000,0))</f>
        <v>488269</v>
      </c>
      <c r="E104" s="39">
        <f t="array" ref="E104">INDEX(data_2000,MATCH(E$5&amp;$C$4,regnper_2000&amp;regnr_2000,0),MATCH($C104,var_2000,0))</f>
        <v>445819</v>
      </c>
    </row>
    <row r="105" spans="1:5">
      <c r="A105" s="8" t="s">
        <v>100</v>
      </c>
      <c r="B105" s="9" t="s">
        <v>239</v>
      </c>
      <c r="C105" s="16" t="s">
        <v>240</v>
      </c>
      <c r="D105" s="25">
        <f t="array" ref="D105">INDEX(data_2000,MATCH(D$5&amp;$C$4,regnper_2000&amp;regnr_2000,0),MATCH($C105,var_2000,0))</f>
        <v>53483</v>
      </c>
      <c r="E105" s="25">
        <f t="array" ref="E105">INDEX(data_2000,MATCH(E$5&amp;$C$4,regnper_2000&amp;regnr_2000,0),MATCH($C105,var_2000,0))</f>
        <v>184397</v>
      </c>
    </row>
    <row r="106" spans="1:5">
      <c r="A106" s="8" t="s">
        <v>103</v>
      </c>
      <c r="B106" s="9" t="s">
        <v>241</v>
      </c>
      <c r="C106" s="16" t="s">
        <v>242</v>
      </c>
      <c r="D106" s="25">
        <f t="array" ref="D106">INDEX(data_2000,MATCH(D$5&amp;$C$4,regnper_2000&amp;regnr_2000,0),MATCH($C106,var_2000,0))</f>
        <v>21529</v>
      </c>
      <c r="E106" s="25">
        <f t="array" ref="E106">INDEX(data_2000,MATCH(E$5&amp;$C$4,regnper_2000&amp;regnr_2000,0),MATCH($C106,var_2000,0))</f>
        <v>22567</v>
      </c>
    </row>
    <row r="107" spans="1:5">
      <c r="A107" s="11" t="s">
        <v>106</v>
      </c>
      <c r="B107" s="12" t="s">
        <v>243</v>
      </c>
      <c r="C107" s="16" t="s">
        <v>244</v>
      </c>
      <c r="D107" s="39">
        <f t="array" ref="D107">INDEX(data_2000,MATCH(D$5&amp;$C$4,regnper_2000&amp;regnr_2000,0),MATCH($C107,var_2000,0))</f>
        <v>75012</v>
      </c>
      <c r="E107" s="39">
        <f t="array" ref="E107">INDEX(data_2000,MATCH(E$5&amp;$C$4,regnper_2000&amp;regnr_2000,0),MATCH($C107,var_2000,0))</f>
        <v>206964</v>
      </c>
    </row>
    <row r="108" spans="1:5">
      <c r="A108" s="11" t="s">
        <v>109</v>
      </c>
      <c r="B108" s="12" t="s">
        <v>245</v>
      </c>
      <c r="C108" s="16" t="s">
        <v>246</v>
      </c>
      <c r="D108" s="39">
        <f t="array" ref="D108">INDEX(data_2000,MATCH(D$5&amp;$C$4,regnper_2000&amp;regnr_2000,0),MATCH($C108,var_2000,0))</f>
        <v>12623005</v>
      </c>
      <c r="E108" s="39">
        <f t="array" ref="E108">INDEX(data_2000,MATCH(E$5&amp;$C$4,regnper_2000&amp;regnr_2000,0),MATCH($C108,var_2000,0))</f>
        <v>17598259</v>
      </c>
    </row>
    <row r="109" spans="1:5">
      <c r="A109" s="22"/>
      <c r="B109" s="23"/>
      <c r="C109" s="16"/>
      <c r="D109" s="16"/>
      <c r="E109" s="16"/>
    </row>
    <row r="110" spans="1:5">
      <c r="A110" s="13"/>
      <c r="B110" s="14" t="s">
        <v>247</v>
      </c>
      <c r="C110" s="15"/>
      <c r="D110" s="16"/>
      <c r="E110" s="16"/>
    </row>
    <row r="111" spans="1:5">
      <c r="A111" s="8" t="s">
        <v>2</v>
      </c>
      <c r="B111" s="9" t="s">
        <v>248</v>
      </c>
      <c r="C111" s="16" t="s">
        <v>249</v>
      </c>
      <c r="D111" s="25">
        <f t="array" ref="D111">INDEX(data_2000,MATCH(D$5&amp;$C$4,regnper_2000&amp;regnr_2000,0),MATCH($C111,var_2000,0))</f>
        <v>1000</v>
      </c>
      <c r="E111" s="25">
        <f t="array" ref="E111">INDEX(data_2000,MATCH(E$5&amp;$C$4,regnper_2000&amp;regnr_2000,0),MATCH($C111,var_2000,0))</f>
        <v>1000</v>
      </c>
    </row>
    <row r="112" spans="1:5">
      <c r="A112" s="8" t="s">
        <v>5</v>
      </c>
      <c r="B112" s="9" t="s">
        <v>250</v>
      </c>
      <c r="C112" s="16" t="s">
        <v>251</v>
      </c>
      <c r="D112" s="25">
        <f t="array" ref="D112">INDEX(data_2000,MATCH(D$5&amp;$C$4,regnper_2000&amp;regnr_2000,0),MATCH($C112,var_2000,0))</f>
        <v>451728</v>
      </c>
      <c r="E112" s="25">
        <f t="array" ref="E112">INDEX(data_2000,MATCH(E$5&amp;$C$4,regnper_2000&amp;regnr_2000,0),MATCH($C112,var_2000,0))</f>
        <v>224841</v>
      </c>
    </row>
    <row r="113" spans="1:5">
      <c r="A113" s="8" t="s">
        <v>8</v>
      </c>
      <c r="B113" s="9" t="s">
        <v>252</v>
      </c>
      <c r="C113" s="16" t="s">
        <v>253</v>
      </c>
      <c r="D113" s="25">
        <f t="array" ref="D113">INDEX(data_2000,MATCH(D$5&amp;$C$4,regnper_2000&amp;regnr_2000,0),MATCH($C113,var_2000,0))</f>
        <v>0</v>
      </c>
      <c r="E113" s="25">
        <f t="array" ref="E113">INDEX(data_2000,MATCH(E$5&amp;$C$4,regnper_2000&amp;regnr_2000,0),MATCH($C113,var_2000,0))</f>
        <v>0</v>
      </c>
    </row>
    <row r="114" spans="1:5">
      <c r="A114" s="8" t="s">
        <v>11</v>
      </c>
      <c r="B114" s="9" t="s">
        <v>254</v>
      </c>
      <c r="C114" s="16" t="s">
        <v>255</v>
      </c>
      <c r="D114" s="25">
        <f t="array" ref="D114">INDEX(data_2000,MATCH(D$5&amp;$C$4,regnper_2000&amp;regnr_2000,0),MATCH($C114,var_2000,0))</f>
        <v>137712</v>
      </c>
      <c r="E114" s="25">
        <f t="array" ref="E114">INDEX(data_2000,MATCH(E$5&amp;$C$4,regnper_2000&amp;regnr_2000,0),MATCH($C114,var_2000,0))</f>
        <v>273849</v>
      </c>
    </row>
    <row r="115" spans="1:5">
      <c r="A115" s="8" t="s">
        <v>14</v>
      </c>
      <c r="B115" s="9" t="s">
        <v>256</v>
      </c>
      <c r="C115" s="16" t="s">
        <v>257</v>
      </c>
      <c r="D115" s="25">
        <f t="array" ref="D115">INDEX(data_2000,MATCH(D$5&amp;$C$4,regnper_2000&amp;regnr_2000,0),MATCH($C115,var_2000,0))</f>
        <v>0</v>
      </c>
      <c r="E115" s="25">
        <f t="array" ref="E115">INDEX(data_2000,MATCH(E$5&amp;$C$4,regnper_2000&amp;regnr_2000,0),MATCH($C115,var_2000,0))</f>
        <v>0</v>
      </c>
    </row>
    <row r="116" spans="1:5">
      <c r="A116" s="8" t="s">
        <v>17</v>
      </c>
      <c r="B116" s="9" t="s">
        <v>258</v>
      </c>
      <c r="C116" s="16" t="s">
        <v>259</v>
      </c>
      <c r="D116" s="25">
        <f t="array" ref="D116">INDEX(data_2000,MATCH(D$5&amp;$C$4,regnper_2000&amp;regnr_2000,0),MATCH($C116,var_2000,0))</f>
        <v>0</v>
      </c>
      <c r="E116" s="25">
        <f t="array" ref="E116">INDEX(data_2000,MATCH(E$5&amp;$C$4,regnper_2000&amp;regnr_2000,0),MATCH($C116,var_2000,0))</f>
        <v>0</v>
      </c>
    </row>
    <row r="117" spans="1:5">
      <c r="A117" s="8" t="s">
        <v>20</v>
      </c>
      <c r="B117" s="9" t="s">
        <v>260</v>
      </c>
      <c r="C117" s="16" t="s">
        <v>261</v>
      </c>
      <c r="D117" s="25">
        <f t="array" ref="D117">INDEX(data_2000,MATCH(D$5&amp;$C$4,regnper_2000&amp;regnr_2000,0),MATCH($C117,var_2000,0))</f>
        <v>0</v>
      </c>
      <c r="E117" s="25">
        <f t="array" ref="E117">INDEX(data_2000,MATCH(E$5&amp;$C$4,regnper_2000&amp;regnr_2000,0),MATCH($C117,var_2000,0))</f>
        <v>0</v>
      </c>
    </row>
    <row r="118" spans="1:5">
      <c r="A118" s="8" t="s">
        <v>23</v>
      </c>
      <c r="B118" s="12" t="s">
        <v>262</v>
      </c>
      <c r="C118" s="16" t="s">
        <v>263</v>
      </c>
      <c r="D118" s="39">
        <f t="array" ref="D118">INDEX(data_2000,MATCH(D$5&amp;$C$4,regnper_2000&amp;regnr_2000,0),MATCH($C118,var_2000,0))</f>
        <v>137712</v>
      </c>
      <c r="E118" s="39">
        <f t="array" ref="E118">INDEX(data_2000,MATCH(E$5&amp;$C$4,regnper_2000&amp;regnr_2000,0),MATCH($C118,var_2000,0))</f>
        <v>273849</v>
      </c>
    </row>
    <row r="119" spans="1:5">
      <c r="A119" s="8" t="s">
        <v>26</v>
      </c>
      <c r="B119" s="9" t="s">
        <v>264</v>
      </c>
      <c r="C119" s="16" t="s">
        <v>265</v>
      </c>
      <c r="D119" s="25">
        <f t="array" ref="D119">INDEX(data_2000,MATCH(D$5&amp;$C$4,regnper_2000&amp;regnr_2000,0),MATCH($C119,var_2000,0))</f>
        <v>59917</v>
      </c>
      <c r="E119" s="25">
        <f t="array" ref="E119">INDEX(data_2000,MATCH(E$5&amp;$C$4,regnper_2000&amp;regnr_2000,0),MATCH($C119,var_2000,0))</f>
        <v>0</v>
      </c>
    </row>
    <row r="120" spans="1:5">
      <c r="A120" s="8" t="s">
        <v>29</v>
      </c>
      <c r="B120" s="12" t="s">
        <v>266</v>
      </c>
      <c r="C120" s="16" t="s">
        <v>267</v>
      </c>
      <c r="D120" s="39">
        <f t="array" ref="D120">INDEX(data_2000,MATCH(D$5&amp;$C$4,regnper_2000&amp;regnr_2000,0),MATCH($C120,var_2000,0))</f>
        <v>650357</v>
      </c>
      <c r="E120" s="39">
        <f t="array" ref="E120">INDEX(data_2000,MATCH(E$5&amp;$C$4,regnper_2000&amp;regnr_2000,0),MATCH($C120,var_2000,0))</f>
        <v>499690</v>
      </c>
    </row>
    <row r="121" spans="1:5">
      <c r="A121" s="8" t="s">
        <v>32</v>
      </c>
      <c r="B121" s="9" t="s">
        <v>268</v>
      </c>
      <c r="C121" s="16" t="s">
        <v>269</v>
      </c>
      <c r="D121" s="25">
        <f t="array" ref="D121">INDEX(data_2000,MATCH(D$5&amp;$C$4,regnper_2000&amp;regnr_2000,0),MATCH($C121,var_2000,0))</f>
        <v>0</v>
      </c>
      <c r="E121" s="25">
        <f t="array" ref="E121">INDEX(data_2000,MATCH(E$5&amp;$C$4,regnper_2000&amp;regnr_2000,0),MATCH($C121,var_2000,0))</f>
        <v>0</v>
      </c>
    </row>
    <row r="122" spans="1:5">
      <c r="A122" s="8" t="s">
        <v>35</v>
      </c>
      <c r="B122" s="9" t="s">
        <v>270</v>
      </c>
      <c r="C122" s="16" t="s">
        <v>271</v>
      </c>
      <c r="D122" s="25">
        <f t="array" ref="D122">INDEX(data_2000,MATCH(D$5&amp;$C$4,regnper_2000&amp;regnr_2000,0),MATCH($C122,var_2000,0))</f>
        <v>0</v>
      </c>
      <c r="E122" s="25">
        <f t="array" ref="E122">INDEX(data_2000,MATCH(E$5&amp;$C$4,regnper_2000&amp;regnr_2000,0),MATCH($C122,var_2000,0))</f>
        <v>0</v>
      </c>
    </row>
    <row r="123" spans="1:5">
      <c r="A123" s="8" t="s">
        <v>38</v>
      </c>
      <c r="B123" s="9" t="s">
        <v>272</v>
      </c>
      <c r="C123" s="16" t="s">
        <v>273</v>
      </c>
      <c r="D123" s="25">
        <f t="array" ref="D123">INDEX(data_2000,MATCH(D$5&amp;$C$4,regnper_2000&amp;regnr_2000,0),MATCH($C123,var_2000,0))</f>
        <v>0</v>
      </c>
      <c r="E123" s="25">
        <f t="array" ref="E123">INDEX(data_2000,MATCH(E$5&amp;$C$4,regnper_2000&amp;regnr_2000,0),MATCH($C123,var_2000,0))</f>
        <v>0</v>
      </c>
    </row>
    <row r="124" spans="1:5">
      <c r="A124" s="8" t="s">
        <v>41</v>
      </c>
      <c r="B124" s="12" t="s">
        <v>274</v>
      </c>
      <c r="C124" s="16" t="s">
        <v>275</v>
      </c>
      <c r="D124" s="39">
        <f t="array" ref="D124">INDEX(data_2000,MATCH(D$5&amp;$C$4,regnper_2000&amp;regnr_2000,0),MATCH($C124,var_2000,0))</f>
        <v>0</v>
      </c>
      <c r="E124" s="39">
        <f t="array" ref="E124">INDEX(data_2000,MATCH(E$5&amp;$C$4,regnper_2000&amp;regnr_2000,0),MATCH($C124,var_2000,0))</f>
        <v>0</v>
      </c>
    </row>
    <row r="125" spans="1:5">
      <c r="A125" s="8" t="s">
        <v>44</v>
      </c>
      <c r="B125" s="9" t="s">
        <v>276</v>
      </c>
      <c r="C125" s="16" t="s">
        <v>277</v>
      </c>
      <c r="D125" s="25">
        <f t="array" ref="D125">INDEX(data_2000,MATCH(D$5&amp;$C$4,regnper_2000&amp;regnr_2000,0),MATCH($C125,var_2000,0))</f>
        <v>8127354</v>
      </c>
      <c r="E125" s="25">
        <f t="array" ref="E125">INDEX(data_2000,MATCH(E$5&amp;$C$4,regnper_2000&amp;regnr_2000,0),MATCH($C125,var_2000,0))</f>
        <v>15087684</v>
      </c>
    </row>
    <row r="126" spans="1:5">
      <c r="A126" s="8" t="s">
        <v>47</v>
      </c>
      <c r="B126" s="9" t="s">
        <v>278</v>
      </c>
      <c r="C126" s="16" t="s">
        <v>279</v>
      </c>
      <c r="D126" s="25">
        <f t="array" ref="D126">INDEX(data_2000,MATCH(D$5&amp;$C$4,regnper_2000&amp;regnr_2000,0),MATCH($C126,var_2000,0))</f>
        <v>0</v>
      </c>
      <c r="E126" s="25">
        <f t="array" ref="E126">INDEX(data_2000,MATCH(E$5&amp;$C$4,regnper_2000&amp;regnr_2000,0),MATCH($C126,var_2000,0))</f>
        <v>0</v>
      </c>
    </row>
    <row r="127" spans="1:5">
      <c r="A127" s="11" t="s">
        <v>50</v>
      </c>
      <c r="B127" s="12" t="s">
        <v>280</v>
      </c>
      <c r="C127" s="16" t="s">
        <v>281</v>
      </c>
      <c r="D127" s="39">
        <f t="array" ref="D127">INDEX(data_2000,MATCH(D$5&amp;$C$4,regnper_2000&amp;regnr_2000,0),MATCH($C127,var_2000,0))</f>
        <v>8127354</v>
      </c>
      <c r="E127" s="39">
        <f t="array" ref="E127">INDEX(data_2000,MATCH(E$5&amp;$C$4,regnper_2000&amp;regnr_2000,0),MATCH($C127,var_2000,0))</f>
        <v>15087684</v>
      </c>
    </row>
    <row r="128" spans="1:5">
      <c r="A128" s="8" t="s">
        <v>53</v>
      </c>
      <c r="B128" s="9" t="s">
        <v>282</v>
      </c>
      <c r="C128" s="16" t="s">
        <v>283</v>
      </c>
      <c r="D128" s="25">
        <f t="array" ref="D128">INDEX(data_2000,MATCH(D$5&amp;$C$4,regnper_2000&amp;regnr_2000,0),MATCH($C128,var_2000,0))</f>
        <v>53153</v>
      </c>
      <c r="E128" s="25">
        <f t="array" ref="E128">INDEX(data_2000,MATCH(E$5&amp;$C$4,regnper_2000&amp;regnr_2000,0),MATCH($C128,var_2000,0))</f>
        <v>83292</v>
      </c>
    </row>
    <row r="129" spans="1:5">
      <c r="A129" s="8" t="s">
        <v>56</v>
      </c>
      <c r="B129" s="9" t="s">
        <v>284</v>
      </c>
      <c r="C129" s="16" t="s">
        <v>285</v>
      </c>
      <c r="D129" s="25">
        <f t="array" ref="D129">INDEX(data_2000,MATCH(D$5&amp;$C$4,regnper_2000&amp;regnr_2000,0),MATCH($C129,var_2000,0))</f>
        <v>0</v>
      </c>
      <c r="E129" s="25">
        <f t="array" ref="E129">INDEX(data_2000,MATCH(E$5&amp;$C$4,regnper_2000&amp;regnr_2000,0),MATCH($C129,var_2000,0))</f>
        <v>0</v>
      </c>
    </row>
    <row r="130" spans="1:5">
      <c r="A130" s="8" t="s">
        <v>59</v>
      </c>
      <c r="B130" s="12" t="s">
        <v>286</v>
      </c>
      <c r="C130" s="16" t="s">
        <v>287</v>
      </c>
      <c r="D130" s="39">
        <f t="array" ref="D130">INDEX(data_2000,MATCH(D$5&amp;$C$4,regnper_2000&amp;regnr_2000,0),MATCH($C130,var_2000,0))</f>
        <v>53153</v>
      </c>
      <c r="E130" s="39">
        <f t="array" ref="E130">INDEX(data_2000,MATCH(E$5&amp;$C$4,regnper_2000&amp;regnr_2000,0),MATCH($C130,var_2000,0))</f>
        <v>83292</v>
      </c>
    </row>
    <row r="131" spans="1:5">
      <c r="A131" s="8" t="s">
        <v>62</v>
      </c>
      <c r="B131" s="9" t="s">
        <v>288</v>
      </c>
      <c r="C131" s="16" t="s">
        <v>289</v>
      </c>
      <c r="D131" s="25">
        <f t="array" ref="D131">INDEX(data_2000,MATCH(D$5&amp;$C$4,regnper_2000&amp;regnr_2000,0),MATCH($C131,var_2000,0))</f>
        <v>3576760</v>
      </c>
      <c r="E131" s="25">
        <f t="array" ref="E131">INDEX(data_2000,MATCH(E$5&amp;$C$4,regnper_2000&amp;regnr_2000,0),MATCH($C131,var_2000,0))</f>
        <v>1720316</v>
      </c>
    </row>
    <row r="132" spans="1:5">
      <c r="A132" s="8" t="s">
        <v>65</v>
      </c>
      <c r="B132" s="9" t="s">
        <v>290</v>
      </c>
      <c r="C132" s="16" t="s">
        <v>291</v>
      </c>
      <c r="D132" s="25">
        <f t="array" ref="D132">INDEX(data_2000,MATCH(D$5&amp;$C$4,regnper_2000&amp;regnr_2000,0),MATCH($C132,var_2000,0))</f>
        <v>0</v>
      </c>
      <c r="E132" s="25">
        <f t="array" ref="E132">INDEX(data_2000,MATCH(E$5&amp;$C$4,regnper_2000&amp;regnr_2000,0),MATCH($C132,var_2000,0))</f>
        <v>1636</v>
      </c>
    </row>
    <row r="133" spans="1:5">
      <c r="A133" s="8" t="s">
        <v>68</v>
      </c>
      <c r="B133" s="9" t="s">
        <v>292</v>
      </c>
      <c r="C133" s="16" t="s">
        <v>293</v>
      </c>
      <c r="D133" s="25">
        <f t="array" ref="D133">INDEX(data_2000,MATCH(D$5&amp;$C$4,regnper_2000&amp;regnr_2000,0),MATCH($C133,var_2000,0))</f>
        <v>0</v>
      </c>
      <c r="E133" s="25">
        <f t="array" ref="E133">INDEX(data_2000,MATCH(E$5&amp;$C$4,regnper_2000&amp;regnr_2000,0),MATCH($C133,var_2000,0))</f>
        <v>0</v>
      </c>
    </row>
    <row r="134" spans="1:5">
      <c r="A134" s="8" t="s">
        <v>71</v>
      </c>
      <c r="B134" s="9" t="s">
        <v>294</v>
      </c>
      <c r="C134" s="16" t="s">
        <v>295</v>
      </c>
      <c r="D134" s="25">
        <f t="array" ref="D134">INDEX(data_2000,MATCH(D$5&amp;$C$4,regnper_2000&amp;regnr_2000,0),MATCH($C134,var_2000,0))</f>
        <v>0</v>
      </c>
      <c r="E134" s="25">
        <f t="array" ref="E134">INDEX(data_2000,MATCH(E$5&amp;$C$4,regnper_2000&amp;regnr_2000,0),MATCH($C134,var_2000,0))</f>
        <v>0</v>
      </c>
    </row>
    <row r="135" spans="1:5">
      <c r="A135" s="8" t="s">
        <v>74</v>
      </c>
      <c r="B135" s="12" t="s">
        <v>296</v>
      </c>
      <c r="C135" s="16" t="s">
        <v>297</v>
      </c>
      <c r="D135" s="39">
        <f t="array" ref="D135">INDEX(data_2000,MATCH(D$5&amp;$C$4,regnper_2000&amp;regnr_2000,0),MATCH($C135,var_2000,0))</f>
        <v>11757267</v>
      </c>
      <c r="E135" s="39">
        <f t="array" ref="E135">INDEX(data_2000,MATCH(E$5&amp;$C$4,regnper_2000&amp;regnr_2000,0),MATCH($C135,var_2000,0))</f>
        <v>16892928</v>
      </c>
    </row>
    <row r="136" spans="1:5">
      <c r="A136" s="8" t="s">
        <v>77</v>
      </c>
      <c r="B136" s="9" t="s">
        <v>298</v>
      </c>
      <c r="C136" s="16" t="s">
        <v>299</v>
      </c>
      <c r="D136" s="25">
        <f t="array" ref="D136">INDEX(data_2000,MATCH(D$5&amp;$C$4,regnper_2000&amp;regnr_2000,0),MATCH($C136,var_2000,0))</f>
        <v>0</v>
      </c>
      <c r="E136" s="25">
        <f t="array" ref="E136">INDEX(data_2000,MATCH(E$5&amp;$C$4,regnper_2000&amp;regnr_2000,0),MATCH($C136,var_2000,0))</f>
        <v>6928</v>
      </c>
    </row>
    <row r="137" spans="1:5">
      <c r="A137" s="8" t="s">
        <v>80</v>
      </c>
      <c r="B137" s="9" t="s">
        <v>300</v>
      </c>
      <c r="C137" s="16" t="s">
        <v>301</v>
      </c>
      <c r="D137" s="25">
        <f t="array" ref="D137">INDEX(data_2000,MATCH(D$5&amp;$C$4,regnper_2000&amp;regnr_2000,0),MATCH($C137,var_2000,0))</f>
        <v>44094</v>
      </c>
      <c r="E137" s="25">
        <f t="array" ref="E137">INDEX(data_2000,MATCH(E$5&amp;$C$4,regnper_2000&amp;regnr_2000,0),MATCH($C137,var_2000,0))</f>
        <v>0</v>
      </c>
    </row>
    <row r="138" spans="1:5">
      <c r="A138" s="8" t="s">
        <v>83</v>
      </c>
      <c r="B138" s="9" t="s">
        <v>302</v>
      </c>
      <c r="C138" s="16" t="s">
        <v>303</v>
      </c>
      <c r="D138" s="25">
        <f t="array" ref="D138">INDEX(data_2000,MATCH(D$5&amp;$C$4,regnper_2000&amp;regnr_2000,0),MATCH($C138,var_2000,0))</f>
        <v>3365</v>
      </c>
      <c r="E138" s="25">
        <f t="array" ref="E138">INDEX(data_2000,MATCH(E$5&amp;$C$4,regnper_2000&amp;regnr_2000,0),MATCH($C138,var_2000,0))</f>
        <v>4216</v>
      </c>
    </row>
    <row r="139" spans="1:5">
      <c r="A139" s="8" t="s">
        <v>86</v>
      </c>
      <c r="B139" s="9" t="s">
        <v>304</v>
      </c>
      <c r="C139" s="16" t="s">
        <v>305</v>
      </c>
      <c r="D139" s="25">
        <f t="array" ref="D139">INDEX(data_2000,MATCH(D$5&amp;$C$4,regnper_2000&amp;regnr_2000,0),MATCH($C139,var_2000,0))</f>
        <v>0</v>
      </c>
      <c r="E139" s="25">
        <f t="array" ref="E139">INDEX(data_2000,MATCH(E$5&amp;$C$4,regnper_2000&amp;regnr_2000,0),MATCH($C139,var_2000,0))</f>
        <v>0</v>
      </c>
    </row>
    <row r="140" spans="1:5">
      <c r="A140" s="8" t="s">
        <v>89</v>
      </c>
      <c r="B140" s="9" t="s">
        <v>306</v>
      </c>
      <c r="C140" s="16" t="s">
        <v>307</v>
      </c>
      <c r="D140" s="25">
        <f t="array" ref="D140">INDEX(data_2000,MATCH(D$5&amp;$C$4,regnper_2000&amp;regnr_2000,0),MATCH($C140,var_2000,0))</f>
        <v>0</v>
      </c>
      <c r="E140" s="25">
        <f t="array" ref="E140">INDEX(data_2000,MATCH(E$5&amp;$C$4,regnper_2000&amp;regnr_2000,0),MATCH($C140,var_2000,0))</f>
        <v>0</v>
      </c>
    </row>
    <row r="141" spans="1:5">
      <c r="A141" s="8" t="s">
        <v>92</v>
      </c>
      <c r="B141" s="12" t="s">
        <v>308</v>
      </c>
      <c r="C141" s="16" t="s">
        <v>309</v>
      </c>
      <c r="D141" s="39">
        <f t="array" ref="D141">INDEX(data_2000,MATCH(D$5&amp;$C$4,regnper_2000&amp;regnr_2000,0),MATCH($C141,var_2000,0))</f>
        <v>47459</v>
      </c>
      <c r="E141" s="39">
        <f t="array" ref="E141">INDEX(data_2000,MATCH(E$5&amp;$C$4,regnper_2000&amp;regnr_2000,0),MATCH($C141,var_2000,0))</f>
        <v>4216</v>
      </c>
    </row>
    <row r="142" spans="1:5">
      <c r="A142" s="8" t="s">
        <v>95</v>
      </c>
      <c r="B142" s="9" t="s">
        <v>208</v>
      </c>
      <c r="C142" s="16" t="s">
        <v>310</v>
      </c>
      <c r="D142" s="25">
        <f t="array" ref="D142">INDEX(data_2000,MATCH(D$5&amp;$C$4,regnper_2000&amp;regnr_2000,0),MATCH($C142,var_2000,0))</f>
        <v>0</v>
      </c>
      <c r="E142" s="25">
        <f t="array" ref="E142">INDEX(data_2000,MATCH(E$5&amp;$C$4,regnper_2000&amp;regnr_2000,0),MATCH($C142,var_2000,0))</f>
        <v>0</v>
      </c>
    </row>
    <row r="143" spans="1:5">
      <c r="A143" s="8" t="s">
        <v>97</v>
      </c>
      <c r="B143" s="9" t="s">
        <v>311</v>
      </c>
      <c r="C143" s="16" t="s">
        <v>312</v>
      </c>
      <c r="D143" s="25">
        <f t="array" ref="D143">INDEX(data_2000,MATCH(D$5&amp;$C$4,regnper_2000&amp;regnr_2000,0),MATCH($C143,var_2000,0))</f>
        <v>1993</v>
      </c>
      <c r="E143" s="25">
        <f t="array" ref="E143">INDEX(data_2000,MATCH(E$5&amp;$C$4,regnper_2000&amp;regnr_2000,0),MATCH($C143,var_2000,0))</f>
        <v>28220</v>
      </c>
    </row>
    <row r="144" spans="1:5">
      <c r="A144" s="8" t="s">
        <v>100</v>
      </c>
      <c r="B144" s="9" t="s">
        <v>313</v>
      </c>
      <c r="C144" s="16" t="s">
        <v>314</v>
      </c>
      <c r="D144" s="25">
        <f t="array" ref="D144">INDEX(data_2000,MATCH(D$5&amp;$C$4,regnper_2000&amp;regnr_2000,0),MATCH($C144,var_2000,0))</f>
        <v>1534</v>
      </c>
      <c r="E144" s="25">
        <f t="array" ref="E144">INDEX(data_2000,MATCH(E$5&amp;$C$4,regnper_2000&amp;regnr_2000,0),MATCH($C144,var_2000,0))</f>
        <v>0</v>
      </c>
    </row>
    <row r="145" spans="1:5">
      <c r="A145" s="8" t="s">
        <v>103</v>
      </c>
      <c r="B145" s="9" t="s">
        <v>315</v>
      </c>
      <c r="C145" s="16" t="s">
        <v>316</v>
      </c>
      <c r="D145" s="25">
        <f t="array" ref="D145">INDEX(data_2000,MATCH(D$5&amp;$C$4,regnper_2000&amp;regnr_2000,0),MATCH($C145,var_2000,0))</f>
        <v>0</v>
      </c>
      <c r="E145" s="25">
        <f t="array" ref="E145">INDEX(data_2000,MATCH(E$5&amp;$C$4,regnper_2000&amp;regnr_2000,0),MATCH($C145,var_2000,0))</f>
        <v>0</v>
      </c>
    </row>
    <row r="146" spans="1:5">
      <c r="A146" s="8" t="s">
        <v>106</v>
      </c>
      <c r="B146" s="9" t="s">
        <v>317</v>
      </c>
      <c r="C146" s="16" t="s">
        <v>318</v>
      </c>
      <c r="D146" s="25">
        <f t="array" ref="D146">INDEX(data_2000,MATCH(D$5&amp;$C$4,regnper_2000&amp;regnr_2000,0),MATCH($C146,var_2000,0))</f>
        <v>0</v>
      </c>
      <c r="E146" s="25">
        <f t="array" ref="E146">INDEX(data_2000,MATCH(E$5&amp;$C$4,regnper_2000&amp;regnr_2000,0),MATCH($C146,var_2000,0))</f>
        <v>0</v>
      </c>
    </row>
    <row r="147" spans="1:5">
      <c r="A147" s="8" t="s">
        <v>109</v>
      </c>
      <c r="B147" s="9" t="s">
        <v>319</v>
      </c>
      <c r="C147" s="16" t="s">
        <v>320</v>
      </c>
      <c r="D147" s="25">
        <f t="array" ref="D147">INDEX(data_2000,MATCH(D$5&amp;$C$4,regnper_2000&amp;regnr_2000,0),MATCH($C147,var_2000,0))</f>
        <v>0</v>
      </c>
      <c r="E147" s="25">
        <f t="array" ref="E147">INDEX(data_2000,MATCH(E$5&amp;$C$4,regnper_2000&amp;regnr_2000,0),MATCH($C147,var_2000,0))</f>
        <v>0</v>
      </c>
    </row>
    <row r="148" spans="1:5">
      <c r="A148" s="8" t="s">
        <v>112</v>
      </c>
      <c r="B148" s="9" t="s">
        <v>321</v>
      </c>
      <c r="C148" s="16" t="s">
        <v>322</v>
      </c>
      <c r="D148" s="25">
        <f t="array" ref="D148">INDEX(data_2000,MATCH(D$5&amp;$C$4,regnper_2000&amp;regnr_2000,0),MATCH($C148,var_2000,0))</f>
        <v>0</v>
      </c>
      <c r="E148" s="25">
        <f t="array" ref="E148">INDEX(data_2000,MATCH(E$5&amp;$C$4,regnper_2000&amp;regnr_2000,0),MATCH($C148,var_2000,0))</f>
        <v>0</v>
      </c>
    </row>
    <row r="149" spans="1:5">
      <c r="A149" s="8" t="s">
        <v>115</v>
      </c>
      <c r="B149" s="9" t="s">
        <v>323</v>
      </c>
      <c r="C149" s="16" t="s">
        <v>324</v>
      </c>
      <c r="D149" s="25">
        <f t="array" ref="D149">INDEX(data_2000,MATCH(D$5&amp;$C$4,regnper_2000&amp;regnr_2000,0),MATCH($C149,var_2000,0))</f>
        <v>1118</v>
      </c>
      <c r="E149" s="25">
        <f t="array" ref="E149">INDEX(data_2000,MATCH(E$5&amp;$C$4,regnper_2000&amp;regnr_2000,0),MATCH($C149,var_2000,0))</f>
        <v>14944</v>
      </c>
    </row>
    <row r="150" spans="1:5">
      <c r="A150" s="8" t="s">
        <v>118</v>
      </c>
      <c r="B150" s="9" t="s">
        <v>325</v>
      </c>
      <c r="C150" s="16" t="s">
        <v>326</v>
      </c>
      <c r="D150" s="25">
        <f t="array" ref="D150">INDEX(data_2000,MATCH(D$5&amp;$C$4,regnper_2000&amp;regnr_2000,0),MATCH($C150,var_2000,0))</f>
        <v>0</v>
      </c>
      <c r="E150" s="25">
        <f t="array" ref="E150">INDEX(data_2000,MATCH(E$5&amp;$C$4,regnper_2000&amp;regnr_2000,0),MATCH($C150,var_2000,0))</f>
        <v>0</v>
      </c>
    </row>
    <row r="151" spans="1:5">
      <c r="A151" s="8" t="s">
        <v>121</v>
      </c>
      <c r="B151" s="9" t="s">
        <v>327</v>
      </c>
      <c r="C151" s="16" t="s">
        <v>328</v>
      </c>
      <c r="D151" s="25">
        <f t="array" ref="D151">INDEX(data_2000,MATCH(D$5&amp;$C$4,regnper_2000&amp;regnr_2000,0),MATCH($C151,var_2000,0))</f>
        <v>99574</v>
      </c>
      <c r="E151" s="25">
        <f t="array" ref="E151">INDEX(data_2000,MATCH(E$5&amp;$C$4,regnper_2000&amp;regnr_2000,0),MATCH($C151,var_2000,0))</f>
        <v>0</v>
      </c>
    </row>
    <row r="152" spans="1:5">
      <c r="A152" s="8" t="s">
        <v>123</v>
      </c>
      <c r="B152" s="9" t="s">
        <v>329</v>
      </c>
      <c r="C152" s="16" t="s">
        <v>330</v>
      </c>
      <c r="D152" s="25">
        <f t="array" ref="D152">INDEX(data_2000,MATCH(D$5&amp;$C$4,regnper_2000&amp;regnr_2000,0),MATCH($C152,var_2000,0))</f>
        <v>43396</v>
      </c>
      <c r="E152" s="25">
        <f t="array" ref="E152">INDEX(data_2000,MATCH(E$5&amp;$C$4,regnper_2000&amp;regnr_2000,0),MATCH($C152,var_2000,0))</f>
        <v>94935</v>
      </c>
    </row>
    <row r="153" spans="1:5">
      <c r="A153" s="8" t="s">
        <v>125</v>
      </c>
      <c r="B153" s="9" t="s">
        <v>331</v>
      </c>
      <c r="C153" s="16" t="s">
        <v>332</v>
      </c>
      <c r="D153" s="25">
        <f t="array" ref="D153">INDEX(data_2000,MATCH(D$5&amp;$C$4,regnper_2000&amp;regnr_2000,0),MATCH($C153,var_2000,0))</f>
        <v>1000</v>
      </c>
      <c r="E153" s="25">
        <f t="array" ref="E153">INDEX(data_2000,MATCH(E$5&amp;$C$4,regnper_2000&amp;regnr_2000,0),MATCH($C153,var_2000,0))</f>
        <v>0</v>
      </c>
    </row>
    <row r="154" spans="1:5">
      <c r="A154" s="8" t="s">
        <v>128</v>
      </c>
      <c r="B154" s="12" t="s">
        <v>333</v>
      </c>
      <c r="C154" s="16" t="s">
        <v>334</v>
      </c>
      <c r="D154" s="39">
        <f t="array" ref="D154">INDEX(data_2000,MATCH(D$5&amp;$C$4,regnper_2000&amp;regnr_2000,0),MATCH($C154,var_2000,0))</f>
        <v>148615</v>
      </c>
      <c r="E154" s="39">
        <f t="array" ref="E154">INDEX(data_2000,MATCH(E$5&amp;$C$4,regnper_2000&amp;regnr_2000,0),MATCH($C154,var_2000,0))</f>
        <v>138099</v>
      </c>
    </row>
    <row r="155" spans="1:5">
      <c r="A155" s="8" t="s">
        <v>131</v>
      </c>
      <c r="B155" s="9" t="s">
        <v>335</v>
      </c>
      <c r="C155" s="16" t="s">
        <v>336</v>
      </c>
      <c r="D155" s="25">
        <f t="array" ref="D155">INDEX(data_2000,MATCH(D$5&amp;$C$4,regnper_2000&amp;regnr_2000,0),MATCH($C155,var_2000,0))</f>
        <v>19307</v>
      </c>
      <c r="E155" s="25">
        <f t="array" ref="E155">INDEX(data_2000,MATCH(E$5&amp;$C$4,regnper_2000&amp;regnr_2000,0),MATCH($C155,var_2000,0))</f>
        <v>56398</v>
      </c>
    </row>
    <row r="156" spans="1:5">
      <c r="A156" s="8" t="s">
        <v>134</v>
      </c>
      <c r="B156" s="12" t="s">
        <v>337</v>
      </c>
      <c r="C156" s="16" t="s">
        <v>338</v>
      </c>
      <c r="D156" s="39">
        <f t="array" ref="D156">INDEX(data_2000,MATCH(D$5&amp;$C$4,regnper_2000&amp;regnr_2000,0),MATCH($C156,var_2000,0))</f>
        <v>12623005</v>
      </c>
      <c r="E156" s="39">
        <f t="array" ref="E156">INDEX(data_2000,MATCH(E$5&amp;$C$4,regnper_2000&amp;regnr_2000,0),MATCH($C156,var_2000,0))</f>
        <v>17598259</v>
      </c>
    </row>
  </sheetData>
  <sheetProtection algorithmName="SHA-512" hashValue="zYb+5pIZLB2szIGFpPyEWW8F3vmg2TYti0zeg+x8RvWw+Q+HSRXSh/kYXVSBIYazN4L3UBZWt/obR+d/p7lqqQ==" saltValue="+oeTaW4IU5xrsF9SUA2sjQ==" spinCount="100000" sheet="1" objects="1" scenarios="1"/>
  <mergeCells count="3">
    <mergeCell ref="A1:B1"/>
    <mergeCell ref="A69:E69"/>
    <mergeCell ref="A6:E6"/>
  </mergeCells>
  <dataValidations count="2">
    <dataValidation type="list" allowBlank="1" showInputMessage="1" showErrorMessage="1" sqref="B4" xr:uid="{00000000-0002-0000-0100-000000000000}">
      <formula1>drop_navn_2000</formula1>
    </dataValidation>
    <dataValidation type="list" allowBlank="1" showInputMessage="1" showErrorMessage="1" sqref="B5" xr:uid="{00000000-0002-0000-0100-000001000000}">
      <formula1>Menu_FB_navn</formula1>
    </dataValidation>
  </dataValidations>
  <hyperlinks>
    <hyperlink ref="A1:B1" location="Indholdsfortegnelse!A1" display="Tilbage til indholdsfortegnelse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65" fitToHeight="0" orientation="portrait"/>
  <headerFooter scaleWithDoc="0" alignWithMargins="0">
    <oddHeader>&amp;L&amp;C&amp;G&amp;R</oddHead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/>
  </sheetPr>
  <dimension ref="A1:EZ114"/>
  <sheetViews>
    <sheetView workbookViewId="0">
      <pane xSplit="2" ySplit="1" topLeftCell="EF83" activePane="bottomRight" state="frozen"/>
      <selection activeCell="B4" sqref="B4"/>
      <selection pane="topRight" activeCell="B4" sqref="B4"/>
      <selection pane="bottomLeft" activeCell="B4" sqref="B4"/>
      <selection pane="bottomRight" activeCell="EZ114" sqref="EZ114"/>
    </sheetView>
  </sheetViews>
  <sheetFormatPr defaultColWidth="11.42578125" defaultRowHeight="15"/>
  <sheetData>
    <row r="1" spans="1:156">
      <c r="A1" t="s">
        <v>877</v>
      </c>
      <c r="B1" t="s">
        <v>878</v>
      </c>
      <c r="C1" t="s">
        <v>4</v>
      </c>
      <c r="D1" t="s">
        <v>7</v>
      </c>
      <c r="E1" t="s">
        <v>10</v>
      </c>
      <c r="F1" t="s">
        <v>13</v>
      </c>
      <c r="G1" t="s">
        <v>16</v>
      </c>
      <c r="H1" t="s">
        <v>19</v>
      </c>
      <c r="I1" t="s">
        <v>22</v>
      </c>
      <c r="J1" t="s">
        <v>25</v>
      </c>
      <c r="K1" t="s">
        <v>28</v>
      </c>
      <c r="L1" t="s">
        <v>31</v>
      </c>
      <c r="M1" t="s">
        <v>34</v>
      </c>
      <c r="N1" t="s">
        <v>37</v>
      </c>
      <c r="O1" t="s">
        <v>40</v>
      </c>
      <c r="P1" t="s">
        <v>43</v>
      </c>
      <c r="Q1" t="s">
        <v>46</v>
      </c>
      <c r="R1" t="s">
        <v>49</v>
      </c>
      <c r="S1" t="s">
        <v>52</v>
      </c>
      <c r="T1" t="s">
        <v>55</v>
      </c>
      <c r="U1" t="s">
        <v>58</v>
      </c>
      <c r="V1" t="s">
        <v>61</v>
      </c>
      <c r="W1" t="s">
        <v>64</v>
      </c>
      <c r="X1" t="s">
        <v>67</v>
      </c>
      <c r="Y1" t="s">
        <v>70</v>
      </c>
      <c r="Z1" t="s">
        <v>73</v>
      </c>
      <c r="AA1" t="s">
        <v>76</v>
      </c>
      <c r="AB1" t="s">
        <v>79</v>
      </c>
      <c r="AC1" t="s">
        <v>82</v>
      </c>
      <c r="AD1" t="s">
        <v>85</v>
      </c>
      <c r="AE1" t="s">
        <v>88</v>
      </c>
      <c r="AF1" t="s">
        <v>91</v>
      </c>
      <c r="AG1" t="s">
        <v>94</v>
      </c>
      <c r="AH1" t="s">
        <v>96</v>
      </c>
      <c r="AI1" t="s">
        <v>99</v>
      </c>
      <c r="AJ1" t="s">
        <v>102</v>
      </c>
      <c r="AK1" t="s">
        <v>105</v>
      </c>
      <c r="AL1" t="s">
        <v>108</v>
      </c>
      <c r="AM1" t="s">
        <v>111</v>
      </c>
      <c r="AN1" t="s">
        <v>114</v>
      </c>
      <c r="AO1" t="s">
        <v>117</v>
      </c>
      <c r="AP1" t="s">
        <v>120</v>
      </c>
      <c r="AQ1" t="s">
        <v>122</v>
      </c>
      <c r="AR1" t="s">
        <v>124</v>
      </c>
      <c r="AS1" t="s">
        <v>127</v>
      </c>
      <c r="AT1" t="s">
        <v>130</v>
      </c>
      <c r="AU1" t="s">
        <v>133</v>
      </c>
      <c r="AV1" t="s">
        <v>135</v>
      </c>
      <c r="AW1" t="s">
        <v>138</v>
      </c>
      <c r="AX1" t="s">
        <v>140</v>
      </c>
      <c r="AY1" t="s">
        <v>143</v>
      </c>
      <c r="AZ1" t="s">
        <v>145</v>
      </c>
      <c r="BA1" t="s">
        <v>148</v>
      </c>
      <c r="BB1" t="s">
        <v>151</v>
      </c>
      <c r="BC1" t="s">
        <v>154</v>
      </c>
      <c r="BD1" t="s">
        <v>156</v>
      </c>
      <c r="BE1" t="s">
        <v>159</v>
      </c>
      <c r="BF1" t="s">
        <v>161</v>
      </c>
      <c r="BG1" t="s">
        <v>164</v>
      </c>
      <c r="BH1" t="s">
        <v>167</v>
      </c>
      <c r="BI1" t="s">
        <v>170</v>
      </c>
      <c r="BJ1" t="s">
        <v>357</v>
      </c>
      <c r="BK1" t="s">
        <v>359</v>
      </c>
      <c r="BL1" t="s">
        <v>361</v>
      </c>
      <c r="BM1" t="s">
        <v>364</v>
      </c>
      <c r="BN1" t="s">
        <v>366</v>
      </c>
      <c r="BO1" t="s">
        <v>369</v>
      </c>
      <c r="BP1" t="s">
        <v>175</v>
      </c>
      <c r="BQ1" t="s">
        <v>177</v>
      </c>
      <c r="BR1" t="s">
        <v>179</v>
      </c>
      <c r="BS1" t="s">
        <v>181</v>
      </c>
      <c r="BT1" t="s">
        <v>183</v>
      </c>
      <c r="BU1" t="s">
        <v>185</v>
      </c>
      <c r="BV1" t="s">
        <v>187</v>
      </c>
      <c r="BW1" t="s">
        <v>189</v>
      </c>
      <c r="BX1" t="s">
        <v>191</v>
      </c>
      <c r="BY1" t="s">
        <v>193</v>
      </c>
      <c r="BZ1" t="s">
        <v>195</v>
      </c>
      <c r="CA1" t="s">
        <v>197</v>
      </c>
      <c r="CB1" t="s">
        <v>199</v>
      </c>
      <c r="CC1" t="s">
        <v>201</v>
      </c>
      <c r="CD1" t="s">
        <v>203</v>
      </c>
      <c r="CE1" t="s">
        <v>205</v>
      </c>
      <c r="CF1" t="s">
        <v>207</v>
      </c>
      <c r="CG1" t="s">
        <v>209</v>
      </c>
      <c r="CH1" t="s">
        <v>211</v>
      </c>
      <c r="CI1" t="s">
        <v>213</v>
      </c>
      <c r="CJ1" t="s">
        <v>215</v>
      </c>
      <c r="CK1" t="s">
        <v>217</v>
      </c>
      <c r="CL1" t="s">
        <v>219</v>
      </c>
      <c r="CM1" t="s">
        <v>221</v>
      </c>
      <c r="CN1" t="s">
        <v>223</v>
      </c>
      <c r="CO1" t="s">
        <v>225</v>
      </c>
      <c r="CP1" t="s">
        <v>227</v>
      </c>
      <c r="CQ1" t="s">
        <v>229</v>
      </c>
      <c r="CR1" t="s">
        <v>231</v>
      </c>
      <c r="CS1" t="s">
        <v>233</v>
      </c>
      <c r="CT1" t="s">
        <v>235</v>
      </c>
      <c r="CU1" t="s">
        <v>236</v>
      </c>
      <c r="CV1" t="s">
        <v>238</v>
      </c>
      <c r="CW1" t="s">
        <v>240</v>
      </c>
      <c r="CX1" t="s">
        <v>242</v>
      </c>
      <c r="CY1" t="s">
        <v>244</v>
      </c>
      <c r="CZ1" t="s">
        <v>246</v>
      </c>
      <c r="DA1" t="s">
        <v>249</v>
      </c>
      <c r="DB1" t="s">
        <v>251</v>
      </c>
      <c r="DC1" t="s">
        <v>253</v>
      </c>
      <c r="DD1" t="s">
        <v>255</v>
      </c>
      <c r="DE1" t="s">
        <v>257</v>
      </c>
      <c r="DF1" t="s">
        <v>259</v>
      </c>
      <c r="DG1" t="s">
        <v>261</v>
      </c>
      <c r="DH1" t="s">
        <v>263</v>
      </c>
      <c r="DI1" t="s">
        <v>265</v>
      </c>
      <c r="DJ1" t="s">
        <v>267</v>
      </c>
      <c r="DK1" t="s">
        <v>269</v>
      </c>
      <c r="DL1" t="s">
        <v>271</v>
      </c>
      <c r="DM1" t="s">
        <v>273</v>
      </c>
      <c r="DN1" t="s">
        <v>275</v>
      </c>
      <c r="DO1" t="s">
        <v>277</v>
      </c>
      <c r="DP1" t="s">
        <v>279</v>
      </c>
      <c r="DQ1" t="s">
        <v>281</v>
      </c>
      <c r="DR1" t="s">
        <v>283</v>
      </c>
      <c r="DS1" t="s">
        <v>285</v>
      </c>
      <c r="DT1" t="s">
        <v>287</v>
      </c>
      <c r="DU1" t="s">
        <v>289</v>
      </c>
      <c r="DV1" t="s">
        <v>291</v>
      </c>
      <c r="DW1" t="s">
        <v>293</v>
      </c>
      <c r="DX1" t="s">
        <v>295</v>
      </c>
      <c r="DY1" t="s">
        <v>297</v>
      </c>
      <c r="DZ1" t="s">
        <v>299</v>
      </c>
      <c r="EA1" t="s">
        <v>301</v>
      </c>
      <c r="EB1" t="s">
        <v>303</v>
      </c>
      <c r="EC1" t="s">
        <v>305</v>
      </c>
      <c r="ED1" t="s">
        <v>307</v>
      </c>
      <c r="EE1" t="s">
        <v>309</v>
      </c>
      <c r="EF1" t="s">
        <v>310</v>
      </c>
      <c r="EG1" t="s">
        <v>312</v>
      </c>
      <c r="EH1" t="s">
        <v>314</v>
      </c>
      <c r="EI1" t="s">
        <v>316</v>
      </c>
      <c r="EJ1" t="s">
        <v>318</v>
      </c>
      <c r="EK1" t="s">
        <v>320</v>
      </c>
      <c r="EL1" t="s">
        <v>322</v>
      </c>
      <c r="EM1" t="s">
        <v>324</v>
      </c>
      <c r="EN1" t="s">
        <v>326</v>
      </c>
      <c r="EO1" t="s">
        <v>328</v>
      </c>
      <c r="EP1" t="s">
        <v>330</v>
      </c>
      <c r="EQ1" t="s">
        <v>332</v>
      </c>
      <c r="ER1" t="s">
        <v>334</v>
      </c>
      <c r="ES1" t="s">
        <v>336</v>
      </c>
      <c r="ET1" t="s">
        <v>338</v>
      </c>
      <c r="EU1" t="s">
        <v>396</v>
      </c>
      <c r="EV1" t="s">
        <v>397</v>
      </c>
      <c r="EW1" t="s">
        <v>398</v>
      </c>
      <c r="EX1" t="s">
        <v>400</v>
      </c>
      <c r="EY1" t="s">
        <v>401</v>
      </c>
      <c r="EZ1" t="s">
        <v>403</v>
      </c>
    </row>
    <row r="2" spans="1:156">
      <c r="A2">
        <v>61690</v>
      </c>
      <c r="B2">
        <v>200212</v>
      </c>
      <c r="C2">
        <v>557150</v>
      </c>
      <c r="D2">
        <v>-6543</v>
      </c>
      <c r="E2">
        <v>550607</v>
      </c>
      <c r="F2">
        <v>0</v>
      </c>
      <c r="G2">
        <v>0</v>
      </c>
      <c r="H2">
        <v>68292</v>
      </c>
      <c r="I2">
        <v>11355</v>
      </c>
      <c r="J2">
        <v>0</v>
      </c>
      <c r="K2">
        <v>79647</v>
      </c>
      <c r="L2">
        <v>0</v>
      </c>
      <c r="M2">
        <v>-116676</v>
      </c>
      <c r="N2">
        <v>-1098</v>
      </c>
      <c r="O2">
        <v>-1654</v>
      </c>
      <c r="P2">
        <v>0</v>
      </c>
      <c r="Q2">
        <v>-119428</v>
      </c>
      <c r="R2">
        <v>-113273</v>
      </c>
      <c r="S2">
        <v>0</v>
      </c>
      <c r="T2">
        <v>-113273</v>
      </c>
      <c r="U2">
        <v>0</v>
      </c>
      <c r="V2">
        <v>-600</v>
      </c>
      <c r="W2">
        <v>0</v>
      </c>
      <c r="X2">
        <v>-600</v>
      </c>
      <c r="Y2">
        <v>-8998</v>
      </c>
      <c r="Z2">
        <v>-32123</v>
      </c>
      <c r="AA2">
        <v>-43452</v>
      </c>
      <c r="AB2">
        <v>978</v>
      </c>
      <c r="AC2">
        <v>-74597</v>
      </c>
      <c r="AD2">
        <v>-2292</v>
      </c>
      <c r="AE2">
        <v>-878</v>
      </c>
      <c r="AF2">
        <v>-206858</v>
      </c>
      <c r="AG2">
        <v>-210028</v>
      </c>
      <c r="AH2">
        <v>-254296</v>
      </c>
      <c r="AI2">
        <v>-5022</v>
      </c>
      <c r="AJ2">
        <v>60101</v>
      </c>
      <c r="AK2">
        <v>39575</v>
      </c>
      <c r="AL2">
        <v>-56312</v>
      </c>
      <c r="AM2">
        <v>0</v>
      </c>
      <c r="AN2">
        <v>-39575</v>
      </c>
      <c r="AO2">
        <v>13994</v>
      </c>
      <c r="AP2">
        <v>0</v>
      </c>
      <c r="AQ2">
        <v>-81893</v>
      </c>
      <c r="AR2">
        <v>0</v>
      </c>
      <c r="AS2">
        <v>0</v>
      </c>
      <c r="AT2">
        <v>-81893</v>
      </c>
      <c r="AU2">
        <v>28349</v>
      </c>
      <c r="AV2">
        <v>-53544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853400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2954511</v>
      </c>
      <c r="BY2">
        <v>38057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2992568</v>
      </c>
      <c r="CG2">
        <v>0</v>
      </c>
      <c r="CH2">
        <v>3845968</v>
      </c>
      <c r="CI2">
        <v>493300</v>
      </c>
      <c r="CJ2">
        <v>157246</v>
      </c>
      <c r="CK2">
        <v>0</v>
      </c>
      <c r="CL2">
        <v>157246</v>
      </c>
      <c r="CM2">
        <v>0</v>
      </c>
      <c r="CN2">
        <v>33918</v>
      </c>
      <c r="CO2">
        <v>0</v>
      </c>
      <c r="CP2">
        <v>14331</v>
      </c>
      <c r="CQ2">
        <v>205495</v>
      </c>
      <c r="CR2">
        <v>0</v>
      </c>
      <c r="CS2">
        <v>343266</v>
      </c>
      <c r="CT2">
        <v>0</v>
      </c>
      <c r="CU2">
        <v>123080</v>
      </c>
      <c r="CV2">
        <v>466346</v>
      </c>
      <c r="CW2">
        <v>507</v>
      </c>
      <c r="CX2">
        <v>24813</v>
      </c>
      <c r="CY2">
        <v>25320</v>
      </c>
      <c r="CZ2">
        <v>5036429</v>
      </c>
      <c r="DA2">
        <v>260000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62628</v>
      </c>
      <c r="DJ2">
        <v>322628</v>
      </c>
      <c r="DK2">
        <v>0</v>
      </c>
      <c r="DL2">
        <v>0</v>
      </c>
      <c r="DM2">
        <v>0</v>
      </c>
      <c r="DN2">
        <v>0</v>
      </c>
      <c r="DO2">
        <v>3840875</v>
      </c>
      <c r="DP2">
        <v>0</v>
      </c>
      <c r="DQ2">
        <v>3840875</v>
      </c>
      <c r="DR2">
        <v>3238</v>
      </c>
      <c r="DS2">
        <v>0</v>
      </c>
      <c r="DT2">
        <v>3238</v>
      </c>
      <c r="DU2">
        <v>21900</v>
      </c>
      <c r="DV2">
        <v>0</v>
      </c>
      <c r="DW2">
        <v>0</v>
      </c>
      <c r="DX2">
        <v>0</v>
      </c>
      <c r="DY2">
        <v>3866013</v>
      </c>
      <c r="DZ2">
        <v>512045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11926</v>
      </c>
      <c r="EH2">
        <v>0</v>
      </c>
      <c r="EI2">
        <v>0</v>
      </c>
      <c r="EJ2">
        <v>0</v>
      </c>
      <c r="EK2">
        <v>0</v>
      </c>
      <c r="EL2">
        <v>0</v>
      </c>
      <c r="EM2">
        <v>254940</v>
      </c>
      <c r="EN2">
        <v>0</v>
      </c>
      <c r="EO2">
        <v>0</v>
      </c>
      <c r="EP2">
        <v>33309</v>
      </c>
      <c r="EQ2">
        <v>0</v>
      </c>
      <c r="ER2">
        <v>300175</v>
      </c>
      <c r="ES2">
        <v>35568</v>
      </c>
      <c r="ET2">
        <v>5036429</v>
      </c>
    </row>
    <row r="3" spans="1:156">
      <c r="A3">
        <v>62518</v>
      </c>
      <c r="B3">
        <v>200212</v>
      </c>
      <c r="C3">
        <v>1317091</v>
      </c>
      <c r="D3">
        <v>-4660</v>
      </c>
      <c r="E3">
        <v>1312431</v>
      </c>
      <c r="F3">
        <v>116653</v>
      </c>
      <c r="G3">
        <v>1249</v>
      </c>
      <c r="H3">
        <v>26201</v>
      </c>
      <c r="I3">
        <v>1280132</v>
      </c>
      <c r="J3">
        <v>0</v>
      </c>
      <c r="K3">
        <v>1424235</v>
      </c>
      <c r="L3">
        <v>186434</v>
      </c>
      <c r="M3">
        <v>-1434965</v>
      </c>
      <c r="N3">
        <v>2092</v>
      </c>
      <c r="O3">
        <v>10337</v>
      </c>
      <c r="P3">
        <v>3221</v>
      </c>
      <c r="Q3">
        <v>-1419315</v>
      </c>
      <c r="R3">
        <v>-864657</v>
      </c>
      <c r="S3">
        <v>0</v>
      </c>
      <c r="T3">
        <v>-864657</v>
      </c>
      <c r="U3">
        <v>0</v>
      </c>
      <c r="V3">
        <v>742625</v>
      </c>
      <c r="W3">
        <v>0</v>
      </c>
      <c r="X3">
        <v>742625</v>
      </c>
      <c r="Y3">
        <v>-37984</v>
      </c>
      <c r="Z3">
        <v>-55090</v>
      </c>
      <c r="AA3">
        <v>-151229</v>
      </c>
      <c r="AB3">
        <v>0</v>
      </c>
      <c r="AC3">
        <v>-206319</v>
      </c>
      <c r="AD3">
        <v>-23456</v>
      </c>
      <c r="AE3">
        <v>-46457</v>
      </c>
      <c r="AF3">
        <v>-888338</v>
      </c>
      <c r="AG3">
        <v>-958251</v>
      </c>
      <c r="AH3">
        <v>0</v>
      </c>
      <c r="AI3">
        <v>21031</v>
      </c>
      <c r="AJ3">
        <v>-48644</v>
      </c>
      <c r="AK3">
        <v>-62353</v>
      </c>
      <c r="AL3">
        <v>89233</v>
      </c>
      <c r="AM3">
        <v>25693</v>
      </c>
      <c r="AN3">
        <v>33214</v>
      </c>
      <c r="AO3">
        <v>0</v>
      </c>
      <c r="AP3">
        <v>0</v>
      </c>
      <c r="AQ3">
        <v>148140</v>
      </c>
      <c r="AR3">
        <v>0</v>
      </c>
      <c r="AS3">
        <v>0</v>
      </c>
      <c r="AT3">
        <v>148140</v>
      </c>
      <c r="AU3">
        <v>-58067</v>
      </c>
      <c r="AV3">
        <v>90073</v>
      </c>
      <c r="AW3">
        <v>121831</v>
      </c>
      <c r="AX3">
        <v>-11173</v>
      </c>
      <c r="AY3">
        <v>2934</v>
      </c>
      <c r="AZ3">
        <v>0</v>
      </c>
      <c r="BA3">
        <v>113592</v>
      </c>
      <c r="BB3">
        <v>-8889</v>
      </c>
      <c r="BC3">
        <v>-63744</v>
      </c>
      <c r="BD3">
        <v>6264</v>
      </c>
      <c r="BE3">
        <v>-14955</v>
      </c>
      <c r="BF3">
        <v>-92</v>
      </c>
      <c r="BG3">
        <v>-72527</v>
      </c>
      <c r="BH3">
        <v>11033</v>
      </c>
      <c r="BI3">
        <v>0</v>
      </c>
      <c r="BJ3">
        <v>-8947</v>
      </c>
      <c r="BK3">
        <v>-8147</v>
      </c>
      <c r="BL3">
        <v>-422</v>
      </c>
      <c r="BM3">
        <v>-17516</v>
      </c>
      <c r="BN3">
        <v>0</v>
      </c>
      <c r="BO3">
        <v>25693</v>
      </c>
      <c r="BP3">
        <v>118992</v>
      </c>
      <c r="BQ3">
        <v>478127</v>
      </c>
      <c r="BR3">
        <v>1061977</v>
      </c>
      <c r="BS3">
        <v>544500</v>
      </c>
      <c r="BT3">
        <v>255</v>
      </c>
      <c r="BU3">
        <v>0</v>
      </c>
      <c r="BV3">
        <v>1606732</v>
      </c>
      <c r="BW3">
        <v>3426715</v>
      </c>
      <c r="BX3">
        <v>490510</v>
      </c>
      <c r="BY3">
        <v>21966146</v>
      </c>
      <c r="BZ3">
        <v>0</v>
      </c>
      <c r="CA3">
        <v>0</v>
      </c>
      <c r="CB3">
        <v>36</v>
      </c>
      <c r="CC3">
        <v>0</v>
      </c>
      <c r="CD3">
        <v>123000</v>
      </c>
      <c r="CE3">
        <v>286864</v>
      </c>
      <c r="CF3">
        <v>26293271</v>
      </c>
      <c r="CG3">
        <v>0</v>
      </c>
      <c r="CH3">
        <v>28378130</v>
      </c>
      <c r="CI3">
        <v>0</v>
      </c>
      <c r="CJ3">
        <v>193883</v>
      </c>
      <c r="CK3">
        <v>0</v>
      </c>
      <c r="CL3">
        <v>193883</v>
      </c>
      <c r="CM3">
        <v>1888</v>
      </c>
      <c r="CN3">
        <v>0</v>
      </c>
      <c r="CO3">
        <v>0</v>
      </c>
      <c r="CP3">
        <v>42192</v>
      </c>
      <c r="CQ3">
        <v>237963</v>
      </c>
      <c r="CR3">
        <v>126</v>
      </c>
      <c r="CS3">
        <v>244508</v>
      </c>
      <c r="CT3">
        <v>0</v>
      </c>
      <c r="CU3">
        <v>201091</v>
      </c>
      <c r="CV3">
        <v>445725</v>
      </c>
      <c r="CW3">
        <v>363698</v>
      </c>
      <c r="CX3">
        <v>39758</v>
      </c>
      <c r="CY3">
        <v>403456</v>
      </c>
      <c r="CZ3">
        <v>29584266</v>
      </c>
      <c r="DA3">
        <v>2000</v>
      </c>
      <c r="DB3">
        <v>0</v>
      </c>
      <c r="DC3">
        <v>0</v>
      </c>
      <c r="DD3">
        <v>419961</v>
      </c>
      <c r="DE3">
        <v>0</v>
      </c>
      <c r="DF3">
        <v>0</v>
      </c>
      <c r="DG3">
        <v>0</v>
      </c>
      <c r="DH3">
        <v>419961</v>
      </c>
      <c r="DI3">
        <v>910093</v>
      </c>
      <c r="DJ3">
        <v>1332054</v>
      </c>
      <c r="DK3">
        <v>259000</v>
      </c>
      <c r="DL3">
        <v>56317</v>
      </c>
      <c r="DM3">
        <v>0</v>
      </c>
      <c r="DN3">
        <v>56317</v>
      </c>
      <c r="DO3">
        <v>25254164</v>
      </c>
      <c r="DP3">
        <v>0</v>
      </c>
      <c r="DQ3">
        <v>25254164</v>
      </c>
      <c r="DR3">
        <v>495678</v>
      </c>
      <c r="DS3">
        <v>81498</v>
      </c>
      <c r="DT3">
        <v>414180</v>
      </c>
      <c r="DU3">
        <v>1335894</v>
      </c>
      <c r="DV3">
        <v>0</v>
      </c>
      <c r="DW3">
        <v>0</v>
      </c>
      <c r="DX3">
        <v>274939</v>
      </c>
      <c r="DY3">
        <v>27335494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1218</v>
      </c>
      <c r="EM3">
        <v>212221</v>
      </c>
      <c r="EN3">
        <v>0</v>
      </c>
      <c r="EO3">
        <v>75264</v>
      </c>
      <c r="EP3">
        <v>107502</v>
      </c>
      <c r="EQ3">
        <v>250000</v>
      </c>
      <c r="ER3">
        <v>646205</v>
      </c>
      <c r="ES3">
        <v>11513</v>
      </c>
      <c r="ET3">
        <v>29584266</v>
      </c>
    </row>
    <row r="4" spans="1:156">
      <c r="A4">
        <v>62548</v>
      </c>
      <c r="B4">
        <v>200212</v>
      </c>
      <c r="C4">
        <v>4753049</v>
      </c>
      <c r="D4">
        <v>0</v>
      </c>
      <c r="E4">
        <v>4753049</v>
      </c>
      <c r="F4">
        <v>205442</v>
      </c>
      <c r="G4">
        <v>5296</v>
      </c>
      <c r="H4">
        <v>87523</v>
      </c>
      <c r="I4">
        <v>2482154</v>
      </c>
      <c r="J4">
        <v>-974489</v>
      </c>
      <c r="K4">
        <v>1805926</v>
      </c>
      <c r="L4">
        <v>0</v>
      </c>
      <c r="M4">
        <v>-2614032</v>
      </c>
      <c r="N4">
        <v>0</v>
      </c>
      <c r="O4">
        <v>-22864</v>
      </c>
      <c r="P4">
        <v>0</v>
      </c>
      <c r="Q4">
        <v>-2636896</v>
      </c>
      <c r="R4">
        <v>-6366618</v>
      </c>
      <c r="S4">
        <v>0</v>
      </c>
      <c r="T4">
        <v>-6366618</v>
      </c>
      <c r="U4">
        <v>0</v>
      </c>
      <c r="V4">
        <v>4819900</v>
      </c>
      <c r="W4">
        <v>0</v>
      </c>
      <c r="X4">
        <v>4819900</v>
      </c>
      <c r="Y4">
        <v>0</v>
      </c>
      <c r="Z4">
        <v>0</v>
      </c>
      <c r="AA4">
        <v>-226859</v>
      </c>
      <c r="AB4">
        <v>0</v>
      </c>
      <c r="AC4">
        <v>-226859</v>
      </c>
      <c r="AD4">
        <v>-104952</v>
      </c>
      <c r="AE4">
        <v>-29234</v>
      </c>
      <c r="AF4">
        <v>0</v>
      </c>
      <c r="AG4">
        <v>-134186</v>
      </c>
      <c r="AH4">
        <v>-2141419</v>
      </c>
      <c r="AI4">
        <v>31012</v>
      </c>
      <c r="AJ4">
        <v>71736</v>
      </c>
      <c r="AK4">
        <v>26328</v>
      </c>
      <c r="AL4">
        <v>1973</v>
      </c>
      <c r="AM4">
        <v>0</v>
      </c>
      <c r="AN4">
        <v>-26328</v>
      </c>
      <c r="AO4">
        <v>0</v>
      </c>
      <c r="AP4">
        <v>0</v>
      </c>
      <c r="AQ4">
        <v>-24355</v>
      </c>
      <c r="AR4">
        <v>0</v>
      </c>
      <c r="AS4">
        <v>0</v>
      </c>
      <c r="AT4">
        <v>-24355</v>
      </c>
      <c r="AU4">
        <v>216768</v>
      </c>
      <c r="AV4">
        <v>192413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1767741</v>
      </c>
      <c r="BR4">
        <v>2986946</v>
      </c>
      <c r="BS4">
        <v>0</v>
      </c>
      <c r="BT4">
        <v>71107</v>
      </c>
      <c r="BU4">
        <v>0</v>
      </c>
      <c r="BV4">
        <v>3058053</v>
      </c>
      <c r="BW4">
        <v>10150952</v>
      </c>
      <c r="BX4">
        <v>2136493</v>
      </c>
      <c r="BY4">
        <v>42887431</v>
      </c>
      <c r="BZ4">
        <v>0</v>
      </c>
      <c r="CA4">
        <v>225598</v>
      </c>
      <c r="CB4">
        <v>0</v>
      </c>
      <c r="CC4">
        <v>0</v>
      </c>
      <c r="CD4">
        <v>0</v>
      </c>
      <c r="CE4">
        <v>0</v>
      </c>
      <c r="CF4">
        <v>55400474</v>
      </c>
      <c r="CG4">
        <v>0</v>
      </c>
      <c r="CH4">
        <v>60226268</v>
      </c>
      <c r="CI4">
        <v>0</v>
      </c>
      <c r="CJ4">
        <v>90590</v>
      </c>
      <c r="CK4">
        <v>0</v>
      </c>
      <c r="CL4">
        <v>90590</v>
      </c>
      <c r="CM4">
        <v>0</v>
      </c>
      <c r="CN4">
        <v>72066</v>
      </c>
      <c r="CO4">
        <v>0</v>
      </c>
      <c r="CP4">
        <v>983186</v>
      </c>
      <c r="CQ4">
        <v>1145842</v>
      </c>
      <c r="CR4">
        <v>289</v>
      </c>
      <c r="CS4">
        <v>232097</v>
      </c>
      <c r="CT4">
        <v>0</v>
      </c>
      <c r="CU4">
        <v>380156</v>
      </c>
      <c r="CV4">
        <v>612542</v>
      </c>
      <c r="CW4">
        <v>802696</v>
      </c>
      <c r="CX4">
        <v>91254</v>
      </c>
      <c r="CY4">
        <v>893950</v>
      </c>
      <c r="CZ4">
        <v>62878602</v>
      </c>
      <c r="DA4">
        <v>800</v>
      </c>
      <c r="DB4">
        <v>0</v>
      </c>
      <c r="DC4">
        <v>0</v>
      </c>
      <c r="DD4">
        <v>1060500</v>
      </c>
      <c r="DE4">
        <v>0</v>
      </c>
      <c r="DF4">
        <v>0</v>
      </c>
      <c r="DG4">
        <v>0</v>
      </c>
      <c r="DH4">
        <v>1060500</v>
      </c>
      <c r="DI4">
        <v>3447454</v>
      </c>
      <c r="DJ4">
        <v>4508754</v>
      </c>
      <c r="DK4">
        <v>0</v>
      </c>
      <c r="DL4">
        <v>0</v>
      </c>
      <c r="DM4">
        <v>0</v>
      </c>
      <c r="DN4">
        <v>0</v>
      </c>
      <c r="DO4">
        <v>55405603</v>
      </c>
      <c r="DP4">
        <v>0</v>
      </c>
      <c r="DQ4">
        <v>55405603</v>
      </c>
      <c r="DR4">
        <v>119281</v>
      </c>
      <c r="DS4">
        <v>0</v>
      </c>
      <c r="DT4">
        <v>119281</v>
      </c>
      <c r="DU4">
        <v>2612540</v>
      </c>
      <c r="DV4">
        <v>0</v>
      </c>
      <c r="DW4">
        <v>0</v>
      </c>
      <c r="DX4">
        <v>0</v>
      </c>
      <c r="DY4">
        <v>58137424</v>
      </c>
      <c r="DZ4">
        <v>0</v>
      </c>
      <c r="EA4">
        <v>0</v>
      </c>
      <c r="EB4">
        <v>0</v>
      </c>
      <c r="EC4">
        <v>0</v>
      </c>
      <c r="ED4">
        <v>9130</v>
      </c>
      <c r="EE4">
        <v>9130</v>
      </c>
      <c r="EF4">
        <v>0</v>
      </c>
      <c r="EG4">
        <v>54655</v>
      </c>
      <c r="EH4">
        <v>2759</v>
      </c>
      <c r="EI4">
        <v>0</v>
      </c>
      <c r="EJ4">
        <v>0</v>
      </c>
      <c r="EK4">
        <v>0</v>
      </c>
      <c r="EL4">
        <v>69100</v>
      </c>
      <c r="EM4">
        <v>24</v>
      </c>
      <c r="EN4">
        <v>0</v>
      </c>
      <c r="EO4">
        <v>66582</v>
      </c>
      <c r="EP4">
        <v>26178</v>
      </c>
      <c r="EQ4">
        <v>40</v>
      </c>
      <c r="ER4">
        <v>219338</v>
      </c>
      <c r="ES4">
        <v>3956</v>
      </c>
      <c r="ET4">
        <v>62878602</v>
      </c>
    </row>
    <row r="5" spans="1:156">
      <c r="A5">
        <v>62706</v>
      </c>
      <c r="B5">
        <v>200212</v>
      </c>
      <c r="C5">
        <v>695657</v>
      </c>
      <c r="D5">
        <v>-31797</v>
      </c>
      <c r="E5">
        <v>663860</v>
      </c>
      <c r="F5">
        <v>11138</v>
      </c>
      <c r="G5">
        <v>0</v>
      </c>
      <c r="H5">
        <v>61475</v>
      </c>
      <c r="I5">
        <v>446497</v>
      </c>
      <c r="J5">
        <v>0</v>
      </c>
      <c r="K5">
        <v>519110</v>
      </c>
      <c r="L5">
        <v>340382</v>
      </c>
      <c r="M5">
        <v>-618511</v>
      </c>
      <c r="N5">
        <v>36103</v>
      </c>
      <c r="O5">
        <v>-2779</v>
      </c>
      <c r="P5">
        <v>-810</v>
      </c>
      <c r="Q5">
        <v>-585997</v>
      </c>
      <c r="R5">
        <v>-372652</v>
      </c>
      <c r="S5">
        <v>9152</v>
      </c>
      <c r="T5">
        <v>-363500</v>
      </c>
      <c r="U5">
        <v>0</v>
      </c>
      <c r="V5">
        <v>21791</v>
      </c>
      <c r="W5">
        <v>0</v>
      </c>
      <c r="X5">
        <v>21791</v>
      </c>
      <c r="Y5">
        <v>0</v>
      </c>
      <c r="Z5">
        <v>-23953</v>
      </c>
      <c r="AA5">
        <v>-46535</v>
      </c>
      <c r="AB5">
        <v>3364</v>
      </c>
      <c r="AC5">
        <v>-67124</v>
      </c>
      <c r="AD5">
        <v>-15483</v>
      </c>
      <c r="AE5">
        <v>-18775</v>
      </c>
      <c r="AF5">
        <v>-439068</v>
      </c>
      <c r="AG5">
        <v>-473326</v>
      </c>
      <c r="AH5">
        <v>0</v>
      </c>
      <c r="AI5">
        <v>-15173</v>
      </c>
      <c r="AJ5">
        <v>-28877</v>
      </c>
      <c r="AK5">
        <v>-29587</v>
      </c>
      <c r="AL5">
        <v>-18441</v>
      </c>
      <c r="AM5">
        <v>10474</v>
      </c>
      <c r="AN5">
        <v>25814</v>
      </c>
      <c r="AO5">
        <v>0</v>
      </c>
      <c r="AP5">
        <v>0</v>
      </c>
      <c r="AQ5">
        <v>17847</v>
      </c>
      <c r="AR5">
        <v>0</v>
      </c>
      <c r="AS5">
        <v>0</v>
      </c>
      <c r="AT5">
        <v>17847</v>
      </c>
      <c r="AU5">
        <v>-2712</v>
      </c>
      <c r="AV5">
        <v>15135</v>
      </c>
      <c r="AW5">
        <v>52113</v>
      </c>
      <c r="AX5">
        <v>-23618</v>
      </c>
      <c r="AY5">
        <v>-1744</v>
      </c>
      <c r="AZ5">
        <v>0</v>
      </c>
      <c r="BA5">
        <v>26751</v>
      </c>
      <c r="BB5">
        <v>3773</v>
      </c>
      <c r="BC5">
        <v>-9780</v>
      </c>
      <c r="BD5">
        <v>8583</v>
      </c>
      <c r="BE5">
        <v>-12412</v>
      </c>
      <c r="BF5">
        <v>4900</v>
      </c>
      <c r="BG5">
        <v>-8709</v>
      </c>
      <c r="BH5">
        <v>-5015</v>
      </c>
      <c r="BI5">
        <v>0</v>
      </c>
      <c r="BJ5">
        <v>-1748</v>
      </c>
      <c r="BK5">
        <v>-6774</v>
      </c>
      <c r="BL5">
        <v>2196</v>
      </c>
      <c r="BM5">
        <v>-6326</v>
      </c>
      <c r="BN5">
        <v>0</v>
      </c>
      <c r="BO5">
        <v>10474</v>
      </c>
      <c r="BP5">
        <v>0</v>
      </c>
      <c r="BQ5">
        <v>267935</v>
      </c>
      <c r="BR5">
        <v>905400</v>
      </c>
      <c r="BS5">
        <v>0</v>
      </c>
      <c r="BT5">
        <v>0</v>
      </c>
      <c r="BU5">
        <v>0</v>
      </c>
      <c r="BV5">
        <v>905400</v>
      </c>
      <c r="BW5">
        <v>129802</v>
      </c>
      <c r="BX5">
        <v>108135</v>
      </c>
      <c r="BY5">
        <v>9014337</v>
      </c>
      <c r="BZ5">
        <v>0</v>
      </c>
      <c r="CA5">
        <v>0</v>
      </c>
      <c r="CB5">
        <v>5274</v>
      </c>
      <c r="CC5">
        <v>0</v>
      </c>
      <c r="CD5">
        <v>241118</v>
      </c>
      <c r="CE5">
        <v>0</v>
      </c>
      <c r="CF5">
        <v>9498666</v>
      </c>
      <c r="CG5">
        <v>0</v>
      </c>
      <c r="CH5">
        <v>10672001</v>
      </c>
      <c r="CI5">
        <v>0</v>
      </c>
      <c r="CJ5">
        <v>34467</v>
      </c>
      <c r="CK5">
        <v>0</v>
      </c>
      <c r="CL5">
        <v>34467</v>
      </c>
      <c r="CM5">
        <v>2718</v>
      </c>
      <c r="CN5">
        <v>15079</v>
      </c>
      <c r="CO5">
        <v>0</v>
      </c>
      <c r="CP5">
        <v>107829</v>
      </c>
      <c r="CQ5">
        <v>160093</v>
      </c>
      <c r="CR5">
        <v>0</v>
      </c>
      <c r="CS5">
        <v>83528</v>
      </c>
      <c r="CT5">
        <v>0</v>
      </c>
      <c r="CU5">
        <v>0</v>
      </c>
      <c r="CV5">
        <v>83528</v>
      </c>
      <c r="CW5">
        <v>108795</v>
      </c>
      <c r="CX5">
        <v>7489</v>
      </c>
      <c r="CY5">
        <v>116284</v>
      </c>
      <c r="CZ5">
        <v>11031906</v>
      </c>
      <c r="DA5">
        <v>381800</v>
      </c>
      <c r="DB5">
        <v>0</v>
      </c>
      <c r="DC5">
        <v>0</v>
      </c>
      <c r="DD5">
        <v>100883</v>
      </c>
      <c r="DE5">
        <v>0</v>
      </c>
      <c r="DF5">
        <v>0</v>
      </c>
      <c r="DG5">
        <v>0</v>
      </c>
      <c r="DH5">
        <v>100883</v>
      </c>
      <c r="DI5">
        <v>378131</v>
      </c>
      <c r="DJ5">
        <v>860814</v>
      </c>
      <c r="DK5">
        <v>0</v>
      </c>
      <c r="DL5">
        <v>19856</v>
      </c>
      <c r="DM5">
        <v>0</v>
      </c>
      <c r="DN5">
        <v>19856</v>
      </c>
      <c r="DO5">
        <v>9660218</v>
      </c>
      <c r="DP5">
        <v>22130</v>
      </c>
      <c r="DQ5">
        <v>9638088</v>
      </c>
      <c r="DR5">
        <v>167536</v>
      </c>
      <c r="DS5">
        <v>23102</v>
      </c>
      <c r="DT5">
        <v>144434</v>
      </c>
      <c r="DU5">
        <v>0</v>
      </c>
      <c r="DV5">
        <v>0</v>
      </c>
      <c r="DW5">
        <v>18300</v>
      </c>
      <c r="DX5">
        <v>22254</v>
      </c>
      <c r="DY5">
        <v>9842932</v>
      </c>
      <c r="DZ5">
        <v>0</v>
      </c>
      <c r="EA5">
        <v>10477</v>
      </c>
      <c r="EB5">
        <v>0</v>
      </c>
      <c r="EC5">
        <v>0</v>
      </c>
      <c r="ED5">
        <v>0</v>
      </c>
      <c r="EE5">
        <v>10477</v>
      </c>
      <c r="EF5">
        <v>911</v>
      </c>
      <c r="EG5">
        <v>3880</v>
      </c>
      <c r="EH5">
        <v>95</v>
      </c>
      <c r="EI5">
        <v>0</v>
      </c>
      <c r="EJ5">
        <v>0</v>
      </c>
      <c r="EK5">
        <v>0</v>
      </c>
      <c r="EL5">
        <v>241296</v>
      </c>
      <c r="EM5">
        <v>36089</v>
      </c>
      <c r="EN5">
        <v>0</v>
      </c>
      <c r="EO5">
        <v>0</v>
      </c>
      <c r="EP5">
        <v>35141</v>
      </c>
      <c r="EQ5">
        <v>0</v>
      </c>
      <c r="ER5">
        <v>316501</v>
      </c>
      <c r="ES5">
        <v>271</v>
      </c>
      <c r="ET5">
        <v>11031906</v>
      </c>
    </row>
    <row r="6" spans="1:156">
      <c r="A6">
        <v>62862</v>
      </c>
      <c r="B6">
        <v>200212</v>
      </c>
      <c r="C6">
        <v>25522</v>
      </c>
      <c r="D6">
        <v>-188</v>
      </c>
      <c r="E6">
        <v>25334</v>
      </c>
      <c r="F6">
        <v>0</v>
      </c>
      <c r="G6">
        <v>0</v>
      </c>
      <c r="H6">
        <v>0</v>
      </c>
      <c r="I6">
        <v>3614</v>
      </c>
      <c r="J6">
        <v>0</v>
      </c>
      <c r="K6">
        <v>3614</v>
      </c>
      <c r="L6">
        <v>0</v>
      </c>
      <c r="M6">
        <v>-26952</v>
      </c>
      <c r="N6">
        <v>0</v>
      </c>
      <c r="O6">
        <v>310</v>
      </c>
      <c r="P6">
        <v>0</v>
      </c>
      <c r="Q6">
        <v>-26642</v>
      </c>
      <c r="R6">
        <v>369</v>
      </c>
      <c r="S6">
        <v>0</v>
      </c>
      <c r="T6">
        <v>369</v>
      </c>
      <c r="U6">
        <v>0</v>
      </c>
      <c r="V6">
        <v>-400</v>
      </c>
      <c r="W6">
        <v>0</v>
      </c>
      <c r="X6">
        <v>-400</v>
      </c>
      <c r="Y6">
        <v>0</v>
      </c>
      <c r="Z6">
        <v>0</v>
      </c>
      <c r="AA6">
        <v>-1216</v>
      </c>
      <c r="AB6">
        <v>0</v>
      </c>
      <c r="AC6">
        <v>-1216</v>
      </c>
      <c r="AD6">
        <v>-409</v>
      </c>
      <c r="AE6">
        <v>0</v>
      </c>
      <c r="AF6">
        <v>-94</v>
      </c>
      <c r="AG6">
        <v>-503</v>
      </c>
      <c r="AH6">
        <v>-12333</v>
      </c>
      <c r="AI6">
        <v>0</v>
      </c>
      <c r="AJ6">
        <v>969</v>
      </c>
      <c r="AK6">
        <v>3494</v>
      </c>
      <c r="AL6">
        <v>-7314</v>
      </c>
      <c r="AM6">
        <v>0</v>
      </c>
      <c r="AN6">
        <v>-3494</v>
      </c>
      <c r="AO6">
        <v>0</v>
      </c>
      <c r="AP6">
        <v>0</v>
      </c>
      <c r="AQ6">
        <v>-10808</v>
      </c>
      <c r="AR6">
        <v>0</v>
      </c>
      <c r="AS6">
        <v>0</v>
      </c>
      <c r="AT6">
        <v>-10808</v>
      </c>
      <c r="AU6">
        <v>0</v>
      </c>
      <c r="AV6">
        <v>-10808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31898</v>
      </c>
      <c r="BY6">
        <v>48802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80700</v>
      </c>
      <c r="CG6">
        <v>0</v>
      </c>
      <c r="CH6">
        <v>80700</v>
      </c>
      <c r="CI6">
        <v>0</v>
      </c>
      <c r="CJ6">
        <v>22</v>
      </c>
      <c r="CK6">
        <v>0</v>
      </c>
      <c r="CL6">
        <v>22</v>
      </c>
      <c r="CM6">
        <v>0</v>
      </c>
      <c r="CN6">
        <v>0</v>
      </c>
      <c r="CO6">
        <v>0</v>
      </c>
      <c r="CP6">
        <v>774</v>
      </c>
      <c r="CQ6">
        <v>796</v>
      </c>
      <c r="CR6">
        <v>0</v>
      </c>
      <c r="CS6">
        <v>0</v>
      </c>
      <c r="CT6">
        <v>0</v>
      </c>
      <c r="CU6">
        <v>0</v>
      </c>
      <c r="CV6">
        <v>0</v>
      </c>
      <c r="CW6">
        <v>666</v>
      </c>
      <c r="CX6">
        <v>207</v>
      </c>
      <c r="CY6">
        <v>873</v>
      </c>
      <c r="CZ6">
        <v>82369</v>
      </c>
      <c r="DA6">
        <v>24500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5089</v>
      </c>
      <c r="DJ6">
        <v>29589</v>
      </c>
      <c r="DK6">
        <v>0</v>
      </c>
      <c r="DL6">
        <v>0</v>
      </c>
      <c r="DM6">
        <v>0</v>
      </c>
      <c r="DN6">
        <v>0</v>
      </c>
      <c r="DO6">
        <v>10487</v>
      </c>
      <c r="DP6">
        <v>0</v>
      </c>
      <c r="DQ6">
        <v>10487</v>
      </c>
      <c r="DR6">
        <v>0</v>
      </c>
      <c r="DS6">
        <v>0</v>
      </c>
      <c r="DT6">
        <v>0</v>
      </c>
      <c r="DU6">
        <v>36643</v>
      </c>
      <c r="DV6">
        <v>0</v>
      </c>
      <c r="DW6">
        <v>0</v>
      </c>
      <c r="DX6">
        <v>0</v>
      </c>
      <c r="DY6">
        <v>47130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5016</v>
      </c>
      <c r="EM6">
        <v>0</v>
      </c>
      <c r="EN6">
        <v>0</v>
      </c>
      <c r="EO6">
        <v>0</v>
      </c>
      <c r="EP6">
        <v>249</v>
      </c>
      <c r="EQ6">
        <v>0</v>
      </c>
      <c r="ER6">
        <v>5265</v>
      </c>
      <c r="ES6">
        <v>385</v>
      </c>
      <c r="ET6">
        <v>82369</v>
      </c>
    </row>
    <row r="7" spans="1:156">
      <c r="A7">
        <v>62905</v>
      </c>
      <c r="B7">
        <v>200212</v>
      </c>
      <c r="C7">
        <v>131650</v>
      </c>
      <c r="D7">
        <v>-8438</v>
      </c>
      <c r="E7">
        <v>123212</v>
      </c>
      <c r="F7">
        <v>119487</v>
      </c>
      <c r="G7">
        <v>0</v>
      </c>
      <c r="H7">
        <v>4975</v>
      </c>
      <c r="I7">
        <v>64197</v>
      </c>
      <c r="J7">
        <v>29445</v>
      </c>
      <c r="K7">
        <v>218104</v>
      </c>
      <c r="L7">
        <v>61169</v>
      </c>
      <c r="M7">
        <v>-99911</v>
      </c>
      <c r="N7">
        <v>7096</v>
      </c>
      <c r="O7">
        <v>3005</v>
      </c>
      <c r="P7">
        <v>-2</v>
      </c>
      <c r="Q7">
        <v>-89812</v>
      </c>
      <c r="R7">
        <v>-163396</v>
      </c>
      <c r="S7">
        <v>758</v>
      </c>
      <c r="T7">
        <v>-162638</v>
      </c>
      <c r="U7">
        <v>0</v>
      </c>
      <c r="V7">
        <v>0</v>
      </c>
      <c r="W7">
        <v>0</v>
      </c>
      <c r="X7">
        <v>0</v>
      </c>
      <c r="Y7">
        <v>0</v>
      </c>
      <c r="Z7">
        <v>-14275</v>
      </c>
      <c r="AA7">
        <v>-13907</v>
      </c>
      <c r="AB7">
        <v>-6044</v>
      </c>
      <c r="AC7">
        <v>-34226</v>
      </c>
      <c r="AD7">
        <v>-2351</v>
      </c>
      <c r="AE7">
        <v>-3211</v>
      </c>
      <c r="AF7">
        <v>0</v>
      </c>
      <c r="AG7">
        <v>-5562</v>
      </c>
      <c r="AH7">
        <v>0</v>
      </c>
      <c r="AI7">
        <v>-1381</v>
      </c>
      <c r="AJ7">
        <v>-16994</v>
      </c>
      <c r="AK7">
        <v>-33548</v>
      </c>
      <c r="AL7">
        <v>58324</v>
      </c>
      <c r="AM7">
        <v>0</v>
      </c>
      <c r="AN7">
        <v>33548</v>
      </c>
      <c r="AO7">
        <v>0</v>
      </c>
      <c r="AP7">
        <v>0</v>
      </c>
      <c r="AQ7">
        <v>91872</v>
      </c>
      <c r="AR7">
        <v>0</v>
      </c>
      <c r="AS7">
        <v>0</v>
      </c>
      <c r="AT7">
        <v>91872</v>
      </c>
      <c r="AU7">
        <v>-12040</v>
      </c>
      <c r="AV7">
        <v>79832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123300</v>
      </c>
      <c r="BR7">
        <v>822393</v>
      </c>
      <c r="BS7">
        <v>0</v>
      </c>
      <c r="BT7">
        <v>0</v>
      </c>
      <c r="BU7">
        <v>0</v>
      </c>
      <c r="BV7">
        <v>822393</v>
      </c>
      <c r="BW7">
        <v>0</v>
      </c>
      <c r="BX7">
        <v>0</v>
      </c>
      <c r="BY7">
        <v>1271380</v>
      </c>
      <c r="BZ7">
        <v>0</v>
      </c>
      <c r="CA7">
        <v>0</v>
      </c>
      <c r="CB7">
        <v>335</v>
      </c>
      <c r="CC7">
        <v>0</v>
      </c>
      <c r="CD7">
        <v>0</v>
      </c>
      <c r="CE7">
        <v>0</v>
      </c>
      <c r="CF7">
        <v>1271715</v>
      </c>
      <c r="CG7">
        <v>0</v>
      </c>
      <c r="CH7">
        <v>2217408</v>
      </c>
      <c r="CI7">
        <v>0</v>
      </c>
      <c r="CJ7">
        <v>2195</v>
      </c>
      <c r="CK7">
        <v>0</v>
      </c>
      <c r="CL7">
        <v>2195</v>
      </c>
      <c r="CM7">
        <v>396</v>
      </c>
      <c r="CN7">
        <v>15187</v>
      </c>
      <c r="CO7">
        <v>0</v>
      </c>
      <c r="CP7">
        <v>51395</v>
      </c>
      <c r="CQ7">
        <v>69173</v>
      </c>
      <c r="CR7">
        <v>0</v>
      </c>
      <c r="CS7">
        <v>2361</v>
      </c>
      <c r="CT7">
        <v>0</v>
      </c>
      <c r="CU7">
        <v>0</v>
      </c>
      <c r="CV7">
        <v>2361</v>
      </c>
      <c r="CW7">
        <v>14720</v>
      </c>
      <c r="CX7">
        <v>0</v>
      </c>
      <c r="CY7">
        <v>14720</v>
      </c>
      <c r="CZ7">
        <v>2303662</v>
      </c>
      <c r="DA7">
        <v>58000</v>
      </c>
      <c r="DB7">
        <v>0</v>
      </c>
      <c r="DC7">
        <v>0</v>
      </c>
      <c r="DD7">
        <v>54370</v>
      </c>
      <c r="DE7">
        <v>0</v>
      </c>
      <c r="DF7">
        <v>0</v>
      </c>
      <c r="DG7">
        <v>0</v>
      </c>
      <c r="DH7">
        <v>54370</v>
      </c>
      <c r="DI7">
        <v>206174</v>
      </c>
      <c r="DJ7">
        <v>318544</v>
      </c>
      <c r="DK7">
        <v>0</v>
      </c>
      <c r="DL7">
        <v>0</v>
      </c>
      <c r="DM7">
        <v>0</v>
      </c>
      <c r="DN7">
        <v>0</v>
      </c>
      <c r="DO7">
        <v>1951421</v>
      </c>
      <c r="DP7">
        <v>24210</v>
      </c>
      <c r="DQ7">
        <v>1927211</v>
      </c>
      <c r="DR7">
        <v>4483</v>
      </c>
      <c r="DS7">
        <v>685</v>
      </c>
      <c r="DT7">
        <v>3798</v>
      </c>
      <c r="DU7">
        <v>0</v>
      </c>
      <c r="DV7">
        <v>0</v>
      </c>
      <c r="DW7">
        <v>0</v>
      </c>
      <c r="DX7">
        <v>0</v>
      </c>
      <c r="DY7">
        <v>1931009</v>
      </c>
      <c r="DZ7">
        <v>0</v>
      </c>
      <c r="EA7">
        <v>4036</v>
      </c>
      <c r="EB7">
        <v>0</v>
      </c>
      <c r="EC7">
        <v>0</v>
      </c>
      <c r="ED7">
        <v>0</v>
      </c>
      <c r="EE7">
        <v>4036</v>
      </c>
      <c r="EF7">
        <v>11593</v>
      </c>
      <c r="EG7">
        <v>14</v>
      </c>
      <c r="EH7">
        <v>2526</v>
      </c>
      <c r="EI7">
        <v>0</v>
      </c>
      <c r="EJ7">
        <v>0</v>
      </c>
      <c r="EK7">
        <v>0</v>
      </c>
      <c r="EL7">
        <v>26603</v>
      </c>
      <c r="EM7">
        <v>1098</v>
      </c>
      <c r="EN7">
        <v>0</v>
      </c>
      <c r="EO7">
        <v>0</v>
      </c>
      <c r="EP7">
        <v>8239</v>
      </c>
      <c r="EQ7">
        <v>0</v>
      </c>
      <c r="ER7">
        <v>38480</v>
      </c>
      <c r="ES7">
        <v>0</v>
      </c>
      <c r="ET7">
        <v>2303662</v>
      </c>
    </row>
    <row r="8" spans="1:156">
      <c r="A8">
        <v>62908</v>
      </c>
      <c r="B8">
        <v>200212</v>
      </c>
      <c r="C8">
        <v>714448</v>
      </c>
      <c r="D8">
        <v>-29874</v>
      </c>
      <c r="E8">
        <v>684574</v>
      </c>
      <c r="F8">
        <v>0</v>
      </c>
      <c r="G8">
        <v>0</v>
      </c>
      <c r="H8">
        <v>0</v>
      </c>
      <c r="I8">
        <v>200987</v>
      </c>
      <c r="J8">
        <v>28763</v>
      </c>
      <c r="K8">
        <v>229750</v>
      </c>
      <c r="L8">
        <v>0</v>
      </c>
      <c r="M8">
        <v>-276991</v>
      </c>
      <c r="N8">
        <v>38817</v>
      </c>
      <c r="O8">
        <v>-5922</v>
      </c>
      <c r="P8">
        <v>0</v>
      </c>
      <c r="Q8">
        <v>-244096</v>
      </c>
      <c r="R8">
        <v>-699245</v>
      </c>
      <c r="S8">
        <v>8777</v>
      </c>
      <c r="T8">
        <v>-690468</v>
      </c>
      <c r="U8">
        <v>0</v>
      </c>
      <c r="V8">
        <v>0</v>
      </c>
      <c r="W8">
        <v>0</v>
      </c>
      <c r="X8">
        <v>0</v>
      </c>
      <c r="Y8">
        <v>0</v>
      </c>
      <c r="Z8">
        <v>-19738</v>
      </c>
      <c r="AA8">
        <v>-53959</v>
      </c>
      <c r="AB8">
        <v>944</v>
      </c>
      <c r="AC8">
        <v>-72753</v>
      </c>
      <c r="AD8">
        <v>-8590</v>
      </c>
      <c r="AE8">
        <v>-19506</v>
      </c>
      <c r="AF8">
        <v>-6679</v>
      </c>
      <c r="AG8">
        <v>-34775</v>
      </c>
      <c r="AH8">
        <v>0</v>
      </c>
      <c r="AI8">
        <v>-6046</v>
      </c>
      <c r="AJ8">
        <v>-24846</v>
      </c>
      <c r="AK8">
        <v>-7211</v>
      </c>
      <c r="AL8">
        <v>-165871</v>
      </c>
      <c r="AM8">
        <v>337</v>
      </c>
      <c r="AN8">
        <v>7195</v>
      </c>
      <c r="AO8">
        <v>0</v>
      </c>
      <c r="AP8">
        <v>0</v>
      </c>
      <c r="AQ8">
        <v>-158339</v>
      </c>
      <c r="AR8">
        <v>0</v>
      </c>
      <c r="AS8">
        <v>0</v>
      </c>
      <c r="AT8">
        <v>-158339</v>
      </c>
      <c r="AU8">
        <v>0</v>
      </c>
      <c r="AV8">
        <v>-158339</v>
      </c>
      <c r="AW8">
        <v>5493</v>
      </c>
      <c r="AX8">
        <v>-2635</v>
      </c>
      <c r="AY8">
        <v>0</v>
      </c>
      <c r="AZ8">
        <v>0</v>
      </c>
      <c r="BA8">
        <v>2858</v>
      </c>
      <c r="BB8">
        <v>16</v>
      </c>
      <c r="BC8">
        <v>-2218</v>
      </c>
      <c r="BD8">
        <v>1043</v>
      </c>
      <c r="BE8">
        <v>-817</v>
      </c>
      <c r="BF8">
        <v>0</v>
      </c>
      <c r="BG8">
        <v>-1992</v>
      </c>
      <c r="BH8">
        <v>0</v>
      </c>
      <c r="BI8">
        <v>0</v>
      </c>
      <c r="BJ8">
        <v>-97</v>
      </c>
      <c r="BK8">
        <v>-448</v>
      </c>
      <c r="BL8">
        <v>0</v>
      </c>
      <c r="BM8">
        <v>-545</v>
      </c>
      <c r="BN8">
        <v>0</v>
      </c>
      <c r="BO8">
        <v>337</v>
      </c>
      <c r="BP8">
        <v>5696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630658</v>
      </c>
      <c r="BX8">
        <v>116809</v>
      </c>
      <c r="BY8">
        <v>3340115</v>
      </c>
      <c r="BZ8">
        <v>0</v>
      </c>
      <c r="CA8">
        <v>0</v>
      </c>
      <c r="CB8">
        <v>175</v>
      </c>
      <c r="CC8">
        <v>0</v>
      </c>
      <c r="CD8">
        <v>0</v>
      </c>
      <c r="CE8">
        <v>0</v>
      </c>
      <c r="CF8">
        <v>4087757</v>
      </c>
      <c r="CG8">
        <v>0</v>
      </c>
      <c r="CH8">
        <v>4087757</v>
      </c>
      <c r="CI8">
        <v>0</v>
      </c>
      <c r="CJ8">
        <v>1954</v>
      </c>
      <c r="CK8">
        <v>0</v>
      </c>
      <c r="CL8">
        <v>1954</v>
      </c>
      <c r="CM8">
        <v>23433</v>
      </c>
      <c r="CN8">
        <v>0</v>
      </c>
      <c r="CO8">
        <v>0</v>
      </c>
      <c r="CP8">
        <v>0</v>
      </c>
      <c r="CQ8">
        <v>25387</v>
      </c>
      <c r="CR8">
        <v>1572</v>
      </c>
      <c r="CS8">
        <v>159547</v>
      </c>
      <c r="CT8">
        <v>0</v>
      </c>
      <c r="CU8">
        <v>12710</v>
      </c>
      <c r="CV8">
        <v>173829</v>
      </c>
      <c r="CW8">
        <v>46157</v>
      </c>
      <c r="CX8">
        <v>0</v>
      </c>
      <c r="CY8">
        <v>46157</v>
      </c>
      <c r="CZ8">
        <v>4338826</v>
      </c>
      <c r="DA8">
        <v>61805</v>
      </c>
      <c r="DB8">
        <v>38577</v>
      </c>
      <c r="DC8">
        <v>0</v>
      </c>
      <c r="DD8">
        <v>14230</v>
      </c>
      <c r="DE8">
        <v>0</v>
      </c>
      <c r="DF8">
        <v>0</v>
      </c>
      <c r="DG8">
        <v>0</v>
      </c>
      <c r="DH8">
        <v>14230</v>
      </c>
      <c r="DI8">
        <v>0</v>
      </c>
      <c r="DJ8">
        <v>114612</v>
      </c>
      <c r="DK8">
        <v>80000</v>
      </c>
      <c r="DL8">
        <v>0</v>
      </c>
      <c r="DM8">
        <v>0</v>
      </c>
      <c r="DN8">
        <v>0</v>
      </c>
      <c r="DO8">
        <v>4095139</v>
      </c>
      <c r="DP8">
        <v>25861</v>
      </c>
      <c r="DQ8">
        <v>4069278</v>
      </c>
      <c r="DR8">
        <v>16079</v>
      </c>
      <c r="DS8">
        <v>0</v>
      </c>
      <c r="DT8">
        <v>16079</v>
      </c>
      <c r="DU8">
        <v>0</v>
      </c>
      <c r="DV8">
        <v>0</v>
      </c>
      <c r="DW8">
        <v>0</v>
      </c>
      <c r="DX8">
        <v>0</v>
      </c>
      <c r="DY8">
        <v>4085357</v>
      </c>
      <c r="DZ8">
        <v>0</v>
      </c>
      <c r="EA8">
        <v>11318</v>
      </c>
      <c r="EB8">
        <v>0</v>
      </c>
      <c r="EC8">
        <v>0</v>
      </c>
      <c r="ED8">
        <v>0</v>
      </c>
      <c r="EE8">
        <v>11318</v>
      </c>
      <c r="EF8">
        <v>25861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3065</v>
      </c>
      <c r="EN8">
        <v>0</v>
      </c>
      <c r="EO8">
        <v>0</v>
      </c>
      <c r="EP8">
        <v>18613</v>
      </c>
      <c r="EQ8">
        <v>0</v>
      </c>
      <c r="ER8">
        <v>21678</v>
      </c>
      <c r="ES8">
        <v>0</v>
      </c>
      <c r="ET8">
        <v>4338826</v>
      </c>
    </row>
    <row r="9" spans="1:156">
      <c r="A9">
        <v>62918</v>
      </c>
      <c r="B9">
        <v>200212</v>
      </c>
      <c r="C9">
        <v>87325</v>
      </c>
      <c r="D9">
        <v>-201</v>
      </c>
      <c r="E9">
        <v>87124</v>
      </c>
      <c r="F9">
        <v>68067</v>
      </c>
      <c r="G9">
        <v>-1565</v>
      </c>
      <c r="H9">
        <v>33648</v>
      </c>
      <c r="I9">
        <v>533909</v>
      </c>
      <c r="J9">
        <v>0</v>
      </c>
      <c r="K9">
        <v>634059</v>
      </c>
      <c r="L9">
        <v>213660</v>
      </c>
      <c r="M9">
        <v>-1056111</v>
      </c>
      <c r="N9">
        <v>156</v>
      </c>
      <c r="O9">
        <v>3841</v>
      </c>
      <c r="P9">
        <v>0</v>
      </c>
      <c r="Q9">
        <v>-1052114</v>
      </c>
      <c r="R9">
        <v>519854</v>
      </c>
      <c r="S9">
        <v>0</v>
      </c>
      <c r="T9">
        <v>519854</v>
      </c>
      <c r="U9">
        <v>0</v>
      </c>
      <c r="V9">
        <v>-2014</v>
      </c>
      <c r="W9">
        <v>0</v>
      </c>
      <c r="X9">
        <v>-2014</v>
      </c>
      <c r="Y9">
        <v>0</v>
      </c>
      <c r="Z9">
        <v>-9300</v>
      </c>
      <c r="AA9">
        <v>-43598</v>
      </c>
      <c r="AB9">
        <v>0</v>
      </c>
      <c r="AC9">
        <v>-52898</v>
      </c>
      <c r="AD9">
        <v>-9157</v>
      </c>
      <c r="AE9">
        <v>-22510</v>
      </c>
      <c r="AF9">
        <v>-228381</v>
      </c>
      <c r="AG9">
        <v>-260048</v>
      </c>
      <c r="AH9">
        <v>0</v>
      </c>
      <c r="AI9">
        <v>9594</v>
      </c>
      <c r="AJ9">
        <v>-13080</v>
      </c>
      <c r="AK9">
        <v>-25095</v>
      </c>
      <c r="AL9">
        <v>59042</v>
      </c>
      <c r="AM9">
        <v>0</v>
      </c>
      <c r="AN9">
        <v>25095</v>
      </c>
      <c r="AO9">
        <v>0</v>
      </c>
      <c r="AP9">
        <v>0</v>
      </c>
      <c r="AQ9">
        <v>84137</v>
      </c>
      <c r="AR9">
        <v>0</v>
      </c>
      <c r="AS9">
        <v>0</v>
      </c>
      <c r="AT9">
        <v>84137</v>
      </c>
      <c r="AU9">
        <v>-60054</v>
      </c>
      <c r="AV9">
        <v>24083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40119</v>
      </c>
      <c r="BQ9">
        <v>965782</v>
      </c>
      <c r="BR9">
        <v>384404</v>
      </c>
      <c r="BS9">
        <v>6000</v>
      </c>
      <c r="BT9">
        <v>27695</v>
      </c>
      <c r="BU9">
        <v>0</v>
      </c>
      <c r="BV9">
        <v>418099</v>
      </c>
      <c r="BW9">
        <v>1373949</v>
      </c>
      <c r="BX9">
        <v>162482</v>
      </c>
      <c r="BY9">
        <v>8873577</v>
      </c>
      <c r="BZ9">
        <v>0</v>
      </c>
      <c r="CA9">
        <v>0</v>
      </c>
      <c r="CB9">
        <v>0</v>
      </c>
      <c r="CC9">
        <v>228</v>
      </c>
      <c r="CD9">
        <v>0</v>
      </c>
      <c r="CE9">
        <v>4654</v>
      </c>
      <c r="CF9">
        <v>10414890</v>
      </c>
      <c r="CG9">
        <v>0</v>
      </c>
      <c r="CH9">
        <v>11798771</v>
      </c>
      <c r="CI9">
        <v>0</v>
      </c>
      <c r="CJ9">
        <v>5923</v>
      </c>
      <c r="CK9">
        <v>0</v>
      </c>
      <c r="CL9">
        <v>5923</v>
      </c>
      <c r="CM9">
        <v>0</v>
      </c>
      <c r="CN9">
        <v>0</v>
      </c>
      <c r="CO9">
        <v>0</v>
      </c>
      <c r="CP9">
        <v>17053</v>
      </c>
      <c r="CQ9">
        <v>22976</v>
      </c>
      <c r="CR9">
        <v>40</v>
      </c>
      <c r="CS9">
        <v>111096</v>
      </c>
      <c r="CT9">
        <v>0</v>
      </c>
      <c r="CU9">
        <v>60336</v>
      </c>
      <c r="CV9">
        <v>171472</v>
      </c>
      <c r="CW9">
        <v>157263</v>
      </c>
      <c r="CX9">
        <v>28816</v>
      </c>
      <c r="CY9">
        <v>186079</v>
      </c>
      <c r="CZ9">
        <v>12219417</v>
      </c>
      <c r="DA9">
        <v>20000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504792</v>
      </c>
      <c r="DJ9">
        <v>524792</v>
      </c>
      <c r="DK9">
        <v>238000</v>
      </c>
      <c r="DL9">
        <v>0</v>
      </c>
      <c r="DM9">
        <v>0</v>
      </c>
      <c r="DN9">
        <v>0</v>
      </c>
      <c r="DO9">
        <v>10542413</v>
      </c>
      <c r="DP9">
        <v>0</v>
      </c>
      <c r="DQ9">
        <v>10542413</v>
      </c>
      <c r="DR9">
        <v>9735</v>
      </c>
      <c r="DS9">
        <v>34</v>
      </c>
      <c r="DT9">
        <v>9701</v>
      </c>
      <c r="DU9">
        <v>638020</v>
      </c>
      <c r="DV9">
        <v>0</v>
      </c>
      <c r="DW9">
        <v>0</v>
      </c>
      <c r="DX9">
        <v>0</v>
      </c>
      <c r="DY9">
        <v>11190134</v>
      </c>
      <c r="DZ9">
        <v>0</v>
      </c>
      <c r="EA9">
        <v>36361</v>
      </c>
      <c r="EB9">
        <v>0</v>
      </c>
      <c r="EC9">
        <v>0</v>
      </c>
      <c r="ED9">
        <v>0</v>
      </c>
      <c r="EE9">
        <v>36361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175</v>
      </c>
      <c r="EM9">
        <v>5849</v>
      </c>
      <c r="EN9">
        <v>0</v>
      </c>
      <c r="EO9">
        <v>59747</v>
      </c>
      <c r="EP9">
        <v>112820</v>
      </c>
      <c r="EQ9">
        <v>50000</v>
      </c>
      <c r="ER9">
        <v>228591</v>
      </c>
      <c r="ES9">
        <v>1539</v>
      </c>
      <c r="ET9">
        <v>12219417</v>
      </c>
    </row>
    <row r="10" spans="1:156">
      <c r="A10">
        <v>62961</v>
      </c>
      <c r="B10">
        <v>200212</v>
      </c>
      <c r="C10">
        <v>1556705</v>
      </c>
      <c r="D10">
        <v>-2963</v>
      </c>
      <c r="E10">
        <v>1553742</v>
      </c>
      <c r="F10">
        <v>5140</v>
      </c>
      <c r="G10">
        <v>-75</v>
      </c>
      <c r="H10">
        <v>51690</v>
      </c>
      <c r="I10">
        <v>632737</v>
      </c>
      <c r="J10">
        <v>0</v>
      </c>
      <c r="K10">
        <v>689492</v>
      </c>
      <c r="L10">
        <v>515269</v>
      </c>
      <c r="M10">
        <v>-1052026</v>
      </c>
      <c r="N10">
        <v>3293</v>
      </c>
      <c r="O10">
        <v>-4832</v>
      </c>
      <c r="P10">
        <v>0</v>
      </c>
      <c r="Q10">
        <v>-1053565</v>
      </c>
      <c r="R10">
        <v>-1016754</v>
      </c>
      <c r="S10">
        <v>0</v>
      </c>
      <c r="T10">
        <v>-1016754</v>
      </c>
      <c r="U10">
        <v>0</v>
      </c>
      <c r="V10">
        <v>129302</v>
      </c>
      <c r="W10">
        <v>0</v>
      </c>
      <c r="X10">
        <v>129302</v>
      </c>
      <c r="Y10">
        <v>0</v>
      </c>
      <c r="Z10">
        <v>-43178</v>
      </c>
      <c r="AA10">
        <v>-85918</v>
      </c>
      <c r="AB10">
        <v>0</v>
      </c>
      <c r="AC10">
        <v>-129096</v>
      </c>
      <c r="AD10">
        <v>-10985</v>
      </c>
      <c r="AE10">
        <v>-28993</v>
      </c>
      <c r="AF10">
        <v>-500657</v>
      </c>
      <c r="AG10">
        <v>-540635</v>
      </c>
      <c r="AH10">
        <v>0</v>
      </c>
      <c r="AI10">
        <v>19199</v>
      </c>
      <c r="AJ10">
        <v>-34202</v>
      </c>
      <c r="AK10">
        <v>-35288</v>
      </c>
      <c r="AL10">
        <v>97464</v>
      </c>
      <c r="AM10">
        <v>2939</v>
      </c>
      <c r="AN10">
        <v>24222</v>
      </c>
      <c r="AO10">
        <v>0</v>
      </c>
      <c r="AP10">
        <v>0</v>
      </c>
      <c r="AQ10">
        <v>124625</v>
      </c>
      <c r="AR10">
        <v>0</v>
      </c>
      <c r="AS10">
        <v>0</v>
      </c>
      <c r="AT10">
        <v>124625</v>
      </c>
      <c r="AU10">
        <v>-40662</v>
      </c>
      <c r="AV10">
        <v>83963</v>
      </c>
      <c r="AW10">
        <v>88622</v>
      </c>
      <c r="AX10">
        <v>-6725</v>
      </c>
      <c r="AY10">
        <v>374</v>
      </c>
      <c r="AZ10">
        <v>0</v>
      </c>
      <c r="BA10">
        <v>82271</v>
      </c>
      <c r="BB10">
        <v>-3469</v>
      </c>
      <c r="BC10">
        <v>-27551</v>
      </c>
      <c r="BD10">
        <v>5441</v>
      </c>
      <c r="BE10">
        <v>-41146</v>
      </c>
      <c r="BF10">
        <v>0</v>
      </c>
      <c r="BG10">
        <v>-63256</v>
      </c>
      <c r="BH10">
        <v>1954</v>
      </c>
      <c r="BI10">
        <v>0</v>
      </c>
      <c r="BJ10">
        <v>-7584</v>
      </c>
      <c r="BK10">
        <v>-6977</v>
      </c>
      <c r="BL10">
        <v>0</v>
      </c>
      <c r="BM10">
        <v>-14561</v>
      </c>
      <c r="BN10">
        <v>0</v>
      </c>
      <c r="BO10">
        <v>2939</v>
      </c>
      <c r="BP10">
        <v>53000</v>
      </c>
      <c r="BQ10">
        <v>466065</v>
      </c>
      <c r="BR10">
        <v>755248</v>
      </c>
      <c r="BS10">
        <v>0</v>
      </c>
      <c r="BT10">
        <v>255</v>
      </c>
      <c r="BU10">
        <v>0</v>
      </c>
      <c r="BV10">
        <v>755503</v>
      </c>
      <c r="BW10">
        <v>614353</v>
      </c>
      <c r="BX10">
        <v>107607</v>
      </c>
      <c r="BY10">
        <v>12401197</v>
      </c>
      <c r="BZ10">
        <v>0</v>
      </c>
      <c r="CA10">
        <v>0</v>
      </c>
      <c r="CB10">
        <v>0</v>
      </c>
      <c r="CC10">
        <v>900</v>
      </c>
      <c r="CD10">
        <v>129000</v>
      </c>
      <c r="CE10">
        <v>235643</v>
      </c>
      <c r="CF10">
        <v>13488700</v>
      </c>
      <c r="CG10">
        <v>0</v>
      </c>
      <c r="CH10">
        <v>14710268</v>
      </c>
      <c r="CI10">
        <v>0</v>
      </c>
      <c r="CJ10">
        <v>97771</v>
      </c>
      <c r="CK10">
        <v>0</v>
      </c>
      <c r="CL10">
        <v>97771</v>
      </c>
      <c r="CM10">
        <v>0</v>
      </c>
      <c r="CN10">
        <v>0</v>
      </c>
      <c r="CO10">
        <v>0</v>
      </c>
      <c r="CP10">
        <v>160332</v>
      </c>
      <c r="CQ10">
        <v>258103</v>
      </c>
      <c r="CR10">
        <v>3</v>
      </c>
      <c r="CS10">
        <v>13638</v>
      </c>
      <c r="CT10">
        <v>0</v>
      </c>
      <c r="CU10">
        <v>174582</v>
      </c>
      <c r="CV10">
        <v>188223</v>
      </c>
      <c r="CW10">
        <v>198006</v>
      </c>
      <c r="CX10">
        <v>17672</v>
      </c>
      <c r="CY10">
        <v>215678</v>
      </c>
      <c r="CZ10">
        <v>15425272</v>
      </c>
      <c r="DA10">
        <v>42000</v>
      </c>
      <c r="DB10">
        <v>98000</v>
      </c>
      <c r="DC10">
        <v>0</v>
      </c>
      <c r="DD10">
        <v>21642</v>
      </c>
      <c r="DE10">
        <v>0</v>
      </c>
      <c r="DF10">
        <v>0</v>
      </c>
      <c r="DG10">
        <v>0</v>
      </c>
      <c r="DH10">
        <v>21642</v>
      </c>
      <c r="DI10">
        <v>388791</v>
      </c>
      <c r="DJ10">
        <v>550433</v>
      </c>
      <c r="DK10">
        <v>282000</v>
      </c>
      <c r="DL10">
        <v>5445</v>
      </c>
      <c r="DM10">
        <v>0</v>
      </c>
      <c r="DN10">
        <v>5445</v>
      </c>
      <c r="DO10">
        <v>13308432</v>
      </c>
      <c r="DP10">
        <v>0</v>
      </c>
      <c r="DQ10">
        <v>13308432</v>
      </c>
      <c r="DR10">
        <v>290111</v>
      </c>
      <c r="DS10">
        <v>0</v>
      </c>
      <c r="DT10">
        <v>290111</v>
      </c>
      <c r="DU10">
        <v>197679</v>
      </c>
      <c r="DV10">
        <v>0</v>
      </c>
      <c r="DW10">
        <v>0</v>
      </c>
      <c r="DX10">
        <v>31335</v>
      </c>
      <c r="DY10">
        <v>13833002</v>
      </c>
      <c r="DZ10">
        <v>0</v>
      </c>
      <c r="EA10">
        <v>10980</v>
      </c>
      <c r="EB10">
        <v>0</v>
      </c>
      <c r="EC10">
        <v>0</v>
      </c>
      <c r="ED10">
        <v>0</v>
      </c>
      <c r="EE10">
        <v>10980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302357</v>
      </c>
      <c r="EN10">
        <v>0</v>
      </c>
      <c r="EO10">
        <v>89641</v>
      </c>
      <c r="EP10">
        <v>80496</v>
      </c>
      <c r="EQ10">
        <v>200000</v>
      </c>
      <c r="ER10">
        <v>672494</v>
      </c>
      <c r="ES10">
        <v>76363</v>
      </c>
      <c r="ET10">
        <v>15425272</v>
      </c>
    </row>
    <row r="11" spans="1:156">
      <c r="A11">
        <v>62965</v>
      </c>
      <c r="B11">
        <v>200212</v>
      </c>
      <c r="C11">
        <v>10190371</v>
      </c>
      <c r="D11">
        <v>-192763</v>
      </c>
      <c r="E11">
        <v>9997608</v>
      </c>
      <c r="F11">
        <v>-36630</v>
      </c>
      <c r="G11">
        <v>0</v>
      </c>
      <c r="H11">
        <v>401738</v>
      </c>
      <c r="I11">
        <v>6287007</v>
      </c>
      <c r="J11">
        <v>0</v>
      </c>
      <c r="K11">
        <v>6652115</v>
      </c>
      <c r="L11">
        <v>3992213</v>
      </c>
      <c r="M11">
        <v>-7286002</v>
      </c>
      <c r="N11">
        <v>150193</v>
      </c>
      <c r="O11">
        <v>40674</v>
      </c>
      <c r="P11">
        <v>0</v>
      </c>
      <c r="Q11">
        <v>-7095135</v>
      </c>
      <c r="R11">
        <v>-10389614</v>
      </c>
      <c r="S11">
        <v>0</v>
      </c>
      <c r="T11">
        <v>-10389614</v>
      </c>
      <c r="U11">
        <v>0</v>
      </c>
      <c r="V11">
        <v>2006541</v>
      </c>
      <c r="W11">
        <v>-996281</v>
      </c>
      <c r="X11">
        <v>1010260</v>
      </c>
      <c r="Y11">
        <v>-53158</v>
      </c>
      <c r="Z11">
        <v>-324892</v>
      </c>
      <c r="AA11">
        <v>-356604</v>
      </c>
      <c r="AB11">
        <v>0</v>
      </c>
      <c r="AC11">
        <v>-681496</v>
      </c>
      <c r="AD11">
        <v>-96985</v>
      </c>
      <c r="AE11">
        <v>-143377</v>
      </c>
      <c r="AF11">
        <v>-1230743</v>
      </c>
      <c r="AG11">
        <v>-1471105</v>
      </c>
      <c r="AH11">
        <v>0</v>
      </c>
      <c r="AI11">
        <v>-1091008</v>
      </c>
      <c r="AJ11">
        <v>-911030</v>
      </c>
      <c r="AK11">
        <v>-200261</v>
      </c>
      <c r="AL11">
        <v>-240611</v>
      </c>
      <c r="AM11">
        <v>46974</v>
      </c>
      <c r="AN11">
        <v>159476</v>
      </c>
      <c r="AO11">
        <v>1451</v>
      </c>
      <c r="AP11">
        <v>0</v>
      </c>
      <c r="AQ11">
        <v>-32710</v>
      </c>
      <c r="AR11">
        <v>0</v>
      </c>
      <c r="AS11">
        <v>0</v>
      </c>
      <c r="AT11">
        <v>-32710</v>
      </c>
      <c r="AU11">
        <v>1080011</v>
      </c>
      <c r="AV11">
        <v>1047301</v>
      </c>
      <c r="AW11">
        <v>364648</v>
      </c>
      <c r="AX11">
        <v>-8198</v>
      </c>
      <c r="AY11">
        <v>10936</v>
      </c>
      <c r="AZ11">
        <v>-1232</v>
      </c>
      <c r="BA11">
        <v>366154</v>
      </c>
      <c r="BB11">
        <v>22038</v>
      </c>
      <c r="BC11">
        <v>-220687</v>
      </c>
      <c r="BD11">
        <v>267</v>
      </c>
      <c r="BE11">
        <v>-50104</v>
      </c>
      <c r="BF11">
        <v>3136</v>
      </c>
      <c r="BG11">
        <v>-267388</v>
      </c>
      <c r="BH11">
        <v>-1533</v>
      </c>
      <c r="BI11">
        <v>-14679</v>
      </c>
      <c r="BJ11">
        <v>-28809</v>
      </c>
      <c r="BK11">
        <v>-28809</v>
      </c>
      <c r="BL11">
        <v>0</v>
      </c>
      <c r="BM11">
        <v>-57618</v>
      </c>
      <c r="BN11">
        <v>0</v>
      </c>
      <c r="BO11">
        <v>46974</v>
      </c>
      <c r="BP11">
        <v>75299</v>
      </c>
      <c r="BQ11">
        <v>7621150</v>
      </c>
      <c r="BR11">
        <v>1017008</v>
      </c>
      <c r="BS11">
        <v>0</v>
      </c>
      <c r="BT11">
        <v>0</v>
      </c>
      <c r="BU11">
        <v>0</v>
      </c>
      <c r="BV11">
        <v>1017008</v>
      </c>
      <c r="BW11">
        <v>9298804</v>
      </c>
      <c r="BX11">
        <v>0</v>
      </c>
      <c r="BY11">
        <v>124274087</v>
      </c>
      <c r="BZ11">
        <v>0</v>
      </c>
      <c r="CA11">
        <v>81629</v>
      </c>
      <c r="CB11">
        <v>22</v>
      </c>
      <c r="CC11">
        <v>504459</v>
      </c>
      <c r="CD11">
        <v>0</v>
      </c>
      <c r="CE11">
        <v>3090789</v>
      </c>
      <c r="CF11">
        <v>137249790</v>
      </c>
      <c r="CG11">
        <v>0</v>
      </c>
      <c r="CH11">
        <v>145887948</v>
      </c>
      <c r="CI11">
        <v>2294246</v>
      </c>
      <c r="CJ11">
        <v>963081</v>
      </c>
      <c r="CK11">
        <v>0</v>
      </c>
      <c r="CL11">
        <v>963081</v>
      </c>
      <c r="CM11">
        <v>1087</v>
      </c>
      <c r="CN11">
        <v>440034</v>
      </c>
      <c r="CO11">
        <v>0</v>
      </c>
      <c r="CP11">
        <v>1532020</v>
      </c>
      <c r="CQ11">
        <v>2936222</v>
      </c>
      <c r="CR11">
        <v>103436</v>
      </c>
      <c r="CS11">
        <v>1081912</v>
      </c>
      <c r="CT11">
        <v>0</v>
      </c>
      <c r="CU11">
        <v>0</v>
      </c>
      <c r="CV11">
        <v>1185348</v>
      </c>
      <c r="CW11">
        <v>1747381</v>
      </c>
      <c r="CX11">
        <v>264954</v>
      </c>
      <c r="CY11">
        <v>2012335</v>
      </c>
      <c r="CZ11">
        <v>154391398</v>
      </c>
      <c r="DA11">
        <v>100000</v>
      </c>
      <c r="DB11">
        <v>0</v>
      </c>
      <c r="DC11">
        <v>0</v>
      </c>
      <c r="DD11">
        <v>1245015</v>
      </c>
      <c r="DE11">
        <v>2378117</v>
      </c>
      <c r="DF11">
        <v>0</v>
      </c>
      <c r="DG11">
        <v>0</v>
      </c>
      <c r="DH11">
        <v>3623132</v>
      </c>
      <c r="DI11">
        <v>0</v>
      </c>
      <c r="DJ11">
        <v>3723132</v>
      </c>
      <c r="DK11">
        <v>1800000</v>
      </c>
      <c r="DL11">
        <v>2095</v>
      </c>
      <c r="DM11">
        <v>0</v>
      </c>
      <c r="DN11">
        <v>2095</v>
      </c>
      <c r="DO11">
        <v>135378971</v>
      </c>
      <c r="DP11">
        <v>0</v>
      </c>
      <c r="DQ11">
        <v>135378971</v>
      </c>
      <c r="DR11">
        <v>1102127</v>
      </c>
      <c r="DS11">
        <v>4030</v>
      </c>
      <c r="DT11">
        <v>1098097</v>
      </c>
      <c r="DU11">
        <v>7540909</v>
      </c>
      <c r="DV11">
        <v>26191</v>
      </c>
      <c r="DW11">
        <v>0</v>
      </c>
      <c r="DX11">
        <v>15977</v>
      </c>
      <c r="DY11">
        <v>144062240</v>
      </c>
      <c r="DZ11">
        <v>2294246</v>
      </c>
      <c r="EA11">
        <v>0</v>
      </c>
      <c r="EB11">
        <v>0</v>
      </c>
      <c r="EC11">
        <v>0</v>
      </c>
      <c r="ED11">
        <v>29375</v>
      </c>
      <c r="EE11">
        <v>29375</v>
      </c>
      <c r="EF11">
        <v>0</v>
      </c>
      <c r="EG11">
        <v>32434</v>
      </c>
      <c r="EH11">
        <v>62374</v>
      </c>
      <c r="EI11">
        <v>0</v>
      </c>
      <c r="EJ11">
        <v>0</v>
      </c>
      <c r="EK11">
        <v>0</v>
      </c>
      <c r="EL11">
        <v>473685</v>
      </c>
      <c r="EM11">
        <v>0</v>
      </c>
      <c r="EN11">
        <v>0</v>
      </c>
      <c r="EO11">
        <v>0</v>
      </c>
      <c r="EP11">
        <v>570412</v>
      </c>
      <c r="EQ11">
        <v>0</v>
      </c>
      <c r="ER11">
        <v>1138905</v>
      </c>
      <c r="ES11">
        <v>1343500</v>
      </c>
      <c r="ET11">
        <v>154391398</v>
      </c>
    </row>
    <row r="12" spans="1:156">
      <c r="A12">
        <v>62969</v>
      </c>
      <c r="B12">
        <v>200212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650306</v>
      </c>
      <c r="J12">
        <v>28666</v>
      </c>
      <c r="K12">
        <v>678972</v>
      </c>
      <c r="L12">
        <v>405057</v>
      </c>
      <c r="M12">
        <v>-1150304</v>
      </c>
      <c r="N12">
        <v>96</v>
      </c>
      <c r="O12">
        <v>0</v>
      </c>
      <c r="P12">
        <v>0</v>
      </c>
      <c r="Q12">
        <v>-1150208</v>
      </c>
      <c r="R12">
        <v>266341</v>
      </c>
      <c r="S12">
        <v>-16</v>
      </c>
      <c r="T12">
        <v>266325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-32275</v>
      </c>
      <c r="AB12">
        <v>0</v>
      </c>
      <c r="AC12">
        <v>-32275</v>
      </c>
      <c r="AD12">
        <v>-11680</v>
      </c>
      <c r="AE12">
        <v>-2807</v>
      </c>
      <c r="AF12">
        <v>0</v>
      </c>
      <c r="AG12">
        <v>-14487</v>
      </c>
      <c r="AH12">
        <v>0</v>
      </c>
      <c r="AI12">
        <v>0</v>
      </c>
      <c r="AJ12">
        <v>-14924</v>
      </c>
      <c r="AK12">
        <v>-108309</v>
      </c>
      <c r="AL12">
        <v>30151</v>
      </c>
      <c r="AM12">
        <v>0</v>
      </c>
      <c r="AN12">
        <v>108309</v>
      </c>
      <c r="AO12">
        <v>0</v>
      </c>
      <c r="AP12">
        <v>0</v>
      </c>
      <c r="AQ12">
        <v>138460</v>
      </c>
      <c r="AR12">
        <v>0</v>
      </c>
      <c r="AS12">
        <v>0</v>
      </c>
      <c r="AT12">
        <v>138460</v>
      </c>
      <c r="AU12">
        <v>-49240</v>
      </c>
      <c r="AV12">
        <v>89220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10440818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10440818</v>
      </c>
      <c r="CG12">
        <v>0</v>
      </c>
      <c r="CH12">
        <v>10440818</v>
      </c>
      <c r="CI12">
        <v>0</v>
      </c>
      <c r="CJ12">
        <v>218</v>
      </c>
      <c r="CK12">
        <v>0</v>
      </c>
      <c r="CL12">
        <v>218</v>
      </c>
      <c r="CM12">
        <v>0</v>
      </c>
      <c r="CN12">
        <v>0</v>
      </c>
      <c r="CO12">
        <v>0</v>
      </c>
      <c r="CP12">
        <v>1104</v>
      </c>
      <c r="CQ12">
        <v>1322</v>
      </c>
      <c r="CR12">
        <v>0</v>
      </c>
      <c r="CS12">
        <v>0</v>
      </c>
      <c r="CT12">
        <v>0</v>
      </c>
      <c r="CU12">
        <v>6700</v>
      </c>
      <c r="CV12">
        <v>6700</v>
      </c>
      <c r="CW12">
        <v>158044</v>
      </c>
      <c r="CX12">
        <v>54517</v>
      </c>
      <c r="CY12">
        <v>212561</v>
      </c>
      <c r="CZ12">
        <v>10661401</v>
      </c>
      <c r="DA12">
        <v>90000</v>
      </c>
      <c r="DB12">
        <v>633134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420533</v>
      </c>
      <c r="DJ12">
        <v>1143667</v>
      </c>
      <c r="DK12">
        <v>0</v>
      </c>
      <c r="DL12">
        <v>0</v>
      </c>
      <c r="DM12">
        <v>0</v>
      </c>
      <c r="DN12">
        <v>0</v>
      </c>
      <c r="DO12">
        <v>9469519</v>
      </c>
      <c r="DP12">
        <v>343</v>
      </c>
      <c r="DQ12">
        <v>9469176</v>
      </c>
      <c r="DR12">
        <v>12</v>
      </c>
      <c r="DS12">
        <v>0</v>
      </c>
      <c r="DT12">
        <v>12</v>
      </c>
      <c r="DU12">
        <v>0</v>
      </c>
      <c r="DV12">
        <v>0</v>
      </c>
      <c r="DW12">
        <v>0</v>
      </c>
      <c r="DX12">
        <v>0</v>
      </c>
      <c r="DY12">
        <v>9469188</v>
      </c>
      <c r="DZ12">
        <v>0</v>
      </c>
      <c r="EA12">
        <v>22447</v>
      </c>
      <c r="EB12">
        <v>0</v>
      </c>
      <c r="EC12">
        <v>0</v>
      </c>
      <c r="ED12">
        <v>0</v>
      </c>
      <c r="EE12">
        <v>22447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4941</v>
      </c>
      <c r="EN12">
        <v>0</v>
      </c>
      <c r="EO12">
        <v>20843</v>
      </c>
      <c r="EP12">
        <v>315</v>
      </c>
      <c r="EQ12">
        <v>0</v>
      </c>
      <c r="ER12">
        <v>26099</v>
      </c>
      <c r="ES12">
        <v>0</v>
      </c>
      <c r="ET12">
        <v>10661401</v>
      </c>
    </row>
    <row r="13" spans="1:156">
      <c r="A13">
        <v>62972</v>
      </c>
      <c r="B13">
        <v>200212</v>
      </c>
      <c r="C13">
        <v>2467084</v>
      </c>
      <c r="D13">
        <v>-2744</v>
      </c>
      <c r="E13">
        <v>2464340</v>
      </c>
      <c r="F13">
        <v>69506</v>
      </c>
      <c r="G13">
        <v>7072</v>
      </c>
      <c r="H13">
        <v>3949</v>
      </c>
      <c r="I13">
        <v>710873</v>
      </c>
      <c r="J13">
        <v>0</v>
      </c>
      <c r="K13">
        <v>791400</v>
      </c>
      <c r="L13">
        <v>0</v>
      </c>
      <c r="M13">
        <v>-542600</v>
      </c>
      <c r="N13">
        <v>0</v>
      </c>
      <c r="O13">
        <v>19335</v>
      </c>
      <c r="P13">
        <v>570</v>
      </c>
      <c r="Q13">
        <v>-522695</v>
      </c>
      <c r="R13">
        <v>-1516319</v>
      </c>
      <c r="S13">
        <v>-5936</v>
      </c>
      <c r="T13">
        <v>-1522255</v>
      </c>
      <c r="U13">
        <v>-332042</v>
      </c>
      <c r="V13">
        <v>687911</v>
      </c>
      <c r="W13">
        <v>-397077</v>
      </c>
      <c r="X13">
        <v>-41208</v>
      </c>
      <c r="Y13">
        <v>0</v>
      </c>
      <c r="Z13">
        <v>0</v>
      </c>
      <c r="AA13">
        <v>-205009</v>
      </c>
      <c r="AB13">
        <v>0</v>
      </c>
      <c r="AC13">
        <v>-205009</v>
      </c>
      <c r="AD13">
        <v>-39904</v>
      </c>
      <c r="AE13">
        <v>-740</v>
      </c>
      <c r="AF13">
        <v>-78749</v>
      </c>
      <c r="AG13">
        <v>-119393</v>
      </c>
      <c r="AH13">
        <v>-966504</v>
      </c>
      <c r="AI13">
        <v>68346</v>
      </c>
      <c r="AJ13">
        <v>49996</v>
      </c>
      <c r="AK13">
        <v>16778</v>
      </c>
      <c r="AL13">
        <v>13796</v>
      </c>
      <c r="AM13">
        <v>14509</v>
      </c>
      <c r="AN13">
        <v>-14104</v>
      </c>
      <c r="AO13">
        <v>0</v>
      </c>
      <c r="AP13">
        <v>0</v>
      </c>
      <c r="AQ13">
        <v>14201</v>
      </c>
      <c r="AR13">
        <v>0</v>
      </c>
      <c r="AS13">
        <v>0</v>
      </c>
      <c r="AT13">
        <v>14201</v>
      </c>
      <c r="AU13">
        <v>-1133</v>
      </c>
      <c r="AV13">
        <v>13068</v>
      </c>
      <c r="AW13">
        <v>40790</v>
      </c>
      <c r="AX13">
        <v>-5</v>
      </c>
      <c r="AY13">
        <v>0</v>
      </c>
      <c r="AZ13">
        <v>0</v>
      </c>
      <c r="BA13">
        <v>40785</v>
      </c>
      <c r="BB13">
        <v>-2674</v>
      </c>
      <c r="BC13">
        <v>-56576</v>
      </c>
      <c r="BD13">
        <v>0</v>
      </c>
      <c r="BE13">
        <v>18871</v>
      </c>
      <c r="BF13">
        <v>0</v>
      </c>
      <c r="BG13">
        <v>-37705</v>
      </c>
      <c r="BH13">
        <v>2876</v>
      </c>
      <c r="BI13">
        <v>28089</v>
      </c>
      <c r="BJ13">
        <v>0</v>
      </c>
      <c r="BK13">
        <v>-16862</v>
      </c>
      <c r="BL13">
        <v>0</v>
      </c>
      <c r="BM13">
        <v>-16862</v>
      </c>
      <c r="BN13">
        <v>0</v>
      </c>
      <c r="BO13">
        <v>14509</v>
      </c>
      <c r="BP13">
        <v>0</v>
      </c>
      <c r="BQ13">
        <v>111851</v>
      </c>
      <c r="BR13">
        <v>425813</v>
      </c>
      <c r="BS13">
        <v>0</v>
      </c>
      <c r="BT13">
        <v>287179</v>
      </c>
      <c r="BU13">
        <v>0</v>
      </c>
      <c r="BV13">
        <v>712992</v>
      </c>
      <c r="BW13">
        <v>1593144</v>
      </c>
      <c r="BX13">
        <v>3288167</v>
      </c>
      <c r="BY13">
        <v>13274882</v>
      </c>
      <c r="BZ13">
        <v>0</v>
      </c>
      <c r="CA13">
        <v>15646</v>
      </c>
      <c r="CB13">
        <v>0</v>
      </c>
      <c r="CC13">
        <v>0</v>
      </c>
      <c r="CD13">
        <v>126487</v>
      </c>
      <c r="CE13">
        <v>45195</v>
      </c>
      <c r="CF13">
        <v>18343521</v>
      </c>
      <c r="CG13">
        <v>0</v>
      </c>
      <c r="CH13">
        <v>19168364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13120</v>
      </c>
      <c r="CO13">
        <v>0</v>
      </c>
      <c r="CP13">
        <v>180015</v>
      </c>
      <c r="CQ13">
        <v>193135</v>
      </c>
      <c r="CR13">
        <v>26508</v>
      </c>
      <c r="CS13">
        <v>166536</v>
      </c>
      <c r="CT13">
        <v>0</v>
      </c>
      <c r="CU13">
        <v>0</v>
      </c>
      <c r="CV13">
        <v>193044</v>
      </c>
      <c r="CW13">
        <v>219970</v>
      </c>
      <c r="CX13">
        <v>22146</v>
      </c>
      <c r="CY13">
        <v>242116</v>
      </c>
      <c r="CZ13">
        <v>19796659</v>
      </c>
      <c r="DA13">
        <v>125000</v>
      </c>
      <c r="DB13">
        <v>1162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874726</v>
      </c>
      <c r="DJ13">
        <v>1000888</v>
      </c>
      <c r="DK13">
        <v>0</v>
      </c>
      <c r="DL13">
        <v>0</v>
      </c>
      <c r="DM13">
        <v>0</v>
      </c>
      <c r="DN13">
        <v>0</v>
      </c>
      <c r="DO13">
        <v>16656316</v>
      </c>
      <c r="DP13">
        <v>0</v>
      </c>
      <c r="DQ13">
        <v>16656316</v>
      </c>
      <c r="DR13">
        <v>150040</v>
      </c>
      <c r="DS13">
        <v>570</v>
      </c>
      <c r="DT13">
        <v>149470</v>
      </c>
      <c r="DU13">
        <v>1598255</v>
      </c>
      <c r="DV13">
        <v>227001</v>
      </c>
      <c r="DW13">
        <v>0</v>
      </c>
      <c r="DX13">
        <v>3623</v>
      </c>
      <c r="DY13">
        <v>18634665</v>
      </c>
      <c r="DZ13">
        <v>0</v>
      </c>
      <c r="EA13">
        <v>0</v>
      </c>
      <c r="EB13">
        <v>0</v>
      </c>
      <c r="EC13">
        <v>0</v>
      </c>
      <c r="ED13">
        <v>3400</v>
      </c>
      <c r="EE13">
        <v>3400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36397</v>
      </c>
      <c r="EN13">
        <v>0</v>
      </c>
      <c r="EO13">
        <v>0</v>
      </c>
      <c r="EP13">
        <v>116005</v>
      </c>
      <c r="EQ13">
        <v>0</v>
      </c>
      <c r="ER13">
        <v>152402</v>
      </c>
      <c r="ES13">
        <v>5304</v>
      </c>
      <c r="ET13">
        <v>19796659</v>
      </c>
    </row>
    <row r="14" spans="1:156">
      <c r="A14">
        <v>62973</v>
      </c>
      <c r="B14">
        <v>200212</v>
      </c>
      <c r="C14">
        <v>10154132</v>
      </c>
      <c r="D14">
        <v>-29722</v>
      </c>
      <c r="E14">
        <v>10124410</v>
      </c>
      <c r="F14">
        <v>1038323</v>
      </c>
      <c r="G14">
        <v>-241</v>
      </c>
      <c r="H14">
        <v>150380</v>
      </c>
      <c r="I14">
        <v>6318267</v>
      </c>
      <c r="J14">
        <v>0</v>
      </c>
      <c r="K14">
        <v>7506729</v>
      </c>
      <c r="L14">
        <v>2666147</v>
      </c>
      <c r="M14">
        <v>-9790020</v>
      </c>
      <c r="N14">
        <v>75570</v>
      </c>
      <c r="O14">
        <v>13827</v>
      </c>
      <c r="P14">
        <v>0</v>
      </c>
      <c r="Q14">
        <v>-9700623</v>
      </c>
      <c r="R14">
        <v>-6914742</v>
      </c>
      <c r="S14">
        <v>137023</v>
      </c>
      <c r="T14">
        <v>-6777719</v>
      </c>
      <c r="U14">
        <v>0</v>
      </c>
      <c r="V14">
        <v>3306773</v>
      </c>
      <c r="W14">
        <v>0</v>
      </c>
      <c r="X14">
        <v>3306773</v>
      </c>
      <c r="Y14">
        <v>0</v>
      </c>
      <c r="Z14">
        <v>-221916</v>
      </c>
      <c r="AA14">
        <v>-694751</v>
      </c>
      <c r="AB14">
        <v>-1372</v>
      </c>
      <c r="AC14">
        <v>-918039</v>
      </c>
      <c r="AD14">
        <v>-129688</v>
      </c>
      <c r="AE14">
        <v>-128580</v>
      </c>
      <c r="AF14">
        <v>-3131899</v>
      </c>
      <c r="AG14">
        <v>-3390167</v>
      </c>
      <c r="AH14">
        <v>0</v>
      </c>
      <c r="AI14">
        <v>-1700216</v>
      </c>
      <c r="AJ14">
        <v>-461142</v>
      </c>
      <c r="AK14">
        <v>-435628</v>
      </c>
      <c r="AL14">
        <v>220525</v>
      </c>
      <c r="AM14">
        <v>-47653</v>
      </c>
      <c r="AN14">
        <v>338745</v>
      </c>
      <c r="AO14">
        <v>0</v>
      </c>
      <c r="AP14">
        <v>-17481</v>
      </c>
      <c r="AQ14">
        <v>494136</v>
      </c>
      <c r="AR14">
        <v>0</v>
      </c>
      <c r="AS14">
        <v>0</v>
      </c>
      <c r="AT14">
        <v>494136</v>
      </c>
      <c r="AU14">
        <v>65030</v>
      </c>
      <c r="AV14">
        <v>559166</v>
      </c>
      <c r="AW14">
        <v>719974</v>
      </c>
      <c r="AX14">
        <v>-9836</v>
      </c>
      <c r="AY14">
        <v>3317</v>
      </c>
      <c r="AZ14">
        <v>0</v>
      </c>
      <c r="BA14">
        <v>713455</v>
      </c>
      <c r="BB14">
        <v>8651</v>
      </c>
      <c r="BC14">
        <v>-312954</v>
      </c>
      <c r="BD14">
        <v>12922</v>
      </c>
      <c r="BE14">
        <v>-239313</v>
      </c>
      <c r="BF14">
        <v>-19007</v>
      </c>
      <c r="BG14">
        <v>-558352</v>
      </c>
      <c r="BH14">
        <v>-45642</v>
      </c>
      <c r="BI14">
        <v>-45247</v>
      </c>
      <c r="BJ14">
        <v>-27479</v>
      </c>
      <c r="BK14">
        <v>-89136</v>
      </c>
      <c r="BL14">
        <v>-3903</v>
      </c>
      <c r="BM14">
        <v>-120518</v>
      </c>
      <c r="BN14">
        <v>0</v>
      </c>
      <c r="BO14">
        <v>-47653</v>
      </c>
      <c r="BP14">
        <v>0</v>
      </c>
      <c r="BQ14">
        <v>2724484</v>
      </c>
      <c r="BR14">
        <v>14164609</v>
      </c>
      <c r="BS14">
        <v>0</v>
      </c>
      <c r="BT14">
        <v>509</v>
      </c>
      <c r="BU14">
        <v>0</v>
      </c>
      <c r="BV14">
        <v>14165118</v>
      </c>
      <c r="BW14">
        <v>12185795</v>
      </c>
      <c r="BX14">
        <v>5669834</v>
      </c>
      <c r="BY14">
        <v>122512629</v>
      </c>
      <c r="BZ14">
        <v>0</v>
      </c>
      <c r="CA14">
        <v>0</v>
      </c>
      <c r="CB14">
        <v>0</v>
      </c>
      <c r="CC14">
        <v>47082</v>
      </c>
      <c r="CD14">
        <v>1158601</v>
      </c>
      <c r="CE14">
        <v>0</v>
      </c>
      <c r="CF14">
        <v>141573941</v>
      </c>
      <c r="CG14">
        <v>0</v>
      </c>
      <c r="CH14">
        <v>158463543</v>
      </c>
      <c r="CI14">
        <v>0</v>
      </c>
      <c r="CJ14">
        <v>668831</v>
      </c>
      <c r="CK14">
        <v>0</v>
      </c>
      <c r="CL14">
        <v>668831</v>
      </c>
      <c r="CM14">
        <v>676301</v>
      </c>
      <c r="CN14">
        <v>993321</v>
      </c>
      <c r="CO14">
        <v>0</v>
      </c>
      <c r="CP14">
        <v>74362</v>
      </c>
      <c r="CQ14">
        <v>2412815</v>
      </c>
      <c r="CR14">
        <v>865</v>
      </c>
      <c r="CS14">
        <v>191588</v>
      </c>
      <c r="CT14">
        <v>0</v>
      </c>
      <c r="CU14">
        <v>0</v>
      </c>
      <c r="CV14">
        <v>192453</v>
      </c>
      <c r="CW14">
        <v>1916570</v>
      </c>
      <c r="CX14">
        <v>234846</v>
      </c>
      <c r="CY14">
        <v>2151416</v>
      </c>
      <c r="CZ14">
        <v>163220227</v>
      </c>
      <c r="DA14">
        <v>1100000</v>
      </c>
      <c r="DB14">
        <v>568223</v>
      </c>
      <c r="DC14">
        <v>0</v>
      </c>
      <c r="DD14">
        <v>1498834</v>
      </c>
      <c r="DE14">
        <v>0</v>
      </c>
      <c r="DF14">
        <v>0</v>
      </c>
      <c r="DG14">
        <v>0</v>
      </c>
      <c r="DH14">
        <v>1498834</v>
      </c>
      <c r="DI14">
        <v>8753759</v>
      </c>
      <c r="DJ14">
        <v>11920816</v>
      </c>
      <c r="DK14">
        <v>0</v>
      </c>
      <c r="DL14">
        <v>58817</v>
      </c>
      <c r="DM14">
        <v>0</v>
      </c>
      <c r="DN14">
        <v>58817</v>
      </c>
      <c r="DO14">
        <v>142359153</v>
      </c>
      <c r="DP14">
        <v>1551783</v>
      </c>
      <c r="DQ14">
        <v>140807370</v>
      </c>
      <c r="DR14">
        <v>2721567</v>
      </c>
      <c r="DS14">
        <v>56668</v>
      </c>
      <c r="DT14">
        <v>2664899</v>
      </c>
      <c r="DU14">
        <v>4474806</v>
      </c>
      <c r="DV14">
        <v>50600</v>
      </c>
      <c r="DW14">
        <v>50000</v>
      </c>
      <c r="DX14">
        <v>867642</v>
      </c>
      <c r="DY14">
        <v>148974134</v>
      </c>
      <c r="DZ14">
        <v>0</v>
      </c>
      <c r="EA14">
        <v>601130</v>
      </c>
      <c r="EB14">
        <v>0</v>
      </c>
      <c r="EC14">
        <v>170100</v>
      </c>
      <c r="ED14">
        <v>0</v>
      </c>
      <c r="EE14">
        <v>771230</v>
      </c>
      <c r="EF14">
        <v>0</v>
      </c>
      <c r="EG14">
        <v>266744</v>
      </c>
      <c r="EH14">
        <v>0</v>
      </c>
      <c r="EI14">
        <v>0</v>
      </c>
      <c r="EJ14">
        <v>0</v>
      </c>
      <c r="EK14">
        <v>0</v>
      </c>
      <c r="EL14">
        <v>215984</v>
      </c>
      <c r="EM14">
        <v>396021</v>
      </c>
      <c r="EN14">
        <v>0</v>
      </c>
      <c r="EO14">
        <v>51046</v>
      </c>
      <c r="EP14">
        <v>484848</v>
      </c>
      <c r="EQ14">
        <v>0</v>
      </c>
      <c r="ER14">
        <v>1414643</v>
      </c>
      <c r="ES14">
        <v>139404</v>
      </c>
      <c r="ET14">
        <v>163220227</v>
      </c>
    </row>
    <row r="15" spans="1:156">
      <c r="A15">
        <v>62974</v>
      </c>
      <c r="B15">
        <v>200212</v>
      </c>
      <c r="C15">
        <v>259809</v>
      </c>
      <c r="D15">
        <v>-1751</v>
      </c>
      <c r="E15">
        <v>258058</v>
      </c>
      <c r="F15">
        <v>0</v>
      </c>
      <c r="G15">
        <v>0</v>
      </c>
      <c r="H15">
        <v>208</v>
      </c>
      <c r="I15">
        <v>71957</v>
      </c>
      <c r="J15">
        <v>-11339</v>
      </c>
      <c r="K15">
        <v>60826</v>
      </c>
      <c r="L15">
        <v>0</v>
      </c>
      <c r="M15">
        <v>-30711</v>
      </c>
      <c r="N15">
        <v>2660</v>
      </c>
      <c r="O15">
        <v>26</v>
      </c>
      <c r="P15">
        <v>0</v>
      </c>
      <c r="Q15">
        <v>-28025</v>
      </c>
      <c r="R15">
        <v>-248117</v>
      </c>
      <c r="S15">
        <v>0</v>
      </c>
      <c r="T15">
        <v>-248117</v>
      </c>
      <c r="U15">
        <v>0</v>
      </c>
      <c r="V15">
        <v>13000</v>
      </c>
      <c r="W15">
        <v>0</v>
      </c>
      <c r="X15">
        <v>13000</v>
      </c>
      <c r="Y15">
        <v>0</v>
      </c>
      <c r="Z15">
        <v>0</v>
      </c>
      <c r="AA15">
        <v>-14791</v>
      </c>
      <c r="AB15">
        <v>344</v>
      </c>
      <c r="AC15">
        <v>-14447</v>
      </c>
      <c r="AD15">
        <v>-2988</v>
      </c>
      <c r="AE15">
        <v>-684</v>
      </c>
      <c r="AF15">
        <v>0</v>
      </c>
      <c r="AG15">
        <v>-3672</v>
      </c>
      <c r="AH15">
        <v>-14349</v>
      </c>
      <c r="AI15">
        <v>-12708</v>
      </c>
      <c r="AJ15">
        <v>-4469</v>
      </c>
      <c r="AK15">
        <v>-1338</v>
      </c>
      <c r="AL15">
        <v>4759</v>
      </c>
      <c r="AM15">
        <v>0</v>
      </c>
      <c r="AN15">
        <v>1338</v>
      </c>
      <c r="AO15">
        <v>0</v>
      </c>
      <c r="AP15">
        <v>0</v>
      </c>
      <c r="AQ15">
        <v>6097</v>
      </c>
      <c r="AR15">
        <v>0</v>
      </c>
      <c r="AS15">
        <v>0</v>
      </c>
      <c r="AT15">
        <v>6097</v>
      </c>
      <c r="AU15">
        <v>-1187</v>
      </c>
      <c r="AV15">
        <v>4910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3114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219749</v>
      </c>
      <c r="BX15">
        <v>12038</v>
      </c>
      <c r="BY15">
        <v>1412868</v>
      </c>
      <c r="BZ15">
        <v>0</v>
      </c>
      <c r="CA15">
        <v>0</v>
      </c>
      <c r="CB15">
        <v>0</v>
      </c>
      <c r="CC15">
        <v>0</v>
      </c>
      <c r="CD15">
        <v>2400</v>
      </c>
      <c r="CE15">
        <v>0</v>
      </c>
      <c r="CF15">
        <v>1647055</v>
      </c>
      <c r="CG15">
        <v>0</v>
      </c>
      <c r="CH15">
        <v>1650169</v>
      </c>
      <c r="CI15">
        <v>0</v>
      </c>
      <c r="CJ15">
        <v>4001</v>
      </c>
      <c r="CK15">
        <v>0</v>
      </c>
      <c r="CL15">
        <v>4001</v>
      </c>
      <c r="CM15">
        <v>0</v>
      </c>
      <c r="CN15">
        <v>0</v>
      </c>
      <c r="CO15">
        <v>0</v>
      </c>
      <c r="CP15">
        <v>840</v>
      </c>
      <c r="CQ15">
        <v>4841</v>
      </c>
      <c r="CR15">
        <v>0</v>
      </c>
      <c r="CS15">
        <v>60323</v>
      </c>
      <c r="CT15">
        <v>0</v>
      </c>
      <c r="CU15">
        <v>855</v>
      </c>
      <c r="CV15">
        <v>61178</v>
      </c>
      <c r="CW15">
        <v>19280</v>
      </c>
      <c r="CX15">
        <v>828</v>
      </c>
      <c r="CY15">
        <v>20108</v>
      </c>
      <c r="CZ15">
        <v>1736296</v>
      </c>
      <c r="DA15">
        <v>36000</v>
      </c>
      <c r="DB15">
        <v>9000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52998</v>
      </c>
      <c r="DJ15">
        <v>97998</v>
      </c>
      <c r="DK15">
        <v>0</v>
      </c>
      <c r="DL15">
        <v>0</v>
      </c>
      <c r="DM15">
        <v>0</v>
      </c>
      <c r="DN15">
        <v>0</v>
      </c>
      <c r="DO15">
        <v>1501987</v>
      </c>
      <c r="DP15">
        <v>0</v>
      </c>
      <c r="DQ15">
        <v>1501987</v>
      </c>
      <c r="DR15">
        <v>1251</v>
      </c>
      <c r="DS15">
        <v>0</v>
      </c>
      <c r="DT15">
        <v>1251</v>
      </c>
      <c r="DU15">
        <v>130734</v>
      </c>
      <c r="DV15">
        <v>0</v>
      </c>
      <c r="DW15">
        <v>0</v>
      </c>
      <c r="DX15">
        <v>0</v>
      </c>
      <c r="DY15">
        <v>1633972</v>
      </c>
      <c r="DZ15">
        <v>0</v>
      </c>
      <c r="EA15">
        <v>0</v>
      </c>
      <c r="EB15">
        <v>0</v>
      </c>
      <c r="EC15">
        <v>243</v>
      </c>
      <c r="ED15">
        <v>0</v>
      </c>
      <c r="EE15">
        <v>243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1718</v>
      </c>
      <c r="EN15">
        <v>0</v>
      </c>
      <c r="EO15">
        <v>363</v>
      </c>
      <c r="EP15">
        <v>1045</v>
      </c>
      <c r="EQ15">
        <v>957</v>
      </c>
      <c r="ER15">
        <v>4083</v>
      </c>
      <c r="ES15">
        <v>0</v>
      </c>
      <c r="ET15">
        <v>1736296</v>
      </c>
    </row>
    <row r="16" spans="1:156">
      <c r="A16">
        <v>62981</v>
      </c>
      <c r="B16">
        <v>200212</v>
      </c>
      <c r="C16">
        <v>309114</v>
      </c>
      <c r="D16">
        <v>-350</v>
      </c>
      <c r="E16">
        <v>308764</v>
      </c>
      <c r="F16">
        <v>0</v>
      </c>
      <c r="G16">
        <v>0</v>
      </c>
      <c r="H16">
        <v>0</v>
      </c>
      <c r="I16">
        <v>53028</v>
      </c>
      <c r="J16">
        <v>0</v>
      </c>
      <c r="K16">
        <v>53028</v>
      </c>
      <c r="L16">
        <v>0</v>
      </c>
      <c r="M16">
        <v>-94810</v>
      </c>
      <c r="N16">
        <v>169</v>
      </c>
      <c r="O16">
        <v>-217</v>
      </c>
      <c r="P16">
        <v>0</v>
      </c>
      <c r="Q16">
        <v>-94858</v>
      </c>
      <c r="R16">
        <v>-230746</v>
      </c>
      <c r="S16">
        <v>0</v>
      </c>
      <c r="T16">
        <v>-230746</v>
      </c>
      <c r="U16">
        <v>0</v>
      </c>
      <c r="V16">
        <v>109858</v>
      </c>
      <c r="W16">
        <v>-12689</v>
      </c>
      <c r="X16">
        <v>97169</v>
      </c>
      <c r="Y16">
        <v>0</v>
      </c>
      <c r="Z16">
        <v>0</v>
      </c>
      <c r="AA16">
        <v>-14188</v>
      </c>
      <c r="AB16">
        <v>124</v>
      </c>
      <c r="AC16">
        <v>-14064</v>
      </c>
      <c r="AD16">
        <v>-3148</v>
      </c>
      <c r="AE16">
        <v>-321</v>
      </c>
      <c r="AF16">
        <v>-42283</v>
      </c>
      <c r="AG16">
        <v>-45752</v>
      </c>
      <c r="AH16">
        <v>-89018</v>
      </c>
      <c r="AI16">
        <v>-11005</v>
      </c>
      <c r="AJ16">
        <v>14486</v>
      </c>
      <c r="AK16">
        <v>10805</v>
      </c>
      <c r="AL16">
        <v>-1191</v>
      </c>
      <c r="AM16">
        <v>0</v>
      </c>
      <c r="AN16">
        <v>-10805</v>
      </c>
      <c r="AO16">
        <v>0</v>
      </c>
      <c r="AP16">
        <v>0</v>
      </c>
      <c r="AQ16">
        <v>-11996</v>
      </c>
      <c r="AR16">
        <v>0</v>
      </c>
      <c r="AS16">
        <v>0</v>
      </c>
      <c r="AT16">
        <v>-11996</v>
      </c>
      <c r="AU16">
        <v>-3025</v>
      </c>
      <c r="AV16">
        <v>-15021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355276</v>
      </c>
      <c r="BX16">
        <v>146571</v>
      </c>
      <c r="BY16">
        <v>869398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1371245</v>
      </c>
      <c r="CG16">
        <v>0</v>
      </c>
      <c r="CH16">
        <v>1371245</v>
      </c>
      <c r="CI16">
        <v>0</v>
      </c>
      <c r="CJ16">
        <v>23238</v>
      </c>
      <c r="CK16">
        <v>0</v>
      </c>
      <c r="CL16">
        <v>23238</v>
      </c>
      <c r="CM16">
        <v>216</v>
      </c>
      <c r="CN16">
        <v>0</v>
      </c>
      <c r="CO16">
        <v>0</v>
      </c>
      <c r="CP16">
        <v>14806</v>
      </c>
      <c r="CQ16">
        <v>38260</v>
      </c>
      <c r="CR16">
        <v>461</v>
      </c>
      <c r="CS16">
        <v>10801</v>
      </c>
      <c r="CT16">
        <v>0</v>
      </c>
      <c r="CU16">
        <v>20465</v>
      </c>
      <c r="CV16">
        <v>31727</v>
      </c>
      <c r="CW16">
        <v>13412</v>
      </c>
      <c r="CX16">
        <v>124</v>
      </c>
      <c r="CY16">
        <v>13536</v>
      </c>
      <c r="CZ16">
        <v>1454768</v>
      </c>
      <c r="DA16">
        <v>95000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116482</v>
      </c>
      <c r="DJ16">
        <v>211482</v>
      </c>
      <c r="DK16">
        <v>0</v>
      </c>
      <c r="DL16">
        <v>0</v>
      </c>
      <c r="DM16">
        <v>0</v>
      </c>
      <c r="DN16">
        <v>0</v>
      </c>
      <c r="DO16">
        <v>1175833</v>
      </c>
      <c r="DP16">
        <v>0</v>
      </c>
      <c r="DQ16">
        <v>1175833</v>
      </c>
      <c r="DR16">
        <v>352</v>
      </c>
      <c r="DS16">
        <v>0</v>
      </c>
      <c r="DT16">
        <v>352</v>
      </c>
      <c r="DU16">
        <v>13742</v>
      </c>
      <c r="DV16">
        <v>0</v>
      </c>
      <c r="DW16">
        <v>36140</v>
      </c>
      <c r="DX16">
        <v>12689</v>
      </c>
      <c r="DY16">
        <v>1238756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4530</v>
      </c>
      <c r="EQ16">
        <v>0</v>
      </c>
      <c r="ER16">
        <v>4530</v>
      </c>
      <c r="ES16">
        <v>0</v>
      </c>
      <c r="ET16">
        <v>1454768</v>
      </c>
    </row>
    <row r="17" spans="1:150">
      <c r="A17">
        <v>62983</v>
      </c>
      <c r="B17">
        <v>200212</v>
      </c>
      <c r="C17">
        <v>4152601</v>
      </c>
      <c r="D17">
        <v>-15589</v>
      </c>
      <c r="E17">
        <v>4137012</v>
      </c>
      <c r="F17">
        <v>-540020</v>
      </c>
      <c r="G17">
        <v>0</v>
      </c>
      <c r="H17">
        <v>143508</v>
      </c>
      <c r="I17">
        <v>1484889</v>
      </c>
      <c r="J17">
        <v>322569</v>
      </c>
      <c r="K17">
        <v>1410946</v>
      </c>
      <c r="L17">
        <v>0</v>
      </c>
      <c r="M17">
        <v>-1199338</v>
      </c>
      <c r="N17">
        <v>2758</v>
      </c>
      <c r="O17">
        <v>2762</v>
      </c>
      <c r="P17">
        <v>0</v>
      </c>
      <c r="Q17">
        <v>-1193818</v>
      </c>
      <c r="R17">
        <v>-6056465</v>
      </c>
      <c r="S17">
        <v>-642</v>
      </c>
      <c r="T17">
        <v>-6057107</v>
      </c>
      <c r="U17">
        <v>0</v>
      </c>
      <c r="V17">
        <v>3605071</v>
      </c>
      <c r="W17">
        <v>0</v>
      </c>
      <c r="X17">
        <v>3605071</v>
      </c>
      <c r="Y17">
        <v>0</v>
      </c>
      <c r="Z17">
        <v>-145057</v>
      </c>
      <c r="AA17">
        <v>-141059</v>
      </c>
      <c r="AB17">
        <v>1788</v>
      </c>
      <c r="AC17">
        <v>-284328</v>
      </c>
      <c r="AD17">
        <v>-48452</v>
      </c>
      <c r="AE17">
        <v>-66470</v>
      </c>
      <c r="AF17">
        <v>-1690968</v>
      </c>
      <c r="AG17">
        <v>-1805890</v>
      </c>
      <c r="AH17">
        <v>0</v>
      </c>
      <c r="AI17">
        <v>54784</v>
      </c>
      <c r="AJ17">
        <v>25938</v>
      </c>
      <c r="AK17">
        <v>107394</v>
      </c>
      <c r="AL17">
        <v>2</v>
      </c>
      <c r="AM17">
        <v>-13486</v>
      </c>
      <c r="AN17">
        <v>-106122</v>
      </c>
      <c r="AO17">
        <v>0</v>
      </c>
      <c r="AP17">
        <v>0</v>
      </c>
      <c r="AQ17">
        <v>-119606</v>
      </c>
      <c r="AR17">
        <v>0</v>
      </c>
      <c r="AS17">
        <v>0</v>
      </c>
      <c r="AT17">
        <v>-119606</v>
      </c>
      <c r="AU17">
        <v>54657</v>
      </c>
      <c r="AV17">
        <v>-64949</v>
      </c>
      <c r="AW17">
        <v>62069</v>
      </c>
      <c r="AX17">
        <v>-171</v>
      </c>
      <c r="AY17">
        <v>-1060</v>
      </c>
      <c r="AZ17">
        <v>0</v>
      </c>
      <c r="BA17">
        <v>60838</v>
      </c>
      <c r="BB17">
        <v>-6361</v>
      </c>
      <c r="BC17">
        <v>93384</v>
      </c>
      <c r="BD17">
        <v>-22966</v>
      </c>
      <c r="BE17">
        <v>-134792</v>
      </c>
      <c r="BF17">
        <v>22542</v>
      </c>
      <c r="BG17">
        <v>-41832</v>
      </c>
      <c r="BH17">
        <v>-8366</v>
      </c>
      <c r="BI17">
        <v>-1605</v>
      </c>
      <c r="BJ17">
        <v>-8320</v>
      </c>
      <c r="BK17">
        <v>-7840</v>
      </c>
      <c r="BL17">
        <v>0</v>
      </c>
      <c r="BM17">
        <v>-16160</v>
      </c>
      <c r="BN17">
        <v>0</v>
      </c>
      <c r="BO17">
        <v>-13486</v>
      </c>
      <c r="BP17">
        <v>0</v>
      </c>
      <c r="BQ17">
        <v>2264000</v>
      </c>
      <c r="BR17">
        <v>4508944</v>
      </c>
      <c r="BS17">
        <v>590000</v>
      </c>
      <c r="BT17">
        <v>0</v>
      </c>
      <c r="BU17">
        <v>0</v>
      </c>
      <c r="BV17">
        <v>5098944</v>
      </c>
      <c r="BW17">
        <v>4953530</v>
      </c>
      <c r="BX17">
        <v>1182241</v>
      </c>
      <c r="BY17">
        <v>29554278</v>
      </c>
      <c r="BZ17">
        <v>0</v>
      </c>
      <c r="CA17">
        <v>126485</v>
      </c>
      <c r="CB17">
        <v>112</v>
      </c>
      <c r="CC17">
        <v>19221</v>
      </c>
      <c r="CD17">
        <v>500000</v>
      </c>
      <c r="CE17">
        <v>0</v>
      </c>
      <c r="CF17">
        <v>36335867</v>
      </c>
      <c r="CG17">
        <v>1049</v>
      </c>
      <c r="CH17">
        <v>43699860</v>
      </c>
      <c r="CI17">
        <v>0</v>
      </c>
      <c r="CJ17">
        <v>243721</v>
      </c>
      <c r="CK17">
        <v>0</v>
      </c>
      <c r="CL17">
        <v>243721</v>
      </c>
      <c r="CM17">
        <v>75891</v>
      </c>
      <c r="CN17">
        <v>608753</v>
      </c>
      <c r="CO17">
        <v>0</v>
      </c>
      <c r="CP17">
        <v>665960</v>
      </c>
      <c r="CQ17">
        <v>1594325</v>
      </c>
      <c r="CR17">
        <v>40144</v>
      </c>
      <c r="CS17">
        <v>766594</v>
      </c>
      <c r="CT17">
        <v>0</v>
      </c>
      <c r="CU17">
        <v>0</v>
      </c>
      <c r="CV17">
        <v>806738</v>
      </c>
      <c r="CW17">
        <v>534251</v>
      </c>
      <c r="CX17">
        <v>112902</v>
      </c>
      <c r="CY17">
        <v>647153</v>
      </c>
      <c r="CZ17">
        <v>46748076</v>
      </c>
      <c r="DA17">
        <v>600000</v>
      </c>
      <c r="DB17">
        <v>0</v>
      </c>
      <c r="DC17">
        <v>0</v>
      </c>
      <c r="DD17">
        <v>546501</v>
      </c>
      <c r="DE17">
        <v>0</v>
      </c>
      <c r="DF17">
        <v>0</v>
      </c>
      <c r="DG17">
        <v>0</v>
      </c>
      <c r="DH17">
        <v>546501</v>
      </c>
      <c r="DI17">
        <v>1698081</v>
      </c>
      <c r="DJ17">
        <v>2844582</v>
      </c>
      <c r="DK17">
        <v>800000</v>
      </c>
      <c r="DL17">
        <v>18861</v>
      </c>
      <c r="DM17">
        <v>0</v>
      </c>
      <c r="DN17">
        <v>18861</v>
      </c>
      <c r="DO17">
        <v>39850597</v>
      </c>
      <c r="DP17">
        <v>3329</v>
      </c>
      <c r="DQ17">
        <v>39847268</v>
      </c>
      <c r="DR17">
        <v>262309</v>
      </c>
      <c r="DS17">
        <v>22542</v>
      </c>
      <c r="DT17">
        <v>239767</v>
      </c>
      <c r="DU17">
        <v>1389920</v>
      </c>
      <c r="DV17">
        <v>1605</v>
      </c>
      <c r="DW17">
        <v>5000</v>
      </c>
      <c r="DX17">
        <v>68982</v>
      </c>
      <c r="DY17">
        <v>41571403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3330</v>
      </c>
      <c r="EG17">
        <v>165309</v>
      </c>
      <c r="EH17">
        <v>10525</v>
      </c>
      <c r="EI17">
        <v>0</v>
      </c>
      <c r="EJ17">
        <v>0</v>
      </c>
      <c r="EK17">
        <v>0</v>
      </c>
      <c r="EL17">
        <v>0</v>
      </c>
      <c r="EM17">
        <v>409829</v>
      </c>
      <c r="EN17">
        <v>0</v>
      </c>
      <c r="EO17">
        <v>0</v>
      </c>
      <c r="EP17">
        <v>900827</v>
      </c>
      <c r="EQ17">
        <v>0</v>
      </c>
      <c r="ER17">
        <v>1486490</v>
      </c>
      <c r="ES17">
        <v>42271</v>
      </c>
      <c r="ET17">
        <v>46748076</v>
      </c>
    </row>
    <row r="18" spans="1:150">
      <c r="A18">
        <v>62989</v>
      </c>
      <c r="B18">
        <v>200212</v>
      </c>
      <c r="C18">
        <v>382877</v>
      </c>
      <c r="D18">
        <v>-3928</v>
      </c>
      <c r="E18">
        <v>378949</v>
      </c>
      <c r="F18">
        <v>0</v>
      </c>
      <c r="G18">
        <v>0</v>
      </c>
      <c r="H18">
        <v>0</v>
      </c>
      <c r="I18">
        <v>79520</v>
      </c>
      <c r="J18">
        <v>-14998</v>
      </c>
      <c r="K18">
        <v>64522</v>
      </c>
      <c r="L18">
        <v>0</v>
      </c>
      <c r="M18">
        <v>-86314</v>
      </c>
      <c r="N18">
        <v>2092</v>
      </c>
      <c r="O18">
        <v>-1919</v>
      </c>
      <c r="P18">
        <v>0</v>
      </c>
      <c r="Q18">
        <v>-86141</v>
      </c>
      <c r="R18">
        <v>-306332</v>
      </c>
      <c r="S18">
        <v>0</v>
      </c>
      <c r="T18">
        <v>-306332</v>
      </c>
      <c r="U18">
        <v>0</v>
      </c>
      <c r="V18">
        <v>15930</v>
      </c>
      <c r="W18">
        <v>0</v>
      </c>
      <c r="X18">
        <v>15930</v>
      </c>
      <c r="Y18">
        <v>0</v>
      </c>
      <c r="Z18">
        <v>0</v>
      </c>
      <c r="AA18">
        <v>-18431</v>
      </c>
      <c r="AB18">
        <v>0</v>
      </c>
      <c r="AC18">
        <v>-18431</v>
      </c>
      <c r="AD18">
        <v>-2996</v>
      </c>
      <c r="AE18">
        <v>-260</v>
      </c>
      <c r="AF18">
        <v>0</v>
      </c>
      <c r="AG18">
        <v>-3256</v>
      </c>
      <c r="AH18">
        <v>-20465</v>
      </c>
      <c r="AI18">
        <v>-13498</v>
      </c>
      <c r="AJ18">
        <v>-3524</v>
      </c>
      <c r="AK18">
        <v>-2311</v>
      </c>
      <c r="AL18">
        <v>5443</v>
      </c>
      <c r="AM18">
        <v>0</v>
      </c>
      <c r="AN18">
        <v>2311</v>
      </c>
      <c r="AO18">
        <v>0</v>
      </c>
      <c r="AP18">
        <v>0</v>
      </c>
      <c r="AQ18">
        <v>7754</v>
      </c>
      <c r="AR18">
        <v>0</v>
      </c>
      <c r="AS18">
        <v>0</v>
      </c>
      <c r="AT18">
        <v>7754</v>
      </c>
      <c r="AU18">
        <v>-2331</v>
      </c>
      <c r="AV18">
        <v>5423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215502</v>
      </c>
      <c r="BX18">
        <v>0</v>
      </c>
      <c r="BY18">
        <v>1617839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1833341</v>
      </c>
      <c r="CG18">
        <v>0</v>
      </c>
      <c r="CH18">
        <v>1833341</v>
      </c>
      <c r="CI18">
        <v>0</v>
      </c>
      <c r="CJ18">
        <v>35269</v>
      </c>
      <c r="CK18">
        <v>0</v>
      </c>
      <c r="CL18">
        <v>35269</v>
      </c>
      <c r="CM18">
        <v>0</v>
      </c>
      <c r="CN18">
        <v>65</v>
      </c>
      <c r="CO18">
        <v>0</v>
      </c>
      <c r="CP18">
        <v>1926</v>
      </c>
      <c r="CQ18">
        <v>37260</v>
      </c>
      <c r="CR18">
        <v>0</v>
      </c>
      <c r="CS18">
        <v>21156</v>
      </c>
      <c r="CT18">
        <v>0</v>
      </c>
      <c r="CU18">
        <v>1819</v>
      </c>
      <c r="CV18">
        <v>22975</v>
      </c>
      <c r="CW18">
        <v>21043</v>
      </c>
      <c r="CX18">
        <v>1053</v>
      </c>
      <c r="CY18">
        <v>22096</v>
      </c>
      <c r="CZ18">
        <v>1915672</v>
      </c>
      <c r="DA18">
        <v>41700</v>
      </c>
      <c r="DB18">
        <v>83400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55872</v>
      </c>
      <c r="DJ18">
        <v>180972</v>
      </c>
      <c r="DK18">
        <v>0</v>
      </c>
      <c r="DL18">
        <v>0</v>
      </c>
      <c r="DM18">
        <v>0</v>
      </c>
      <c r="DN18">
        <v>0</v>
      </c>
      <c r="DO18">
        <v>1720335</v>
      </c>
      <c r="DP18">
        <v>0</v>
      </c>
      <c r="DQ18">
        <v>1720335</v>
      </c>
      <c r="DR18">
        <v>3809</v>
      </c>
      <c r="DS18">
        <v>0</v>
      </c>
      <c r="DT18">
        <v>3809</v>
      </c>
      <c r="DU18">
        <v>0</v>
      </c>
      <c r="DV18">
        <v>0</v>
      </c>
      <c r="DW18">
        <v>0</v>
      </c>
      <c r="DX18">
        <v>0</v>
      </c>
      <c r="DY18">
        <v>1724144</v>
      </c>
      <c r="DZ18">
        <v>0</v>
      </c>
      <c r="EA18">
        <v>0</v>
      </c>
      <c r="EB18">
        <v>0</v>
      </c>
      <c r="EC18">
        <v>546</v>
      </c>
      <c r="ED18">
        <v>0</v>
      </c>
      <c r="EE18">
        <v>546</v>
      </c>
      <c r="EF18">
        <v>0</v>
      </c>
      <c r="EG18">
        <v>4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600</v>
      </c>
      <c r="EN18">
        <v>0</v>
      </c>
      <c r="EO18">
        <v>7155</v>
      </c>
      <c r="EP18">
        <v>2251</v>
      </c>
      <c r="EQ18">
        <v>0</v>
      </c>
      <c r="ER18">
        <v>10010</v>
      </c>
      <c r="ES18">
        <v>0</v>
      </c>
      <c r="ET18">
        <v>1915672</v>
      </c>
    </row>
    <row r="19" spans="1:150">
      <c r="A19">
        <v>62990</v>
      </c>
      <c r="B19">
        <v>200212</v>
      </c>
      <c r="C19">
        <v>449799</v>
      </c>
      <c r="D19">
        <v>-64442</v>
      </c>
      <c r="E19">
        <v>385357</v>
      </c>
      <c r="F19">
        <v>17495</v>
      </c>
      <c r="G19">
        <v>0</v>
      </c>
      <c r="H19">
        <v>0</v>
      </c>
      <c r="I19">
        <v>50589</v>
      </c>
      <c r="J19">
        <v>346</v>
      </c>
      <c r="K19">
        <v>68430</v>
      </c>
      <c r="L19">
        <v>36808</v>
      </c>
      <c r="M19">
        <v>-373278</v>
      </c>
      <c r="N19">
        <v>60131</v>
      </c>
      <c r="O19">
        <v>-3</v>
      </c>
      <c r="P19">
        <v>0</v>
      </c>
      <c r="Q19">
        <v>-313150</v>
      </c>
      <c r="R19">
        <v>-98971</v>
      </c>
      <c r="S19">
        <v>0</v>
      </c>
      <c r="T19">
        <v>-98971</v>
      </c>
      <c r="U19">
        <v>0</v>
      </c>
      <c r="V19">
        <v>-25000</v>
      </c>
      <c r="W19">
        <v>0</v>
      </c>
      <c r="X19">
        <v>-25000</v>
      </c>
      <c r="Y19">
        <v>0</v>
      </c>
      <c r="Z19">
        <v>-978</v>
      </c>
      <c r="AA19">
        <v>-5770</v>
      </c>
      <c r="AB19">
        <v>0</v>
      </c>
      <c r="AC19">
        <v>-6748</v>
      </c>
      <c r="AD19">
        <v>-1044</v>
      </c>
      <c r="AE19">
        <v>-1662</v>
      </c>
      <c r="AF19">
        <v>-95</v>
      </c>
      <c r="AG19">
        <v>-2801</v>
      </c>
      <c r="AH19">
        <v>-20945</v>
      </c>
      <c r="AI19">
        <v>4</v>
      </c>
      <c r="AJ19">
        <v>-3924</v>
      </c>
      <c r="AK19">
        <v>-8560</v>
      </c>
      <c r="AL19">
        <v>10500</v>
      </c>
      <c r="AM19">
        <v>0</v>
      </c>
      <c r="AN19">
        <v>8560</v>
      </c>
      <c r="AO19">
        <v>0</v>
      </c>
      <c r="AP19">
        <v>0</v>
      </c>
      <c r="AQ19">
        <v>19060</v>
      </c>
      <c r="AR19">
        <v>0</v>
      </c>
      <c r="AS19">
        <v>0</v>
      </c>
      <c r="AT19">
        <v>19060</v>
      </c>
      <c r="AU19">
        <v>-281</v>
      </c>
      <c r="AV19">
        <v>18779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103825</v>
      </c>
      <c r="BS19">
        <v>0</v>
      </c>
      <c r="BT19">
        <v>0</v>
      </c>
      <c r="BU19">
        <v>0</v>
      </c>
      <c r="BV19">
        <v>103825</v>
      </c>
      <c r="BW19">
        <v>42885</v>
      </c>
      <c r="BX19">
        <v>15693</v>
      </c>
      <c r="BY19">
        <v>967607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1026185</v>
      </c>
      <c r="CG19">
        <v>0</v>
      </c>
      <c r="CH19">
        <v>1130010</v>
      </c>
      <c r="CI19">
        <v>0</v>
      </c>
      <c r="CJ19">
        <v>1698</v>
      </c>
      <c r="CK19">
        <v>0</v>
      </c>
      <c r="CL19">
        <v>1698</v>
      </c>
      <c r="CM19">
        <v>0</v>
      </c>
      <c r="CN19">
        <v>9334</v>
      </c>
      <c r="CO19">
        <v>0</v>
      </c>
      <c r="CP19">
        <v>8942</v>
      </c>
      <c r="CQ19">
        <v>19974</v>
      </c>
      <c r="CR19">
        <v>0</v>
      </c>
      <c r="CS19">
        <v>113097</v>
      </c>
      <c r="CT19">
        <v>0</v>
      </c>
      <c r="CU19">
        <v>0</v>
      </c>
      <c r="CV19">
        <v>113097</v>
      </c>
      <c r="CW19">
        <v>18471</v>
      </c>
      <c r="CX19">
        <v>878</v>
      </c>
      <c r="CY19">
        <v>19349</v>
      </c>
      <c r="CZ19">
        <v>1282430</v>
      </c>
      <c r="DA19">
        <v>21000</v>
      </c>
      <c r="DB19">
        <v>57000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56796</v>
      </c>
      <c r="DJ19">
        <v>134796</v>
      </c>
      <c r="DK19">
        <v>50000</v>
      </c>
      <c r="DL19">
        <v>0</v>
      </c>
      <c r="DM19">
        <v>0</v>
      </c>
      <c r="DN19">
        <v>0</v>
      </c>
      <c r="DO19">
        <v>1029927</v>
      </c>
      <c r="DP19">
        <v>0</v>
      </c>
      <c r="DQ19">
        <v>1029927</v>
      </c>
      <c r="DR19">
        <v>15295</v>
      </c>
      <c r="DS19">
        <v>0</v>
      </c>
      <c r="DT19">
        <v>15295</v>
      </c>
      <c r="DU19">
        <v>26900</v>
      </c>
      <c r="DV19">
        <v>0</v>
      </c>
      <c r="DW19">
        <v>0</v>
      </c>
      <c r="DX19">
        <v>0</v>
      </c>
      <c r="DY19">
        <v>1072122</v>
      </c>
      <c r="DZ19">
        <v>0</v>
      </c>
      <c r="EA19">
        <v>310</v>
      </c>
      <c r="EB19">
        <v>0</v>
      </c>
      <c r="EC19">
        <v>8615</v>
      </c>
      <c r="ED19">
        <v>0</v>
      </c>
      <c r="EE19">
        <v>8925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5357</v>
      </c>
      <c r="EQ19">
        <v>0</v>
      </c>
      <c r="ER19">
        <v>5357</v>
      </c>
      <c r="ES19">
        <v>11230</v>
      </c>
      <c r="ET19">
        <v>1282430</v>
      </c>
    </row>
    <row r="20" spans="1:150">
      <c r="A20">
        <v>62991</v>
      </c>
      <c r="B20">
        <v>200212</v>
      </c>
      <c r="C20">
        <v>430549</v>
      </c>
      <c r="D20">
        <v>-609</v>
      </c>
      <c r="E20">
        <v>429940</v>
      </c>
      <c r="F20">
        <v>117873</v>
      </c>
      <c r="G20">
        <v>0</v>
      </c>
      <c r="H20">
        <v>0</v>
      </c>
      <c r="I20">
        <v>436744</v>
      </c>
      <c r="J20">
        <v>0</v>
      </c>
      <c r="K20">
        <v>554617</v>
      </c>
      <c r="L20">
        <v>0</v>
      </c>
      <c r="M20">
        <v>-797260</v>
      </c>
      <c r="N20">
        <v>0</v>
      </c>
      <c r="O20">
        <v>-571</v>
      </c>
      <c r="P20">
        <v>0</v>
      </c>
      <c r="Q20">
        <v>-797831</v>
      </c>
      <c r="R20">
        <v>-102137</v>
      </c>
      <c r="S20">
        <v>-108</v>
      </c>
      <c r="T20">
        <v>-102245</v>
      </c>
      <c r="U20">
        <v>0</v>
      </c>
      <c r="V20">
        <v>977671</v>
      </c>
      <c r="W20">
        <v>0</v>
      </c>
      <c r="X20">
        <v>977671</v>
      </c>
      <c r="Y20">
        <v>0</v>
      </c>
      <c r="Z20">
        <v>-13193</v>
      </c>
      <c r="AA20">
        <v>-39686</v>
      </c>
      <c r="AB20">
        <v>82</v>
      </c>
      <c r="AC20">
        <v>-52797</v>
      </c>
      <c r="AD20">
        <v>-13005</v>
      </c>
      <c r="AE20">
        <v>-3623</v>
      </c>
      <c r="AF20">
        <v>-201500</v>
      </c>
      <c r="AG20">
        <v>-218128</v>
      </c>
      <c r="AH20">
        <v>-877169</v>
      </c>
      <c r="AI20">
        <v>-16304</v>
      </c>
      <c r="AJ20">
        <v>64788</v>
      </c>
      <c r="AK20">
        <v>37458</v>
      </c>
      <c r="AL20">
        <v>0</v>
      </c>
      <c r="AM20">
        <v>0</v>
      </c>
      <c r="AN20">
        <v>-37458</v>
      </c>
      <c r="AO20">
        <v>0</v>
      </c>
      <c r="AP20">
        <v>0</v>
      </c>
      <c r="AQ20">
        <v>-37458</v>
      </c>
      <c r="AR20">
        <v>0</v>
      </c>
      <c r="AS20">
        <v>0</v>
      </c>
      <c r="AT20">
        <v>-37458</v>
      </c>
      <c r="AU20">
        <v>46035</v>
      </c>
      <c r="AV20">
        <v>8577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1186080</v>
      </c>
      <c r="BS20">
        <v>998639</v>
      </c>
      <c r="BT20">
        <v>0</v>
      </c>
      <c r="BU20">
        <v>0</v>
      </c>
      <c r="BV20">
        <v>2184719</v>
      </c>
      <c r="BW20">
        <v>3209405</v>
      </c>
      <c r="BX20">
        <v>380004</v>
      </c>
      <c r="BY20">
        <v>5144192</v>
      </c>
      <c r="BZ20">
        <v>0</v>
      </c>
      <c r="CA20">
        <v>1887</v>
      </c>
      <c r="CB20">
        <v>2464</v>
      </c>
      <c r="CC20">
        <v>2303</v>
      </c>
      <c r="CD20">
        <v>0</v>
      </c>
      <c r="CE20">
        <v>0</v>
      </c>
      <c r="CF20">
        <v>8740255</v>
      </c>
      <c r="CG20">
        <v>0</v>
      </c>
      <c r="CH20">
        <v>10924974</v>
      </c>
      <c r="CI20">
        <v>0</v>
      </c>
      <c r="CJ20">
        <v>6265</v>
      </c>
      <c r="CK20">
        <v>0</v>
      </c>
      <c r="CL20">
        <v>6265</v>
      </c>
      <c r="CM20">
        <v>101861</v>
      </c>
      <c r="CN20">
        <v>0</v>
      </c>
      <c r="CO20">
        <v>0</v>
      </c>
      <c r="CP20">
        <v>967</v>
      </c>
      <c r="CQ20">
        <v>109093</v>
      </c>
      <c r="CR20">
        <v>0</v>
      </c>
      <c r="CS20">
        <v>264669</v>
      </c>
      <c r="CT20">
        <v>0</v>
      </c>
      <c r="CU20">
        <v>8246</v>
      </c>
      <c r="CV20">
        <v>272915</v>
      </c>
      <c r="CW20">
        <v>76431</v>
      </c>
      <c r="CX20">
        <v>34323</v>
      </c>
      <c r="CY20">
        <v>110754</v>
      </c>
      <c r="CZ20">
        <v>11417736</v>
      </c>
      <c r="DA20">
        <v>300000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440448</v>
      </c>
      <c r="DJ20">
        <v>740448</v>
      </c>
      <c r="DK20">
        <v>0</v>
      </c>
      <c r="DL20">
        <v>0</v>
      </c>
      <c r="DM20">
        <v>0</v>
      </c>
      <c r="DN20">
        <v>0</v>
      </c>
      <c r="DO20">
        <v>9132070</v>
      </c>
      <c r="DP20">
        <v>1049</v>
      </c>
      <c r="DQ20">
        <v>9131021</v>
      </c>
      <c r="DR20">
        <v>18207</v>
      </c>
      <c r="DS20">
        <v>0</v>
      </c>
      <c r="DT20">
        <v>18207</v>
      </c>
      <c r="DU20">
        <v>1158692</v>
      </c>
      <c r="DV20">
        <v>0</v>
      </c>
      <c r="DW20">
        <v>0</v>
      </c>
      <c r="DX20">
        <v>0</v>
      </c>
      <c r="DY20">
        <v>10307920</v>
      </c>
      <c r="DZ20">
        <v>0</v>
      </c>
      <c r="EA20">
        <v>37245</v>
      </c>
      <c r="EB20">
        <v>0</v>
      </c>
      <c r="EC20">
        <v>0</v>
      </c>
      <c r="ED20">
        <v>0</v>
      </c>
      <c r="EE20">
        <v>37245</v>
      </c>
      <c r="EF20">
        <v>1049</v>
      </c>
      <c r="EG20">
        <v>96</v>
      </c>
      <c r="EH20">
        <v>0</v>
      </c>
      <c r="EI20">
        <v>0</v>
      </c>
      <c r="EJ20">
        <v>0</v>
      </c>
      <c r="EK20">
        <v>0</v>
      </c>
      <c r="EL20">
        <v>148013</v>
      </c>
      <c r="EM20">
        <v>179798</v>
      </c>
      <c r="EN20">
        <v>0</v>
      </c>
      <c r="EO20">
        <v>0</v>
      </c>
      <c r="EP20">
        <v>3102</v>
      </c>
      <c r="EQ20">
        <v>0</v>
      </c>
      <c r="ER20">
        <v>331009</v>
      </c>
      <c r="ES20">
        <v>65</v>
      </c>
      <c r="ET20">
        <v>11417736</v>
      </c>
    </row>
    <row r="21" spans="1:150">
      <c r="A21">
        <v>62992</v>
      </c>
      <c r="B21">
        <v>200212</v>
      </c>
      <c r="C21">
        <v>3372414</v>
      </c>
      <c r="D21">
        <v>-6096</v>
      </c>
      <c r="E21">
        <v>3366318</v>
      </c>
      <c r="F21">
        <v>0</v>
      </c>
      <c r="G21">
        <v>0</v>
      </c>
      <c r="H21">
        <v>-643</v>
      </c>
      <c r="I21">
        <v>717637</v>
      </c>
      <c r="J21">
        <v>0</v>
      </c>
      <c r="K21">
        <v>716994</v>
      </c>
      <c r="L21">
        <v>0</v>
      </c>
      <c r="M21">
        <v>-559270</v>
      </c>
      <c r="N21">
        <v>0</v>
      </c>
      <c r="O21">
        <v>-39626</v>
      </c>
      <c r="P21">
        <v>-74375</v>
      </c>
      <c r="Q21">
        <v>-673271</v>
      </c>
      <c r="R21">
        <v>-2834746</v>
      </c>
      <c r="S21">
        <v>629</v>
      </c>
      <c r="T21">
        <v>-2834117</v>
      </c>
      <c r="U21">
        <v>21839</v>
      </c>
      <c r="V21">
        <v>-134832</v>
      </c>
      <c r="W21">
        <v>671076</v>
      </c>
      <c r="X21">
        <v>558083</v>
      </c>
      <c r="Y21">
        <v>0</v>
      </c>
      <c r="Z21">
        <v>0</v>
      </c>
      <c r="AA21">
        <v>-114282</v>
      </c>
      <c r="AB21">
        <v>3729</v>
      </c>
      <c r="AC21">
        <v>-110553</v>
      </c>
      <c r="AD21">
        <v>-24843</v>
      </c>
      <c r="AE21">
        <v>0</v>
      </c>
      <c r="AF21">
        <v>-440874</v>
      </c>
      <c r="AG21">
        <v>-465717</v>
      </c>
      <c r="AH21">
        <v>-401768</v>
      </c>
      <c r="AI21">
        <v>-244789</v>
      </c>
      <c r="AJ21">
        <v>64916</v>
      </c>
      <c r="AK21">
        <v>43370</v>
      </c>
      <c r="AL21">
        <v>19466</v>
      </c>
      <c r="AM21">
        <v>89275</v>
      </c>
      <c r="AN21">
        <v>-23385</v>
      </c>
      <c r="AO21">
        <v>0</v>
      </c>
      <c r="AP21">
        <v>0</v>
      </c>
      <c r="AQ21">
        <v>85356</v>
      </c>
      <c r="AR21">
        <v>0</v>
      </c>
      <c r="AS21">
        <v>0</v>
      </c>
      <c r="AT21">
        <v>85356</v>
      </c>
      <c r="AU21">
        <v>0</v>
      </c>
      <c r="AV21">
        <v>85356</v>
      </c>
      <c r="AW21">
        <v>333597</v>
      </c>
      <c r="AX21">
        <v>-15642</v>
      </c>
      <c r="AY21">
        <v>0</v>
      </c>
      <c r="AZ21">
        <v>0</v>
      </c>
      <c r="BA21">
        <v>317955</v>
      </c>
      <c r="BB21">
        <v>-19985</v>
      </c>
      <c r="BC21">
        <v>-24805</v>
      </c>
      <c r="BD21">
        <v>0</v>
      </c>
      <c r="BE21">
        <v>-330529</v>
      </c>
      <c r="BF21">
        <v>2261</v>
      </c>
      <c r="BG21">
        <v>-353073</v>
      </c>
      <c r="BH21">
        <v>168219</v>
      </c>
      <c r="BI21">
        <v>0</v>
      </c>
      <c r="BJ21">
        <v>0</v>
      </c>
      <c r="BK21">
        <v>-33007</v>
      </c>
      <c r="BL21">
        <v>9166</v>
      </c>
      <c r="BM21">
        <v>-23841</v>
      </c>
      <c r="BN21">
        <v>0</v>
      </c>
      <c r="BO21">
        <v>89275</v>
      </c>
      <c r="BP21">
        <v>0</v>
      </c>
      <c r="BQ21">
        <v>79061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3684953</v>
      </c>
      <c r="BX21">
        <v>0</v>
      </c>
      <c r="BY21">
        <v>12881380</v>
      </c>
      <c r="BZ21">
        <v>0</v>
      </c>
      <c r="CA21">
        <v>0</v>
      </c>
      <c r="CB21">
        <v>0</v>
      </c>
      <c r="CC21">
        <v>0</v>
      </c>
      <c r="CD21">
        <v>355941</v>
      </c>
      <c r="CE21">
        <v>83794</v>
      </c>
      <c r="CF21">
        <v>17006068</v>
      </c>
      <c r="CG21">
        <v>0</v>
      </c>
      <c r="CH21">
        <v>17085129</v>
      </c>
      <c r="CI21">
        <v>0</v>
      </c>
      <c r="CJ21">
        <v>352489</v>
      </c>
      <c r="CK21">
        <v>0</v>
      </c>
      <c r="CL21">
        <v>352489</v>
      </c>
      <c r="CM21">
        <v>814</v>
      </c>
      <c r="CN21">
        <v>0</v>
      </c>
      <c r="CO21">
        <v>0</v>
      </c>
      <c r="CP21">
        <v>100005</v>
      </c>
      <c r="CQ21">
        <v>453308</v>
      </c>
      <c r="CR21">
        <v>1254</v>
      </c>
      <c r="CS21">
        <v>62726</v>
      </c>
      <c r="CT21">
        <v>0</v>
      </c>
      <c r="CU21">
        <v>0</v>
      </c>
      <c r="CV21">
        <v>63980</v>
      </c>
      <c r="CW21">
        <v>208059</v>
      </c>
      <c r="CX21">
        <v>0</v>
      </c>
      <c r="CY21">
        <v>208059</v>
      </c>
      <c r="CZ21">
        <v>17810476</v>
      </c>
      <c r="DA21">
        <v>110000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1102159</v>
      </c>
      <c r="DJ21">
        <v>1212159</v>
      </c>
      <c r="DK21">
        <v>0</v>
      </c>
      <c r="DL21">
        <v>0</v>
      </c>
      <c r="DM21">
        <v>0</v>
      </c>
      <c r="DN21">
        <v>0</v>
      </c>
      <c r="DO21">
        <v>14194177</v>
      </c>
      <c r="DP21">
        <v>1143</v>
      </c>
      <c r="DQ21">
        <v>14193034</v>
      </c>
      <c r="DR21">
        <v>1108657</v>
      </c>
      <c r="DS21">
        <v>4084</v>
      </c>
      <c r="DT21">
        <v>1104573</v>
      </c>
      <c r="DU21">
        <v>908315</v>
      </c>
      <c r="DV21">
        <v>142467</v>
      </c>
      <c r="DW21">
        <v>112726</v>
      </c>
      <c r="DX21">
        <v>70546</v>
      </c>
      <c r="DY21">
        <v>16531661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15237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193</v>
      </c>
      <c r="EN21">
        <v>0</v>
      </c>
      <c r="EO21">
        <v>0</v>
      </c>
      <c r="EP21">
        <v>51226</v>
      </c>
      <c r="EQ21">
        <v>0</v>
      </c>
      <c r="ER21">
        <v>66656</v>
      </c>
      <c r="ES21">
        <v>0</v>
      </c>
      <c r="ET21">
        <v>17810476</v>
      </c>
    </row>
    <row r="22" spans="1:150">
      <c r="A22">
        <v>62994</v>
      </c>
      <c r="B22">
        <v>200212</v>
      </c>
      <c r="C22">
        <v>1949000</v>
      </c>
      <c r="D22">
        <v>0</v>
      </c>
      <c r="E22">
        <v>1949000</v>
      </c>
      <c r="F22">
        <v>0</v>
      </c>
      <c r="G22">
        <v>1000</v>
      </c>
      <c r="H22">
        <v>0</v>
      </c>
      <c r="I22">
        <v>72000</v>
      </c>
      <c r="J22">
        <v>41000</v>
      </c>
      <c r="K22">
        <v>114000</v>
      </c>
      <c r="L22">
        <v>405000</v>
      </c>
      <c r="M22">
        <v>-296000</v>
      </c>
      <c r="N22">
        <v>0</v>
      </c>
      <c r="O22">
        <v>5000</v>
      </c>
      <c r="P22">
        <v>0</v>
      </c>
      <c r="Q22">
        <v>-291000</v>
      </c>
      <c r="R22">
        <v>-829000</v>
      </c>
      <c r="S22">
        <v>0</v>
      </c>
      <c r="T22">
        <v>-829000</v>
      </c>
      <c r="U22">
        <v>-208000</v>
      </c>
      <c r="V22">
        <v>561000</v>
      </c>
      <c r="W22">
        <v>-37000</v>
      </c>
      <c r="X22">
        <v>316000</v>
      </c>
      <c r="Y22">
        <v>-530000</v>
      </c>
      <c r="Z22">
        <v>0</v>
      </c>
      <c r="AA22">
        <v>-63000</v>
      </c>
      <c r="AB22">
        <v>0</v>
      </c>
      <c r="AC22">
        <v>-63000</v>
      </c>
      <c r="AD22">
        <v>-7000</v>
      </c>
      <c r="AE22">
        <v>0</v>
      </c>
      <c r="AF22">
        <v>-329000</v>
      </c>
      <c r="AG22">
        <v>-336000</v>
      </c>
      <c r="AH22">
        <v>-844000</v>
      </c>
      <c r="AI22">
        <v>0</v>
      </c>
      <c r="AJ22">
        <v>120000</v>
      </c>
      <c r="AK22">
        <v>43000</v>
      </c>
      <c r="AL22">
        <v>54000</v>
      </c>
      <c r="AM22">
        <v>0</v>
      </c>
      <c r="AN22">
        <v>-43000</v>
      </c>
      <c r="AO22">
        <v>0</v>
      </c>
      <c r="AP22">
        <v>0</v>
      </c>
      <c r="AQ22">
        <v>11000</v>
      </c>
      <c r="AR22">
        <v>0</v>
      </c>
      <c r="AS22">
        <v>0</v>
      </c>
      <c r="AT22">
        <v>11000</v>
      </c>
      <c r="AU22">
        <v>0</v>
      </c>
      <c r="AV22">
        <v>11000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4000</v>
      </c>
      <c r="BU22">
        <v>19000</v>
      </c>
      <c r="BV22">
        <v>23000</v>
      </c>
      <c r="BW22">
        <v>160000</v>
      </c>
      <c r="BX22">
        <v>5700000</v>
      </c>
      <c r="BY22">
        <v>1697000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7557000</v>
      </c>
      <c r="CG22">
        <v>0</v>
      </c>
      <c r="CH22">
        <v>7580000</v>
      </c>
      <c r="CI22">
        <v>1366000</v>
      </c>
      <c r="CJ22">
        <v>122000</v>
      </c>
      <c r="CK22">
        <v>0</v>
      </c>
      <c r="CL22">
        <v>122000</v>
      </c>
      <c r="CM22">
        <v>0</v>
      </c>
      <c r="CN22">
        <v>0</v>
      </c>
      <c r="CO22">
        <v>0</v>
      </c>
      <c r="CP22">
        <v>295000</v>
      </c>
      <c r="CQ22">
        <v>417000</v>
      </c>
      <c r="CR22">
        <v>0</v>
      </c>
      <c r="CS22">
        <v>73000</v>
      </c>
      <c r="CT22">
        <v>0</v>
      </c>
      <c r="CU22">
        <v>0</v>
      </c>
      <c r="CV22">
        <v>73000</v>
      </c>
      <c r="CW22">
        <v>22000</v>
      </c>
      <c r="CX22">
        <v>0</v>
      </c>
      <c r="CY22">
        <v>22000</v>
      </c>
      <c r="CZ22">
        <v>9458000</v>
      </c>
      <c r="DA22">
        <v>50000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835000</v>
      </c>
      <c r="DJ22">
        <v>885000</v>
      </c>
      <c r="DK22">
        <v>0</v>
      </c>
      <c r="DL22">
        <v>0</v>
      </c>
      <c r="DM22">
        <v>0</v>
      </c>
      <c r="DN22">
        <v>0</v>
      </c>
      <c r="DO22">
        <v>6586000</v>
      </c>
      <c r="DP22">
        <v>0</v>
      </c>
      <c r="DQ22">
        <v>6586000</v>
      </c>
      <c r="DR22">
        <v>13000</v>
      </c>
      <c r="DS22">
        <v>0</v>
      </c>
      <c r="DT22">
        <v>13000</v>
      </c>
      <c r="DU22">
        <v>398000</v>
      </c>
      <c r="DV22">
        <v>0</v>
      </c>
      <c r="DW22">
        <v>0</v>
      </c>
      <c r="DX22">
        <v>201000</v>
      </c>
      <c r="DY22">
        <v>7198000</v>
      </c>
      <c r="DZ22">
        <v>1366000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9000</v>
      </c>
      <c r="EQ22">
        <v>0</v>
      </c>
      <c r="ER22">
        <v>9000</v>
      </c>
      <c r="ES22">
        <v>0</v>
      </c>
      <c r="ET22">
        <v>9458000</v>
      </c>
    </row>
    <row r="23" spans="1:150">
      <c r="A23">
        <v>62997</v>
      </c>
      <c r="B23">
        <v>200212</v>
      </c>
      <c r="C23">
        <v>1588000</v>
      </c>
      <c r="D23">
        <v>0</v>
      </c>
      <c r="E23">
        <v>1588000</v>
      </c>
      <c r="F23">
        <v>0</v>
      </c>
      <c r="G23">
        <v>1000</v>
      </c>
      <c r="H23">
        <v>0</v>
      </c>
      <c r="I23">
        <v>52000</v>
      </c>
      <c r="J23">
        <v>29000</v>
      </c>
      <c r="K23">
        <v>82000</v>
      </c>
      <c r="L23">
        <v>280000</v>
      </c>
      <c r="M23">
        <v>-279000</v>
      </c>
      <c r="N23">
        <v>0</v>
      </c>
      <c r="O23">
        <v>-14000</v>
      </c>
      <c r="P23">
        <v>0</v>
      </c>
      <c r="Q23">
        <v>-293000</v>
      </c>
      <c r="R23">
        <v>-608000</v>
      </c>
      <c r="S23">
        <v>0</v>
      </c>
      <c r="T23">
        <v>-608000</v>
      </c>
      <c r="U23">
        <v>-136000</v>
      </c>
      <c r="V23">
        <v>427000</v>
      </c>
      <c r="W23">
        <v>-26000</v>
      </c>
      <c r="X23">
        <v>265000</v>
      </c>
      <c r="Y23">
        <v>-507000</v>
      </c>
      <c r="Z23">
        <v>0</v>
      </c>
      <c r="AA23">
        <v>-57000</v>
      </c>
      <c r="AB23">
        <v>0</v>
      </c>
      <c r="AC23">
        <v>-57000</v>
      </c>
      <c r="AD23">
        <v>-7000</v>
      </c>
      <c r="AE23">
        <v>0</v>
      </c>
      <c r="AF23">
        <v>-240000</v>
      </c>
      <c r="AG23">
        <v>-247000</v>
      </c>
      <c r="AH23">
        <v>-585000</v>
      </c>
      <c r="AI23">
        <v>0</v>
      </c>
      <c r="AJ23">
        <v>82000</v>
      </c>
      <c r="AK23">
        <v>32000</v>
      </c>
      <c r="AL23">
        <v>32000</v>
      </c>
      <c r="AM23">
        <v>0</v>
      </c>
      <c r="AN23">
        <v>-32000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4000</v>
      </c>
      <c r="BU23">
        <v>19000</v>
      </c>
      <c r="BV23">
        <v>23000</v>
      </c>
      <c r="BW23">
        <v>103000</v>
      </c>
      <c r="BX23">
        <v>3919000</v>
      </c>
      <c r="BY23">
        <v>1169000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5191000</v>
      </c>
      <c r="CG23">
        <v>0</v>
      </c>
      <c r="CH23">
        <v>5214000</v>
      </c>
      <c r="CI23">
        <v>1068000</v>
      </c>
      <c r="CJ23">
        <v>66000</v>
      </c>
      <c r="CK23">
        <v>0</v>
      </c>
      <c r="CL23">
        <v>66000</v>
      </c>
      <c r="CM23">
        <v>0</v>
      </c>
      <c r="CN23">
        <v>0</v>
      </c>
      <c r="CO23">
        <v>0</v>
      </c>
      <c r="CP23">
        <v>207000</v>
      </c>
      <c r="CQ23">
        <v>273000</v>
      </c>
      <c r="CR23">
        <v>0</v>
      </c>
      <c r="CS23">
        <v>89000</v>
      </c>
      <c r="CT23">
        <v>0</v>
      </c>
      <c r="CU23">
        <v>0</v>
      </c>
      <c r="CV23">
        <v>89000</v>
      </c>
      <c r="CW23">
        <v>15000</v>
      </c>
      <c r="CX23">
        <v>0</v>
      </c>
      <c r="CY23">
        <v>15000</v>
      </c>
      <c r="CZ23">
        <v>6659000</v>
      </c>
      <c r="DA23">
        <v>44000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574000</v>
      </c>
      <c r="DJ23">
        <v>618000</v>
      </c>
      <c r="DK23">
        <v>0</v>
      </c>
      <c r="DL23">
        <v>0</v>
      </c>
      <c r="DM23">
        <v>0</v>
      </c>
      <c r="DN23">
        <v>0</v>
      </c>
      <c r="DO23">
        <v>4673000</v>
      </c>
      <c r="DP23">
        <v>0</v>
      </c>
      <c r="DQ23">
        <v>4673000</v>
      </c>
      <c r="DR23">
        <v>34000</v>
      </c>
      <c r="DS23">
        <v>0</v>
      </c>
      <c r="DT23">
        <v>34000</v>
      </c>
      <c r="DU23">
        <v>182000</v>
      </c>
      <c r="DV23">
        <v>0</v>
      </c>
      <c r="DW23">
        <v>0</v>
      </c>
      <c r="DX23">
        <v>73000</v>
      </c>
      <c r="DY23">
        <v>4962000</v>
      </c>
      <c r="DZ23">
        <v>1068000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11000</v>
      </c>
      <c r="EQ23">
        <v>0</v>
      </c>
      <c r="ER23">
        <v>11000</v>
      </c>
      <c r="ES23">
        <v>0</v>
      </c>
      <c r="ET23">
        <v>6659000</v>
      </c>
    </row>
    <row r="24" spans="1:150">
      <c r="A24">
        <v>63000</v>
      </c>
      <c r="B24">
        <v>200212</v>
      </c>
      <c r="C24">
        <v>1674559</v>
      </c>
      <c r="D24">
        <v>0</v>
      </c>
      <c r="E24">
        <v>1674559</v>
      </c>
      <c r="F24">
        <v>0</v>
      </c>
      <c r="G24">
        <v>0</v>
      </c>
      <c r="H24">
        <v>11715</v>
      </c>
      <c r="I24">
        <v>368467</v>
      </c>
      <c r="J24">
        <v>31556</v>
      </c>
      <c r="K24">
        <v>411738</v>
      </c>
      <c r="L24">
        <v>0</v>
      </c>
      <c r="M24">
        <v>-63320</v>
      </c>
      <c r="N24">
        <v>0</v>
      </c>
      <c r="O24">
        <v>-3159</v>
      </c>
      <c r="P24">
        <v>0</v>
      </c>
      <c r="Q24">
        <v>-66479</v>
      </c>
      <c r="R24">
        <v>-1684299</v>
      </c>
      <c r="S24">
        <v>0</v>
      </c>
      <c r="T24">
        <v>-1684299</v>
      </c>
      <c r="U24">
        <v>0</v>
      </c>
      <c r="V24">
        <v>104398</v>
      </c>
      <c r="W24">
        <v>-114819</v>
      </c>
      <c r="X24">
        <v>-10421</v>
      </c>
      <c r="Y24">
        <v>0</v>
      </c>
      <c r="Z24">
        <v>0</v>
      </c>
      <c r="AA24">
        <v>-38283</v>
      </c>
      <c r="AB24">
        <v>0</v>
      </c>
      <c r="AC24">
        <v>-38283</v>
      </c>
      <c r="AD24">
        <v>-10683</v>
      </c>
      <c r="AE24">
        <v>-1270</v>
      </c>
      <c r="AF24">
        <v>0</v>
      </c>
      <c r="AG24">
        <v>-11953</v>
      </c>
      <c r="AH24">
        <v>-123103</v>
      </c>
      <c r="AI24">
        <v>-100459</v>
      </c>
      <c r="AJ24">
        <v>-4366</v>
      </c>
      <c r="AK24">
        <v>-10575</v>
      </c>
      <c r="AL24">
        <v>36359</v>
      </c>
      <c r="AM24">
        <v>0</v>
      </c>
      <c r="AN24">
        <v>10575</v>
      </c>
      <c r="AO24">
        <v>0</v>
      </c>
      <c r="AP24">
        <v>0</v>
      </c>
      <c r="AQ24">
        <v>46934</v>
      </c>
      <c r="AR24">
        <v>0</v>
      </c>
      <c r="AS24">
        <v>0</v>
      </c>
      <c r="AT24">
        <v>46934</v>
      </c>
      <c r="AU24">
        <v>-44252</v>
      </c>
      <c r="AV24">
        <v>2682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240000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1709671</v>
      </c>
      <c r="BX24">
        <v>0</v>
      </c>
      <c r="BY24">
        <v>7768869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26351</v>
      </c>
      <c r="CF24">
        <v>9504891</v>
      </c>
      <c r="CG24">
        <v>0</v>
      </c>
      <c r="CH24">
        <v>9744891</v>
      </c>
      <c r="CI24">
        <v>0</v>
      </c>
      <c r="CJ24">
        <v>102892</v>
      </c>
      <c r="CK24">
        <v>0</v>
      </c>
      <c r="CL24">
        <v>102892</v>
      </c>
      <c r="CM24">
        <v>0</v>
      </c>
      <c r="CN24">
        <v>15289</v>
      </c>
      <c r="CO24">
        <v>0</v>
      </c>
      <c r="CP24">
        <v>80378</v>
      </c>
      <c r="CQ24">
        <v>198559</v>
      </c>
      <c r="CR24">
        <v>375</v>
      </c>
      <c r="CS24">
        <v>70996</v>
      </c>
      <c r="CT24">
        <v>0</v>
      </c>
      <c r="CU24">
        <v>0</v>
      </c>
      <c r="CV24">
        <v>71371</v>
      </c>
      <c r="CW24">
        <v>107339</v>
      </c>
      <c r="CX24">
        <v>1126</v>
      </c>
      <c r="CY24">
        <v>108465</v>
      </c>
      <c r="CZ24">
        <v>10123286</v>
      </c>
      <c r="DA24">
        <v>100000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469333</v>
      </c>
      <c r="DJ24">
        <v>569333</v>
      </c>
      <c r="DK24">
        <v>0</v>
      </c>
      <c r="DL24">
        <v>0</v>
      </c>
      <c r="DM24">
        <v>0</v>
      </c>
      <c r="DN24">
        <v>0</v>
      </c>
      <c r="DO24">
        <v>9163492</v>
      </c>
      <c r="DP24">
        <v>0</v>
      </c>
      <c r="DQ24">
        <v>9163492</v>
      </c>
      <c r="DR24">
        <v>7678</v>
      </c>
      <c r="DS24">
        <v>0</v>
      </c>
      <c r="DT24">
        <v>7678</v>
      </c>
      <c r="DU24">
        <v>279836</v>
      </c>
      <c r="DV24">
        <v>0</v>
      </c>
      <c r="DW24">
        <v>0</v>
      </c>
      <c r="DX24">
        <v>0</v>
      </c>
      <c r="DY24">
        <v>9451006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19827</v>
      </c>
      <c r="EP24">
        <v>13223</v>
      </c>
      <c r="EQ24">
        <v>0</v>
      </c>
      <c r="ER24">
        <v>33050</v>
      </c>
      <c r="ES24">
        <v>69897</v>
      </c>
      <c r="ET24">
        <v>10123286</v>
      </c>
    </row>
    <row r="25" spans="1:150">
      <c r="A25">
        <v>63001</v>
      </c>
      <c r="B25">
        <v>200212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209754</v>
      </c>
      <c r="J25">
        <v>42617</v>
      </c>
      <c r="K25">
        <v>252371</v>
      </c>
      <c r="L25">
        <v>140081</v>
      </c>
      <c r="M25">
        <v>-382826</v>
      </c>
      <c r="N25">
        <v>0</v>
      </c>
      <c r="O25">
        <v>352</v>
      </c>
      <c r="P25">
        <v>0</v>
      </c>
      <c r="Q25">
        <v>-382474</v>
      </c>
      <c r="R25">
        <v>59972</v>
      </c>
      <c r="S25">
        <v>0</v>
      </c>
      <c r="T25">
        <v>59972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-18642</v>
      </c>
      <c r="AB25">
        <v>0</v>
      </c>
      <c r="AC25">
        <v>-18642</v>
      </c>
      <c r="AD25">
        <v>-1334</v>
      </c>
      <c r="AE25">
        <v>-2604</v>
      </c>
      <c r="AF25">
        <v>0</v>
      </c>
      <c r="AG25">
        <v>-3938</v>
      </c>
      <c r="AH25">
        <v>0</v>
      </c>
      <c r="AI25">
        <v>0</v>
      </c>
      <c r="AJ25">
        <v>18058</v>
      </c>
      <c r="AK25">
        <v>-26468</v>
      </c>
      <c r="AL25">
        <v>38960</v>
      </c>
      <c r="AM25">
        <v>0</v>
      </c>
      <c r="AN25">
        <v>26468</v>
      </c>
      <c r="AO25">
        <v>0</v>
      </c>
      <c r="AP25">
        <v>0</v>
      </c>
      <c r="AQ25">
        <v>65428</v>
      </c>
      <c r="AR25">
        <v>0</v>
      </c>
      <c r="AS25">
        <v>0</v>
      </c>
      <c r="AT25">
        <v>65428</v>
      </c>
      <c r="AU25">
        <v>-20710</v>
      </c>
      <c r="AV25">
        <v>44718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12550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3317931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3317931</v>
      </c>
      <c r="CG25">
        <v>0</v>
      </c>
      <c r="CH25">
        <v>3317931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36281</v>
      </c>
      <c r="CO25">
        <v>0</v>
      </c>
      <c r="CP25">
        <v>12325</v>
      </c>
      <c r="CQ25">
        <v>48606</v>
      </c>
      <c r="CR25">
        <v>0</v>
      </c>
      <c r="CS25">
        <v>526</v>
      </c>
      <c r="CT25">
        <v>0</v>
      </c>
      <c r="CU25">
        <v>196</v>
      </c>
      <c r="CV25">
        <v>722</v>
      </c>
      <c r="CW25">
        <v>47466</v>
      </c>
      <c r="CX25">
        <v>7135</v>
      </c>
      <c r="CY25">
        <v>54601</v>
      </c>
      <c r="CZ25">
        <v>3434410</v>
      </c>
      <c r="DA25">
        <v>30000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209370</v>
      </c>
      <c r="DJ25">
        <v>239370</v>
      </c>
      <c r="DK25">
        <v>0</v>
      </c>
      <c r="DL25">
        <v>0</v>
      </c>
      <c r="DM25">
        <v>0</v>
      </c>
      <c r="DN25">
        <v>0</v>
      </c>
      <c r="DO25">
        <v>3193336</v>
      </c>
      <c r="DP25">
        <v>0</v>
      </c>
      <c r="DQ25">
        <v>3193336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3193336</v>
      </c>
      <c r="DZ25">
        <v>0</v>
      </c>
      <c r="EA25">
        <v>0</v>
      </c>
      <c r="EB25">
        <v>0</v>
      </c>
      <c r="EC25">
        <v>1332</v>
      </c>
      <c r="ED25">
        <v>0</v>
      </c>
      <c r="EE25">
        <v>1332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372</v>
      </c>
      <c r="EQ25">
        <v>0</v>
      </c>
      <c r="ER25">
        <v>372</v>
      </c>
      <c r="ES25">
        <v>0</v>
      </c>
      <c r="ET25">
        <v>3434410</v>
      </c>
    </row>
    <row r="26" spans="1:150">
      <c r="A26">
        <v>63002</v>
      </c>
      <c r="B26">
        <v>200212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136148</v>
      </c>
      <c r="J26">
        <v>19876</v>
      </c>
      <c r="K26">
        <v>156024</v>
      </c>
      <c r="L26">
        <v>102014</v>
      </c>
      <c r="M26">
        <v>-241487</v>
      </c>
      <c r="N26">
        <v>0</v>
      </c>
      <c r="O26">
        <v>61</v>
      </c>
      <c r="P26">
        <v>0</v>
      </c>
      <c r="Q26">
        <v>-241426</v>
      </c>
      <c r="R26">
        <v>61367</v>
      </c>
      <c r="S26">
        <v>0</v>
      </c>
      <c r="T26">
        <v>61367</v>
      </c>
      <c r="U26">
        <v>0</v>
      </c>
      <c r="V26">
        <v>0</v>
      </c>
      <c r="W26">
        <v>0</v>
      </c>
      <c r="X26">
        <v>0</v>
      </c>
      <c r="Y26">
        <v>0</v>
      </c>
      <c r="Z26">
        <v>-414</v>
      </c>
      <c r="AA26">
        <v>-9965</v>
      </c>
      <c r="AB26">
        <v>0</v>
      </c>
      <c r="AC26">
        <v>-10379</v>
      </c>
      <c r="AD26">
        <v>-2706</v>
      </c>
      <c r="AE26">
        <v>-111</v>
      </c>
      <c r="AF26">
        <v>0</v>
      </c>
      <c r="AG26">
        <v>-2817</v>
      </c>
      <c r="AH26">
        <v>0</v>
      </c>
      <c r="AI26">
        <v>-47</v>
      </c>
      <c r="AJ26">
        <v>6176</v>
      </c>
      <c r="AK26">
        <v>-28935</v>
      </c>
      <c r="AL26">
        <v>41977</v>
      </c>
      <c r="AM26">
        <v>0</v>
      </c>
      <c r="AN26">
        <v>28935</v>
      </c>
      <c r="AO26">
        <v>0</v>
      </c>
      <c r="AP26">
        <v>0</v>
      </c>
      <c r="AQ26">
        <v>70912</v>
      </c>
      <c r="AR26">
        <v>0</v>
      </c>
      <c r="AS26">
        <v>0</v>
      </c>
      <c r="AT26">
        <v>70912</v>
      </c>
      <c r="AU26">
        <v>-15383</v>
      </c>
      <c r="AV26">
        <v>55529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2296698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2296698</v>
      </c>
      <c r="CG26">
        <v>0</v>
      </c>
      <c r="CH26">
        <v>2296698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26254</v>
      </c>
      <c r="CT26">
        <v>0</v>
      </c>
      <c r="CU26">
        <v>1300</v>
      </c>
      <c r="CV26">
        <v>27554</v>
      </c>
      <c r="CW26">
        <v>32465</v>
      </c>
      <c r="CX26">
        <v>12922</v>
      </c>
      <c r="CY26">
        <v>45387</v>
      </c>
      <c r="CZ26">
        <v>2369639</v>
      </c>
      <c r="DA26">
        <v>50000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222499</v>
      </c>
      <c r="DJ26">
        <v>272499</v>
      </c>
      <c r="DK26">
        <v>0</v>
      </c>
      <c r="DL26">
        <v>0</v>
      </c>
      <c r="DM26">
        <v>0</v>
      </c>
      <c r="DN26">
        <v>0</v>
      </c>
      <c r="DO26">
        <v>2050034</v>
      </c>
      <c r="DP26">
        <v>0</v>
      </c>
      <c r="DQ26">
        <v>2050034</v>
      </c>
      <c r="DR26">
        <v>-1</v>
      </c>
      <c r="DS26">
        <v>0</v>
      </c>
      <c r="DT26">
        <v>-1</v>
      </c>
      <c r="DU26">
        <v>0</v>
      </c>
      <c r="DV26">
        <v>0</v>
      </c>
      <c r="DW26">
        <v>0</v>
      </c>
      <c r="DX26">
        <v>0</v>
      </c>
      <c r="DY26">
        <v>2050033</v>
      </c>
      <c r="DZ26">
        <v>0</v>
      </c>
      <c r="EA26">
        <v>4722</v>
      </c>
      <c r="EB26">
        <v>0</v>
      </c>
      <c r="EC26">
        <v>0</v>
      </c>
      <c r="ED26">
        <v>0</v>
      </c>
      <c r="EE26">
        <v>4722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42360</v>
      </c>
      <c r="EN26">
        <v>0</v>
      </c>
      <c r="EO26">
        <v>0</v>
      </c>
      <c r="EP26">
        <v>25</v>
      </c>
      <c r="EQ26">
        <v>0</v>
      </c>
      <c r="ER26">
        <v>42385</v>
      </c>
      <c r="ES26">
        <v>0</v>
      </c>
      <c r="ET26">
        <v>2369639</v>
      </c>
    </row>
    <row r="27" spans="1:150">
      <c r="A27">
        <v>63003</v>
      </c>
      <c r="B27">
        <v>200212</v>
      </c>
      <c r="C27">
        <v>218093</v>
      </c>
      <c r="D27">
        <v>-2572</v>
      </c>
      <c r="E27">
        <v>215521</v>
      </c>
      <c r="F27">
        <v>0</v>
      </c>
      <c r="G27">
        <v>0</v>
      </c>
      <c r="H27">
        <v>0</v>
      </c>
      <c r="I27">
        <v>58025</v>
      </c>
      <c r="J27">
        <v>945</v>
      </c>
      <c r="K27">
        <v>58970</v>
      </c>
      <c r="L27">
        <v>22011</v>
      </c>
      <c r="M27">
        <v>-50976</v>
      </c>
      <c r="N27">
        <v>1115</v>
      </c>
      <c r="O27">
        <v>-658</v>
      </c>
      <c r="P27">
        <v>0</v>
      </c>
      <c r="Q27">
        <v>-50519</v>
      </c>
      <c r="R27">
        <v>-183574</v>
      </c>
      <c r="S27">
        <v>0</v>
      </c>
      <c r="T27">
        <v>-183574</v>
      </c>
      <c r="U27">
        <v>0</v>
      </c>
      <c r="V27">
        <v>-27400</v>
      </c>
      <c r="W27">
        <v>0</v>
      </c>
      <c r="X27">
        <v>-27400</v>
      </c>
      <c r="Y27">
        <v>0</v>
      </c>
      <c r="Z27">
        <v>0</v>
      </c>
      <c r="AA27">
        <v>-13094</v>
      </c>
      <c r="AB27">
        <v>0</v>
      </c>
      <c r="AC27">
        <v>-13094</v>
      </c>
      <c r="AD27">
        <v>-2256</v>
      </c>
      <c r="AE27">
        <v>-143</v>
      </c>
      <c r="AF27">
        <v>0</v>
      </c>
      <c r="AG27">
        <v>-2399</v>
      </c>
      <c r="AH27">
        <v>0</v>
      </c>
      <c r="AI27">
        <v>-3424</v>
      </c>
      <c r="AJ27">
        <v>-8714</v>
      </c>
      <c r="AK27">
        <v>-3221</v>
      </c>
      <c r="AL27">
        <v>4157</v>
      </c>
      <c r="AM27">
        <v>0</v>
      </c>
      <c r="AN27">
        <v>3221</v>
      </c>
      <c r="AO27">
        <v>0</v>
      </c>
      <c r="AP27">
        <v>0</v>
      </c>
      <c r="AQ27">
        <v>7378</v>
      </c>
      <c r="AR27">
        <v>0</v>
      </c>
      <c r="AS27">
        <v>0</v>
      </c>
      <c r="AT27">
        <v>7378</v>
      </c>
      <c r="AU27">
        <v>-1777</v>
      </c>
      <c r="AV27">
        <v>5601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80651</v>
      </c>
      <c r="BX27">
        <v>0</v>
      </c>
      <c r="BY27">
        <v>1198808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1279459</v>
      </c>
      <c r="CG27">
        <v>0</v>
      </c>
      <c r="CH27">
        <v>1279459</v>
      </c>
      <c r="CI27">
        <v>0</v>
      </c>
      <c r="CJ27">
        <v>7384</v>
      </c>
      <c r="CK27">
        <v>0</v>
      </c>
      <c r="CL27">
        <v>7384</v>
      </c>
      <c r="CM27">
        <v>0</v>
      </c>
      <c r="CN27">
        <v>0</v>
      </c>
      <c r="CO27">
        <v>0</v>
      </c>
      <c r="CP27">
        <v>1231</v>
      </c>
      <c r="CQ27">
        <v>8615</v>
      </c>
      <c r="CR27">
        <v>0</v>
      </c>
      <c r="CS27">
        <v>16168</v>
      </c>
      <c r="CT27">
        <v>0</v>
      </c>
      <c r="CU27">
        <v>227</v>
      </c>
      <c r="CV27">
        <v>16395</v>
      </c>
      <c r="CW27">
        <v>16162</v>
      </c>
      <c r="CX27">
        <v>1332</v>
      </c>
      <c r="CY27">
        <v>17494</v>
      </c>
      <c r="CZ27">
        <v>1321963</v>
      </c>
      <c r="DA27">
        <v>25000</v>
      </c>
      <c r="DB27">
        <v>750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35488</v>
      </c>
      <c r="DJ27">
        <v>61238</v>
      </c>
      <c r="DK27">
        <v>0</v>
      </c>
      <c r="DL27">
        <v>0</v>
      </c>
      <c r="DM27">
        <v>0</v>
      </c>
      <c r="DN27">
        <v>0</v>
      </c>
      <c r="DO27">
        <v>1174519</v>
      </c>
      <c r="DP27">
        <v>0</v>
      </c>
      <c r="DQ27">
        <v>1174519</v>
      </c>
      <c r="DR27">
        <v>1438</v>
      </c>
      <c r="DS27">
        <v>0</v>
      </c>
      <c r="DT27">
        <v>1438</v>
      </c>
      <c r="DU27">
        <v>81103</v>
      </c>
      <c r="DV27">
        <v>0</v>
      </c>
      <c r="DW27">
        <v>0</v>
      </c>
      <c r="DX27">
        <v>0</v>
      </c>
      <c r="DY27">
        <v>1257060</v>
      </c>
      <c r="DZ27">
        <v>0</v>
      </c>
      <c r="EA27">
        <v>757</v>
      </c>
      <c r="EB27">
        <v>0</v>
      </c>
      <c r="EC27">
        <v>0</v>
      </c>
      <c r="ED27">
        <v>0</v>
      </c>
      <c r="EE27">
        <v>757</v>
      </c>
      <c r="EF27">
        <v>0</v>
      </c>
      <c r="EG27">
        <v>36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1148</v>
      </c>
      <c r="EP27">
        <v>1687</v>
      </c>
      <c r="EQ27">
        <v>0</v>
      </c>
      <c r="ER27">
        <v>2871</v>
      </c>
      <c r="ES27">
        <v>37</v>
      </c>
      <c r="ET27">
        <v>1321963</v>
      </c>
    </row>
    <row r="28" spans="1:150">
      <c r="A28">
        <v>63004</v>
      </c>
      <c r="B28">
        <v>200212</v>
      </c>
      <c r="C28">
        <v>65869</v>
      </c>
      <c r="D28">
        <v>-5471</v>
      </c>
      <c r="E28">
        <v>60398</v>
      </c>
      <c r="F28">
        <v>26724</v>
      </c>
      <c r="G28">
        <v>0</v>
      </c>
      <c r="H28">
        <v>0</v>
      </c>
      <c r="I28">
        <v>673182</v>
      </c>
      <c r="J28">
        <v>0</v>
      </c>
      <c r="K28">
        <v>699906</v>
      </c>
      <c r="L28">
        <v>0</v>
      </c>
      <c r="M28">
        <v>-928883</v>
      </c>
      <c r="N28">
        <v>-2382</v>
      </c>
      <c r="O28">
        <v>9032</v>
      </c>
      <c r="P28">
        <v>0</v>
      </c>
      <c r="Q28">
        <v>-922233</v>
      </c>
      <c r="R28">
        <v>-13022</v>
      </c>
      <c r="S28">
        <v>0</v>
      </c>
      <c r="T28">
        <v>-13022</v>
      </c>
      <c r="U28">
        <v>0</v>
      </c>
      <c r="V28">
        <v>361614</v>
      </c>
      <c r="W28">
        <v>0</v>
      </c>
      <c r="X28">
        <v>361614</v>
      </c>
      <c r="Y28">
        <v>0</v>
      </c>
      <c r="Z28">
        <v>-8425</v>
      </c>
      <c r="AA28">
        <v>-39191</v>
      </c>
      <c r="AB28">
        <v>1402</v>
      </c>
      <c r="AC28">
        <v>-46214</v>
      </c>
      <c r="AD28">
        <v>-18594</v>
      </c>
      <c r="AE28">
        <v>-1034</v>
      </c>
      <c r="AF28">
        <v>-511822</v>
      </c>
      <c r="AG28">
        <v>-531450</v>
      </c>
      <c r="AH28">
        <v>-256352</v>
      </c>
      <c r="AI28">
        <v>24197</v>
      </c>
      <c r="AJ28">
        <v>31396</v>
      </c>
      <c r="AK28">
        <v>9071</v>
      </c>
      <c r="AL28">
        <v>-582689</v>
      </c>
      <c r="AM28">
        <v>0</v>
      </c>
      <c r="AN28">
        <v>-9071</v>
      </c>
      <c r="AO28">
        <v>0</v>
      </c>
      <c r="AP28">
        <v>0</v>
      </c>
      <c r="AQ28">
        <v>-591760</v>
      </c>
      <c r="AR28">
        <v>0</v>
      </c>
      <c r="AS28">
        <v>0</v>
      </c>
      <c r="AT28">
        <v>-591760</v>
      </c>
      <c r="AU28">
        <v>1774</v>
      </c>
      <c r="AV28">
        <v>-589986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391541</v>
      </c>
      <c r="BS28">
        <v>0</v>
      </c>
      <c r="BT28">
        <v>0</v>
      </c>
      <c r="BU28">
        <v>0</v>
      </c>
      <c r="BV28">
        <v>391541</v>
      </c>
      <c r="BW28">
        <v>1925524</v>
      </c>
      <c r="BX28">
        <v>455354</v>
      </c>
      <c r="BY28">
        <v>10493239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12874117</v>
      </c>
      <c r="CG28">
        <v>0</v>
      </c>
      <c r="CH28">
        <v>13265658</v>
      </c>
      <c r="CI28">
        <v>0</v>
      </c>
      <c r="CJ28">
        <v>15189</v>
      </c>
      <c r="CK28">
        <v>0</v>
      </c>
      <c r="CL28">
        <v>15189</v>
      </c>
      <c r="CM28">
        <v>1</v>
      </c>
      <c r="CN28">
        <v>195351</v>
      </c>
      <c r="CO28">
        <v>0</v>
      </c>
      <c r="CP28">
        <v>16821</v>
      </c>
      <c r="CQ28">
        <v>227362</v>
      </c>
      <c r="CR28">
        <v>0</v>
      </c>
      <c r="CS28">
        <v>218328</v>
      </c>
      <c r="CT28">
        <v>0</v>
      </c>
      <c r="CU28">
        <v>27892</v>
      </c>
      <c r="CV28">
        <v>246220</v>
      </c>
      <c r="CW28">
        <v>180077</v>
      </c>
      <c r="CX28">
        <v>55265</v>
      </c>
      <c r="CY28">
        <v>235342</v>
      </c>
      <c r="CZ28">
        <v>13974582</v>
      </c>
      <c r="DA28">
        <v>200000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680325</v>
      </c>
      <c r="DJ28">
        <v>880325</v>
      </c>
      <c r="DK28">
        <v>0</v>
      </c>
      <c r="DL28">
        <v>0</v>
      </c>
      <c r="DM28">
        <v>0</v>
      </c>
      <c r="DN28">
        <v>0</v>
      </c>
      <c r="DO28">
        <v>12856242</v>
      </c>
      <c r="DP28">
        <v>0</v>
      </c>
      <c r="DQ28">
        <v>12856242</v>
      </c>
      <c r="DR28">
        <v>1901</v>
      </c>
      <c r="DS28">
        <v>0</v>
      </c>
      <c r="DT28">
        <v>1901</v>
      </c>
      <c r="DU28">
        <v>128581</v>
      </c>
      <c r="DV28">
        <v>0</v>
      </c>
      <c r="DW28">
        <v>0</v>
      </c>
      <c r="DX28">
        <v>0</v>
      </c>
      <c r="DY28">
        <v>12986724</v>
      </c>
      <c r="DZ28">
        <v>0</v>
      </c>
      <c r="EA28">
        <v>96533</v>
      </c>
      <c r="EB28">
        <v>0</v>
      </c>
      <c r="EC28">
        <v>0</v>
      </c>
      <c r="ED28">
        <v>0</v>
      </c>
      <c r="EE28">
        <v>96533</v>
      </c>
      <c r="EF28">
        <v>0</v>
      </c>
      <c r="EG28">
        <v>451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9610</v>
      </c>
      <c r="EQ28">
        <v>0</v>
      </c>
      <c r="ER28">
        <v>10061</v>
      </c>
      <c r="ES28">
        <v>939</v>
      </c>
      <c r="ET28">
        <v>13974582</v>
      </c>
    </row>
    <row r="29" spans="1:150">
      <c r="A29">
        <v>63006</v>
      </c>
      <c r="B29">
        <v>200212</v>
      </c>
      <c r="C29">
        <v>478071</v>
      </c>
      <c r="D29">
        <v>-4062</v>
      </c>
      <c r="E29">
        <v>474009</v>
      </c>
      <c r="F29">
        <v>0</v>
      </c>
      <c r="G29">
        <v>0</v>
      </c>
      <c r="H29">
        <v>0</v>
      </c>
      <c r="I29">
        <v>269488</v>
      </c>
      <c r="J29">
        <v>0</v>
      </c>
      <c r="K29">
        <v>269488</v>
      </c>
      <c r="L29">
        <v>0</v>
      </c>
      <c r="M29">
        <v>-621132</v>
      </c>
      <c r="N29">
        <v>7023</v>
      </c>
      <c r="O29">
        <v>1692</v>
      </c>
      <c r="P29">
        <v>0</v>
      </c>
      <c r="Q29">
        <v>-612417</v>
      </c>
      <c r="R29">
        <v>-15833</v>
      </c>
      <c r="S29">
        <v>0</v>
      </c>
      <c r="T29">
        <v>-15833</v>
      </c>
      <c r="U29">
        <v>0</v>
      </c>
      <c r="V29">
        <v>-44459</v>
      </c>
      <c r="W29">
        <v>0</v>
      </c>
      <c r="X29">
        <v>-44459</v>
      </c>
      <c r="Y29">
        <v>0</v>
      </c>
      <c r="Z29">
        <v>625</v>
      </c>
      <c r="AA29">
        <v>-15493</v>
      </c>
      <c r="AB29">
        <v>0</v>
      </c>
      <c r="AC29">
        <v>-14868</v>
      </c>
      <c r="AD29">
        <v>-6504</v>
      </c>
      <c r="AE29">
        <v>-10181</v>
      </c>
      <c r="AF29">
        <v>-58309</v>
      </c>
      <c r="AG29">
        <v>-74994</v>
      </c>
      <c r="AH29">
        <v>-32937</v>
      </c>
      <c r="AI29">
        <v>3881</v>
      </c>
      <c r="AJ29">
        <v>-17972</v>
      </c>
      <c r="AK29">
        <v>-17294</v>
      </c>
      <c r="AL29">
        <v>-83396</v>
      </c>
      <c r="AM29">
        <v>-59274</v>
      </c>
      <c r="AN29">
        <v>8522</v>
      </c>
      <c r="AO29">
        <v>0</v>
      </c>
      <c r="AP29">
        <v>0</v>
      </c>
      <c r="AQ29">
        <v>-134148</v>
      </c>
      <c r="AR29">
        <v>2579</v>
      </c>
      <c r="AS29">
        <v>4123</v>
      </c>
      <c r="AT29">
        <v>-127446</v>
      </c>
      <c r="AU29">
        <v>50394</v>
      </c>
      <c r="AV29">
        <v>-77052</v>
      </c>
      <c r="AW29">
        <v>86098</v>
      </c>
      <c r="AX29">
        <v>0</v>
      </c>
      <c r="AY29">
        <v>271</v>
      </c>
      <c r="AZ29">
        <v>0</v>
      </c>
      <c r="BA29">
        <v>86369</v>
      </c>
      <c r="BB29">
        <v>8772</v>
      </c>
      <c r="BC29">
        <v>-39416</v>
      </c>
      <c r="BD29">
        <v>402</v>
      </c>
      <c r="BE29">
        <v>-83519</v>
      </c>
      <c r="BF29">
        <v>-186</v>
      </c>
      <c r="BG29">
        <v>-122719</v>
      </c>
      <c r="BH29">
        <v>-12445</v>
      </c>
      <c r="BI29">
        <v>489</v>
      </c>
      <c r="BJ29">
        <v>-6899</v>
      </c>
      <c r="BK29">
        <v>-12841</v>
      </c>
      <c r="BL29">
        <v>0</v>
      </c>
      <c r="BM29">
        <v>-19740</v>
      </c>
      <c r="BN29">
        <v>0</v>
      </c>
      <c r="BO29">
        <v>-59274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540035</v>
      </c>
      <c r="BX29">
        <v>2201</v>
      </c>
      <c r="BY29">
        <v>4527024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5069260</v>
      </c>
      <c r="CG29">
        <v>0</v>
      </c>
      <c r="CH29">
        <v>5069260</v>
      </c>
      <c r="CI29">
        <v>0</v>
      </c>
      <c r="CJ29">
        <v>46883</v>
      </c>
      <c r="CK29">
        <v>0</v>
      </c>
      <c r="CL29">
        <v>46883</v>
      </c>
      <c r="CM29">
        <v>228538</v>
      </c>
      <c r="CN29">
        <v>196</v>
      </c>
      <c r="CO29">
        <v>0</v>
      </c>
      <c r="CP29">
        <v>2393</v>
      </c>
      <c r="CQ29">
        <v>278010</v>
      </c>
      <c r="CR29">
        <v>0</v>
      </c>
      <c r="CS29">
        <v>148950</v>
      </c>
      <c r="CT29">
        <v>0</v>
      </c>
      <c r="CU29">
        <v>80518</v>
      </c>
      <c r="CV29">
        <v>229468</v>
      </c>
      <c r="CW29">
        <v>64981</v>
      </c>
      <c r="CX29">
        <v>21782</v>
      </c>
      <c r="CY29">
        <v>86763</v>
      </c>
      <c r="CZ29">
        <v>5663501</v>
      </c>
      <c r="DA29">
        <v>200000</v>
      </c>
      <c r="DB29">
        <v>195019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47025</v>
      </c>
      <c r="DJ29">
        <v>442044</v>
      </c>
      <c r="DK29">
        <v>140000</v>
      </c>
      <c r="DL29">
        <v>9844</v>
      </c>
      <c r="DM29">
        <v>0</v>
      </c>
      <c r="DN29">
        <v>9844</v>
      </c>
      <c r="DO29">
        <v>4606823</v>
      </c>
      <c r="DP29">
        <v>2450</v>
      </c>
      <c r="DQ29">
        <v>4604373</v>
      </c>
      <c r="DR29">
        <v>350026</v>
      </c>
      <c r="DS29">
        <v>10669</v>
      </c>
      <c r="DT29">
        <v>339357</v>
      </c>
      <c r="DU29">
        <v>46359</v>
      </c>
      <c r="DV29">
        <v>7611</v>
      </c>
      <c r="DW29">
        <v>0</v>
      </c>
      <c r="DX29">
        <v>35120</v>
      </c>
      <c r="DY29">
        <v>5042664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13346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15152</v>
      </c>
      <c r="EQ29">
        <v>0</v>
      </c>
      <c r="ER29">
        <v>28498</v>
      </c>
      <c r="ES29">
        <v>10295</v>
      </c>
      <c r="ET29">
        <v>5663501</v>
      </c>
    </row>
    <row r="30" spans="1:150">
      <c r="A30">
        <v>63010</v>
      </c>
      <c r="B30">
        <v>200212</v>
      </c>
      <c r="C30">
        <v>1141163</v>
      </c>
      <c r="D30">
        <v>-4634</v>
      </c>
      <c r="E30">
        <v>1136529</v>
      </c>
      <c r="F30">
        <v>112791</v>
      </c>
      <c r="G30">
        <v>0</v>
      </c>
      <c r="H30">
        <v>2524</v>
      </c>
      <c r="I30">
        <v>645133</v>
      </c>
      <c r="J30">
        <v>0</v>
      </c>
      <c r="K30">
        <v>760448</v>
      </c>
      <c r="L30">
        <v>41846</v>
      </c>
      <c r="M30">
        <v>-750293</v>
      </c>
      <c r="N30">
        <v>3548</v>
      </c>
      <c r="O30">
        <v>-4900</v>
      </c>
      <c r="P30">
        <v>0</v>
      </c>
      <c r="Q30">
        <v>-751645</v>
      </c>
      <c r="R30">
        <v>-814426</v>
      </c>
      <c r="S30">
        <v>0</v>
      </c>
      <c r="T30">
        <v>-814426</v>
      </c>
      <c r="U30">
        <v>0</v>
      </c>
      <c r="V30">
        <v>228000</v>
      </c>
      <c r="W30">
        <v>0</v>
      </c>
      <c r="X30">
        <v>228000</v>
      </c>
      <c r="Y30">
        <v>-29252</v>
      </c>
      <c r="Z30">
        <v>-23996</v>
      </c>
      <c r="AA30">
        <v>-41203</v>
      </c>
      <c r="AB30">
        <v>28</v>
      </c>
      <c r="AC30">
        <v>-65171</v>
      </c>
      <c r="AD30">
        <v>-15364</v>
      </c>
      <c r="AE30">
        <v>-5291</v>
      </c>
      <c r="AF30">
        <v>-367956</v>
      </c>
      <c r="AG30">
        <v>-388611</v>
      </c>
      <c r="AH30">
        <v>0</v>
      </c>
      <c r="AI30">
        <v>-48847</v>
      </c>
      <c r="AJ30">
        <v>-36240</v>
      </c>
      <c r="AK30">
        <v>-10891</v>
      </c>
      <c r="AL30">
        <v>21740</v>
      </c>
      <c r="AM30">
        <v>7132</v>
      </c>
      <c r="AN30">
        <v>9568</v>
      </c>
      <c r="AO30">
        <v>0</v>
      </c>
      <c r="AP30">
        <v>0</v>
      </c>
      <c r="AQ30">
        <v>38440</v>
      </c>
      <c r="AR30">
        <v>0</v>
      </c>
      <c r="AS30">
        <v>0</v>
      </c>
      <c r="AT30">
        <v>38440</v>
      </c>
      <c r="AU30">
        <v>-6518</v>
      </c>
      <c r="AV30">
        <v>31922</v>
      </c>
      <c r="AW30">
        <v>38743</v>
      </c>
      <c r="AX30">
        <v>-2654</v>
      </c>
      <c r="AY30">
        <v>0</v>
      </c>
      <c r="AZ30">
        <v>0</v>
      </c>
      <c r="BA30">
        <v>36089</v>
      </c>
      <c r="BB30">
        <v>-4778</v>
      </c>
      <c r="BC30">
        <v>-14709</v>
      </c>
      <c r="BD30">
        <v>-5671</v>
      </c>
      <c r="BE30">
        <v>9391</v>
      </c>
      <c r="BF30">
        <v>0</v>
      </c>
      <c r="BG30">
        <v>-10989</v>
      </c>
      <c r="BH30">
        <v>0</v>
      </c>
      <c r="BI30">
        <v>-4964</v>
      </c>
      <c r="BJ30">
        <v>-2429</v>
      </c>
      <c r="BK30">
        <v>-5797</v>
      </c>
      <c r="BL30">
        <v>0</v>
      </c>
      <c r="BM30">
        <v>-8226</v>
      </c>
      <c r="BN30">
        <v>0</v>
      </c>
      <c r="BO30">
        <v>7132</v>
      </c>
      <c r="BP30">
        <v>0</v>
      </c>
      <c r="BQ30">
        <v>273324</v>
      </c>
      <c r="BR30">
        <v>1780132</v>
      </c>
      <c r="BS30">
        <v>0</v>
      </c>
      <c r="BT30">
        <v>0</v>
      </c>
      <c r="BU30">
        <v>0</v>
      </c>
      <c r="BV30">
        <v>1780132</v>
      </c>
      <c r="BW30">
        <v>2677055</v>
      </c>
      <c r="BX30">
        <v>816699</v>
      </c>
      <c r="BY30">
        <v>11455750</v>
      </c>
      <c r="BZ30">
        <v>0</v>
      </c>
      <c r="CA30">
        <v>11012</v>
      </c>
      <c r="CB30">
        <v>0</v>
      </c>
      <c r="CC30">
        <v>75376</v>
      </c>
      <c r="CD30">
        <v>0</v>
      </c>
      <c r="CE30">
        <v>440057</v>
      </c>
      <c r="CF30">
        <v>15475949</v>
      </c>
      <c r="CG30">
        <v>0</v>
      </c>
      <c r="CH30">
        <v>17529405</v>
      </c>
      <c r="CI30">
        <v>35681</v>
      </c>
      <c r="CJ30">
        <v>56303</v>
      </c>
      <c r="CK30">
        <v>0</v>
      </c>
      <c r="CL30">
        <v>56303</v>
      </c>
      <c r="CM30">
        <v>776</v>
      </c>
      <c r="CN30">
        <v>15322</v>
      </c>
      <c r="CO30">
        <v>0</v>
      </c>
      <c r="CP30">
        <v>254482</v>
      </c>
      <c r="CQ30">
        <v>326883</v>
      </c>
      <c r="CR30">
        <v>4750</v>
      </c>
      <c r="CS30">
        <v>170757</v>
      </c>
      <c r="CT30">
        <v>0</v>
      </c>
      <c r="CU30">
        <v>0</v>
      </c>
      <c r="CV30">
        <v>175507</v>
      </c>
      <c r="CW30">
        <v>197663</v>
      </c>
      <c r="CX30">
        <v>24890</v>
      </c>
      <c r="CY30">
        <v>222553</v>
      </c>
      <c r="CZ30">
        <v>18290029</v>
      </c>
      <c r="DA30">
        <v>1000</v>
      </c>
      <c r="DB30">
        <v>224841</v>
      </c>
      <c r="DC30">
        <v>0</v>
      </c>
      <c r="DD30">
        <v>273849</v>
      </c>
      <c r="DE30">
        <v>0</v>
      </c>
      <c r="DF30">
        <v>0</v>
      </c>
      <c r="DG30">
        <v>0</v>
      </c>
      <c r="DH30">
        <v>273849</v>
      </c>
      <c r="DI30">
        <v>29922</v>
      </c>
      <c r="DJ30">
        <v>529612</v>
      </c>
      <c r="DK30">
        <v>0</v>
      </c>
      <c r="DL30">
        <v>0</v>
      </c>
      <c r="DM30">
        <v>0</v>
      </c>
      <c r="DN30">
        <v>0</v>
      </c>
      <c r="DO30">
        <v>15929387</v>
      </c>
      <c r="DP30">
        <v>0</v>
      </c>
      <c r="DQ30">
        <v>15929387</v>
      </c>
      <c r="DR30">
        <v>84902</v>
      </c>
      <c r="DS30">
        <v>0</v>
      </c>
      <c r="DT30">
        <v>84902</v>
      </c>
      <c r="DU30">
        <v>1532710</v>
      </c>
      <c r="DV30">
        <v>6600</v>
      </c>
      <c r="DW30">
        <v>0</v>
      </c>
      <c r="DX30">
        <v>0</v>
      </c>
      <c r="DY30">
        <v>17553599</v>
      </c>
      <c r="DZ30">
        <v>36180</v>
      </c>
      <c r="EA30">
        <v>7936</v>
      </c>
      <c r="EB30">
        <v>5090</v>
      </c>
      <c r="EC30">
        <v>0</v>
      </c>
      <c r="ED30">
        <v>0</v>
      </c>
      <c r="EE30">
        <v>13026</v>
      </c>
      <c r="EF30">
        <v>0</v>
      </c>
      <c r="EG30">
        <v>34497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26308</v>
      </c>
      <c r="EN30">
        <v>0</v>
      </c>
      <c r="EO30">
        <v>0</v>
      </c>
      <c r="EP30">
        <v>42489</v>
      </c>
      <c r="EQ30">
        <v>2000</v>
      </c>
      <c r="ER30">
        <v>105294</v>
      </c>
      <c r="ES30">
        <v>52318</v>
      </c>
      <c r="ET30">
        <v>18290029</v>
      </c>
    </row>
    <row r="31" spans="1:150">
      <c r="A31">
        <v>63011</v>
      </c>
      <c r="B31">
        <v>200212</v>
      </c>
      <c r="C31">
        <v>194910</v>
      </c>
      <c r="D31">
        <v>0</v>
      </c>
      <c r="E31">
        <v>194910</v>
      </c>
      <c r="F31">
        <v>0</v>
      </c>
      <c r="G31">
        <v>0</v>
      </c>
      <c r="H31">
        <v>0</v>
      </c>
      <c r="I31">
        <v>760</v>
      </c>
      <c r="J31">
        <v>263</v>
      </c>
      <c r="K31">
        <v>1023</v>
      </c>
      <c r="L31">
        <v>54</v>
      </c>
      <c r="M31">
        <v>-34811</v>
      </c>
      <c r="N31">
        <v>0</v>
      </c>
      <c r="O31">
        <v>0</v>
      </c>
      <c r="P31">
        <v>0</v>
      </c>
      <c r="Q31">
        <v>-34811</v>
      </c>
      <c r="R31">
        <v>-153287</v>
      </c>
      <c r="S31">
        <v>0</v>
      </c>
      <c r="T31">
        <v>-153287</v>
      </c>
      <c r="U31">
        <v>0</v>
      </c>
      <c r="V31">
        <v>0</v>
      </c>
      <c r="W31">
        <v>0</v>
      </c>
      <c r="X31">
        <v>0</v>
      </c>
      <c r="Y31">
        <v>0</v>
      </c>
      <c r="Z31">
        <v>-4791</v>
      </c>
      <c r="AA31">
        <v>-11402</v>
      </c>
      <c r="AB31">
        <v>0</v>
      </c>
      <c r="AC31">
        <v>-16193</v>
      </c>
      <c r="AD31">
        <v>-9</v>
      </c>
      <c r="AE31">
        <v>-31</v>
      </c>
      <c r="AF31">
        <v>-1562</v>
      </c>
      <c r="AG31">
        <v>-1602</v>
      </c>
      <c r="AH31">
        <v>-100</v>
      </c>
      <c r="AI31">
        <v>577</v>
      </c>
      <c r="AJ31">
        <v>-137</v>
      </c>
      <c r="AK31">
        <v>631</v>
      </c>
      <c r="AL31">
        <v>-8935</v>
      </c>
      <c r="AM31">
        <v>0</v>
      </c>
      <c r="AN31">
        <v>-631</v>
      </c>
      <c r="AO31">
        <v>4059</v>
      </c>
      <c r="AP31">
        <v>0</v>
      </c>
      <c r="AQ31">
        <v>-5507</v>
      </c>
      <c r="AR31">
        <v>0</v>
      </c>
      <c r="AS31">
        <v>0</v>
      </c>
      <c r="AT31">
        <v>-5507</v>
      </c>
      <c r="AU31">
        <v>17</v>
      </c>
      <c r="AV31">
        <v>-5490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672564</v>
      </c>
      <c r="BY31">
        <v>11143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683707</v>
      </c>
      <c r="CG31">
        <v>0</v>
      </c>
      <c r="CH31">
        <v>683707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1573</v>
      </c>
      <c r="CQ31">
        <v>1573</v>
      </c>
      <c r="CR31">
        <v>8</v>
      </c>
      <c r="CS31">
        <v>12773</v>
      </c>
      <c r="CT31">
        <v>0</v>
      </c>
      <c r="CU31">
        <v>0</v>
      </c>
      <c r="CV31">
        <v>12781</v>
      </c>
      <c r="CW31">
        <v>6</v>
      </c>
      <c r="CX31">
        <v>715</v>
      </c>
      <c r="CY31">
        <v>721</v>
      </c>
      <c r="CZ31">
        <v>698782</v>
      </c>
      <c r="DA31">
        <v>25000</v>
      </c>
      <c r="DB31">
        <v>5000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-13946</v>
      </c>
      <c r="DJ31">
        <v>16054</v>
      </c>
      <c r="DK31">
        <v>0</v>
      </c>
      <c r="DL31">
        <v>0</v>
      </c>
      <c r="DM31">
        <v>0</v>
      </c>
      <c r="DN31">
        <v>0</v>
      </c>
      <c r="DO31">
        <v>673883</v>
      </c>
      <c r="DP31">
        <v>0</v>
      </c>
      <c r="DQ31">
        <v>673883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673883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2641</v>
      </c>
      <c r="EN31">
        <v>0</v>
      </c>
      <c r="EO31">
        <v>0</v>
      </c>
      <c r="EP31">
        <v>4532</v>
      </c>
      <c r="EQ31">
        <v>0</v>
      </c>
      <c r="ER31">
        <v>7173</v>
      </c>
      <c r="ES31">
        <v>1672</v>
      </c>
      <c r="ET31">
        <v>698782</v>
      </c>
    </row>
    <row r="32" spans="1:150">
      <c r="A32">
        <v>63013</v>
      </c>
      <c r="B32">
        <v>200212</v>
      </c>
      <c r="C32">
        <v>105093</v>
      </c>
      <c r="D32">
        <v>-139</v>
      </c>
      <c r="E32">
        <v>104954</v>
      </c>
      <c r="F32">
        <v>0</v>
      </c>
      <c r="G32">
        <v>0</v>
      </c>
      <c r="H32">
        <v>0</v>
      </c>
      <c r="I32">
        <v>4275</v>
      </c>
      <c r="J32">
        <v>0</v>
      </c>
      <c r="K32">
        <v>4275</v>
      </c>
      <c r="L32">
        <v>0</v>
      </c>
      <c r="M32">
        <v>-3141</v>
      </c>
      <c r="N32">
        <v>0</v>
      </c>
      <c r="O32">
        <v>-1</v>
      </c>
      <c r="P32">
        <v>0</v>
      </c>
      <c r="Q32">
        <v>-3142</v>
      </c>
      <c r="R32">
        <v>-73850</v>
      </c>
      <c r="S32">
        <v>0</v>
      </c>
      <c r="T32">
        <v>-73850</v>
      </c>
      <c r="U32">
        <v>0</v>
      </c>
      <c r="V32">
        <v>0</v>
      </c>
      <c r="W32">
        <v>0</v>
      </c>
      <c r="X32">
        <v>0</v>
      </c>
      <c r="Y32">
        <v>0</v>
      </c>
      <c r="Z32">
        <v>-14421</v>
      </c>
      <c r="AA32">
        <v>-20894</v>
      </c>
      <c r="AB32">
        <v>0</v>
      </c>
      <c r="AC32">
        <v>-35315</v>
      </c>
      <c r="AD32">
        <v>433</v>
      </c>
      <c r="AE32">
        <v>-8</v>
      </c>
      <c r="AF32">
        <v>-2177</v>
      </c>
      <c r="AG32">
        <v>-1752</v>
      </c>
      <c r="AH32">
        <v>-21223</v>
      </c>
      <c r="AI32">
        <v>-2</v>
      </c>
      <c r="AJ32">
        <v>2802</v>
      </c>
      <c r="AK32">
        <v>-6355</v>
      </c>
      <c r="AL32">
        <v>-29608</v>
      </c>
      <c r="AM32">
        <v>0</v>
      </c>
      <c r="AN32">
        <v>6355</v>
      </c>
      <c r="AO32">
        <v>0</v>
      </c>
      <c r="AP32">
        <v>0</v>
      </c>
      <c r="AQ32">
        <v>-23253</v>
      </c>
      <c r="AR32">
        <v>0</v>
      </c>
      <c r="AS32">
        <v>0</v>
      </c>
      <c r="AT32">
        <v>-23253</v>
      </c>
      <c r="AU32">
        <v>4583</v>
      </c>
      <c r="AV32">
        <v>-18670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19648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123138</v>
      </c>
      <c r="BY32">
        <v>33215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156353</v>
      </c>
      <c r="CG32">
        <v>0</v>
      </c>
      <c r="CH32">
        <v>156353</v>
      </c>
      <c r="CI32">
        <v>0</v>
      </c>
      <c r="CJ32">
        <v>24285</v>
      </c>
      <c r="CK32">
        <v>0</v>
      </c>
      <c r="CL32">
        <v>24285</v>
      </c>
      <c r="CM32">
        <v>0</v>
      </c>
      <c r="CN32">
        <v>1076</v>
      </c>
      <c r="CO32">
        <v>0</v>
      </c>
      <c r="CP32">
        <v>12</v>
      </c>
      <c r="CQ32">
        <v>25373</v>
      </c>
      <c r="CR32">
        <v>0</v>
      </c>
      <c r="CS32">
        <v>39719</v>
      </c>
      <c r="CT32">
        <v>0</v>
      </c>
      <c r="CU32">
        <v>8409</v>
      </c>
      <c r="CV32">
        <v>48128</v>
      </c>
      <c r="CW32">
        <v>608</v>
      </c>
      <c r="CX32">
        <v>125</v>
      </c>
      <c r="CY32">
        <v>733</v>
      </c>
      <c r="CZ32">
        <v>250235</v>
      </c>
      <c r="DA32">
        <v>66000</v>
      </c>
      <c r="DB32">
        <v>7173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73173</v>
      </c>
      <c r="DK32">
        <v>0</v>
      </c>
      <c r="DL32">
        <v>0</v>
      </c>
      <c r="DM32">
        <v>0</v>
      </c>
      <c r="DN32">
        <v>0</v>
      </c>
      <c r="DO32">
        <v>169529</v>
      </c>
      <c r="DP32">
        <v>0</v>
      </c>
      <c r="DQ32">
        <v>169529</v>
      </c>
      <c r="DR32">
        <v>3</v>
      </c>
      <c r="DS32">
        <v>0</v>
      </c>
      <c r="DT32">
        <v>3</v>
      </c>
      <c r="DU32">
        <v>0</v>
      </c>
      <c r="DV32">
        <v>0</v>
      </c>
      <c r="DW32">
        <v>0</v>
      </c>
      <c r="DX32">
        <v>0</v>
      </c>
      <c r="DY32">
        <v>169532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5365</v>
      </c>
      <c r="EQ32">
        <v>0</v>
      </c>
      <c r="ER32">
        <v>5365</v>
      </c>
      <c r="ES32">
        <v>2165</v>
      </c>
      <c r="ET32">
        <v>250235</v>
      </c>
    </row>
    <row r="33" spans="1:156">
      <c r="A33">
        <v>63014</v>
      </c>
      <c r="B33">
        <v>200212</v>
      </c>
      <c r="C33">
        <v>504674</v>
      </c>
      <c r="D33">
        <v>-25896</v>
      </c>
      <c r="E33">
        <v>478778</v>
      </c>
      <c r="F33">
        <v>0</v>
      </c>
      <c r="G33">
        <v>0</v>
      </c>
      <c r="H33">
        <v>-195</v>
      </c>
      <c r="I33">
        <v>16400</v>
      </c>
      <c r="J33">
        <v>0</v>
      </c>
      <c r="K33">
        <v>16205</v>
      </c>
      <c r="L33">
        <v>0</v>
      </c>
      <c r="M33">
        <v>-77554</v>
      </c>
      <c r="N33">
        <v>6656</v>
      </c>
      <c r="O33">
        <v>-1539</v>
      </c>
      <c r="P33">
        <v>0</v>
      </c>
      <c r="Q33">
        <v>-72437</v>
      </c>
      <c r="R33">
        <v>-4028</v>
      </c>
      <c r="S33">
        <v>1579</v>
      </c>
      <c r="T33">
        <v>-2449</v>
      </c>
      <c r="U33">
        <v>0</v>
      </c>
      <c r="V33">
        <v>0</v>
      </c>
      <c r="W33">
        <v>0</v>
      </c>
      <c r="X33">
        <v>0</v>
      </c>
      <c r="Y33">
        <v>-167699</v>
      </c>
      <c r="Z33">
        <v>-29490</v>
      </c>
      <c r="AA33">
        <v>-40078</v>
      </c>
      <c r="AB33">
        <v>2791</v>
      </c>
      <c r="AC33">
        <v>-66777</v>
      </c>
      <c r="AD33">
        <v>-8065</v>
      </c>
      <c r="AE33">
        <v>-4813</v>
      </c>
      <c r="AF33">
        <v>-9650</v>
      </c>
      <c r="AG33">
        <v>-22528</v>
      </c>
      <c r="AH33">
        <v>-147379</v>
      </c>
      <c r="AI33">
        <v>-65600</v>
      </c>
      <c r="AJ33">
        <v>0</v>
      </c>
      <c r="AK33">
        <v>127</v>
      </c>
      <c r="AL33">
        <v>-49759</v>
      </c>
      <c r="AM33">
        <v>0</v>
      </c>
      <c r="AN33">
        <v>-127</v>
      </c>
      <c r="AO33">
        <v>0</v>
      </c>
      <c r="AP33">
        <v>0</v>
      </c>
      <c r="AQ33">
        <v>-49886</v>
      </c>
      <c r="AR33">
        <v>0</v>
      </c>
      <c r="AS33">
        <v>0</v>
      </c>
      <c r="AT33">
        <v>-49886</v>
      </c>
      <c r="AU33">
        <v>0</v>
      </c>
      <c r="AV33">
        <v>-49886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5696</v>
      </c>
      <c r="BQ33">
        <v>420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436</v>
      </c>
      <c r="BX33">
        <v>43607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44043</v>
      </c>
      <c r="CG33">
        <v>0</v>
      </c>
      <c r="CH33">
        <v>44463</v>
      </c>
      <c r="CI33">
        <v>940602</v>
      </c>
      <c r="CJ33">
        <v>0</v>
      </c>
      <c r="CK33">
        <v>0</v>
      </c>
      <c r="CL33">
        <v>0</v>
      </c>
      <c r="CM33">
        <v>43124</v>
      </c>
      <c r="CN33">
        <v>6166</v>
      </c>
      <c r="CO33">
        <v>0</v>
      </c>
      <c r="CP33">
        <v>0</v>
      </c>
      <c r="CQ33">
        <v>49290</v>
      </c>
      <c r="CR33">
        <v>3401</v>
      </c>
      <c r="CS33">
        <v>96596</v>
      </c>
      <c r="CT33">
        <v>0</v>
      </c>
      <c r="CU33">
        <v>1547</v>
      </c>
      <c r="CV33">
        <v>101544</v>
      </c>
      <c r="CW33">
        <v>0</v>
      </c>
      <c r="CX33">
        <v>13475</v>
      </c>
      <c r="CY33">
        <v>13475</v>
      </c>
      <c r="CZ33">
        <v>1155070</v>
      </c>
      <c r="DA33">
        <v>7430</v>
      </c>
      <c r="DB33">
        <v>20249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27679</v>
      </c>
      <c r="DK33">
        <v>0</v>
      </c>
      <c r="DL33">
        <v>0</v>
      </c>
      <c r="DM33">
        <v>0</v>
      </c>
      <c r="DN33">
        <v>0</v>
      </c>
      <c r="DO33">
        <v>71765</v>
      </c>
      <c r="DP33">
        <v>40806</v>
      </c>
      <c r="DQ33">
        <v>30959</v>
      </c>
      <c r="DR33">
        <v>7291</v>
      </c>
      <c r="DS33">
        <v>0</v>
      </c>
      <c r="DT33">
        <v>7291</v>
      </c>
      <c r="DU33">
        <v>0</v>
      </c>
      <c r="DV33">
        <v>0</v>
      </c>
      <c r="DW33">
        <v>0</v>
      </c>
      <c r="DX33">
        <v>0</v>
      </c>
      <c r="DY33">
        <v>38250</v>
      </c>
      <c r="DZ33">
        <v>958314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40806</v>
      </c>
      <c r="EG33">
        <v>40442</v>
      </c>
      <c r="EH33">
        <v>23804</v>
      </c>
      <c r="EI33">
        <v>0</v>
      </c>
      <c r="EJ33">
        <v>0</v>
      </c>
      <c r="EK33">
        <v>0</v>
      </c>
      <c r="EL33">
        <v>8</v>
      </c>
      <c r="EM33">
        <v>766</v>
      </c>
      <c r="EN33">
        <v>0</v>
      </c>
      <c r="EO33">
        <v>0</v>
      </c>
      <c r="EP33">
        <v>17496</v>
      </c>
      <c r="EQ33">
        <v>0</v>
      </c>
      <c r="ER33">
        <v>82516</v>
      </c>
      <c r="ES33">
        <v>7505</v>
      </c>
      <c r="ET33">
        <v>1155070</v>
      </c>
    </row>
    <row r="34" spans="1:156">
      <c r="A34">
        <v>63016</v>
      </c>
      <c r="B34">
        <v>200212</v>
      </c>
      <c r="C34">
        <v>1314762</v>
      </c>
      <c r="D34">
        <v>-3272</v>
      </c>
      <c r="E34">
        <v>1311490</v>
      </c>
      <c r="F34">
        <v>355936</v>
      </c>
      <c r="G34">
        <v>0</v>
      </c>
      <c r="H34">
        <v>0</v>
      </c>
      <c r="I34">
        <v>402380</v>
      </c>
      <c r="J34">
        <v>62997</v>
      </c>
      <c r="K34">
        <v>821313</v>
      </c>
      <c r="L34">
        <v>0</v>
      </c>
      <c r="M34">
        <v>-608577</v>
      </c>
      <c r="N34">
        <v>13442</v>
      </c>
      <c r="O34">
        <v>-5216</v>
      </c>
      <c r="P34">
        <v>0</v>
      </c>
      <c r="Q34">
        <v>-600351</v>
      </c>
      <c r="R34">
        <v>-963584</v>
      </c>
      <c r="S34">
        <v>-15643</v>
      </c>
      <c r="T34">
        <v>-979227</v>
      </c>
      <c r="U34">
        <v>0</v>
      </c>
      <c r="V34">
        <v>98894</v>
      </c>
      <c r="W34">
        <v>0</v>
      </c>
      <c r="X34">
        <v>98894</v>
      </c>
      <c r="Y34">
        <v>0</v>
      </c>
      <c r="Z34">
        <v>-38865</v>
      </c>
      <c r="AA34">
        <v>-76408</v>
      </c>
      <c r="AB34">
        <v>6</v>
      </c>
      <c r="AC34">
        <v>-115267</v>
      </c>
      <c r="AD34">
        <v>-27197</v>
      </c>
      <c r="AE34">
        <v>-83668</v>
      </c>
      <c r="AF34">
        <v>0</v>
      </c>
      <c r="AG34">
        <v>-110865</v>
      </c>
      <c r="AH34">
        <v>-390560</v>
      </c>
      <c r="AI34">
        <v>50001</v>
      </c>
      <c r="AJ34">
        <v>6649</v>
      </c>
      <c r="AK34">
        <v>-45320</v>
      </c>
      <c r="AL34">
        <v>46757</v>
      </c>
      <c r="AM34">
        <v>-6937</v>
      </c>
      <c r="AN34">
        <v>39343</v>
      </c>
      <c r="AO34">
        <v>0</v>
      </c>
      <c r="AP34">
        <v>0</v>
      </c>
      <c r="AQ34">
        <v>79163</v>
      </c>
      <c r="AR34">
        <v>0</v>
      </c>
      <c r="AS34">
        <v>0</v>
      </c>
      <c r="AT34">
        <v>79163</v>
      </c>
      <c r="AU34">
        <v>0</v>
      </c>
      <c r="AV34">
        <v>79163</v>
      </c>
      <c r="AW34">
        <v>94631</v>
      </c>
      <c r="AX34">
        <v>-1432</v>
      </c>
      <c r="AY34">
        <v>-1223</v>
      </c>
      <c r="AZ34">
        <v>0</v>
      </c>
      <c r="BA34">
        <v>91976</v>
      </c>
      <c r="BB34">
        <v>-2705</v>
      </c>
      <c r="BC34">
        <v>-29396</v>
      </c>
      <c r="BD34">
        <v>115</v>
      </c>
      <c r="BE34">
        <v>-59108</v>
      </c>
      <c r="BF34">
        <v>468</v>
      </c>
      <c r="BG34">
        <v>-87921</v>
      </c>
      <c r="BH34">
        <v>0</v>
      </c>
      <c r="BI34">
        <v>-1370</v>
      </c>
      <c r="BJ34">
        <v>-4928</v>
      </c>
      <c r="BK34">
        <v>-2124</v>
      </c>
      <c r="BL34">
        <v>135</v>
      </c>
      <c r="BM34">
        <v>-6917</v>
      </c>
      <c r="BN34">
        <v>0</v>
      </c>
      <c r="BO34">
        <v>-6937</v>
      </c>
      <c r="BP34">
        <v>0</v>
      </c>
      <c r="BQ34">
        <v>0</v>
      </c>
      <c r="BR34">
        <v>1216962</v>
      </c>
      <c r="BS34">
        <v>0</v>
      </c>
      <c r="BT34">
        <v>0</v>
      </c>
      <c r="BU34">
        <v>0</v>
      </c>
      <c r="BV34">
        <v>1216962</v>
      </c>
      <c r="BW34">
        <v>1879481</v>
      </c>
      <c r="BX34">
        <v>0</v>
      </c>
      <c r="BY34">
        <v>8203590</v>
      </c>
      <c r="BZ34">
        <v>0</v>
      </c>
      <c r="CA34">
        <v>0</v>
      </c>
      <c r="CB34">
        <v>125</v>
      </c>
      <c r="CC34">
        <v>1835</v>
      </c>
      <c r="CD34">
        <v>731000</v>
      </c>
      <c r="CE34">
        <v>471770</v>
      </c>
      <c r="CF34">
        <v>11287801</v>
      </c>
      <c r="CG34">
        <v>14795</v>
      </c>
      <c r="CH34">
        <v>12519558</v>
      </c>
      <c r="CI34">
        <v>0</v>
      </c>
      <c r="CJ34">
        <v>32434</v>
      </c>
      <c r="CK34">
        <v>0</v>
      </c>
      <c r="CL34">
        <v>32434</v>
      </c>
      <c r="CM34">
        <v>5846</v>
      </c>
      <c r="CN34">
        <v>2276894</v>
      </c>
      <c r="CO34">
        <v>0</v>
      </c>
      <c r="CP34">
        <v>5530</v>
      </c>
      <c r="CQ34">
        <v>2320704</v>
      </c>
      <c r="CR34">
        <v>1302</v>
      </c>
      <c r="CS34">
        <v>124160</v>
      </c>
      <c r="CT34">
        <v>0</v>
      </c>
      <c r="CU34">
        <v>86331</v>
      </c>
      <c r="CV34">
        <v>211793</v>
      </c>
      <c r="CW34">
        <v>123886</v>
      </c>
      <c r="CX34">
        <v>18922</v>
      </c>
      <c r="CY34">
        <v>142808</v>
      </c>
      <c r="CZ34">
        <v>15194863</v>
      </c>
      <c r="DA34">
        <v>19000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1159943</v>
      </c>
      <c r="DJ34">
        <v>1178943</v>
      </c>
      <c r="DK34">
        <v>300000</v>
      </c>
      <c r="DL34">
        <v>6637</v>
      </c>
      <c r="DM34">
        <v>0</v>
      </c>
      <c r="DN34">
        <v>6637</v>
      </c>
      <c r="DO34">
        <v>11753860</v>
      </c>
      <c r="DP34">
        <v>158257</v>
      </c>
      <c r="DQ34">
        <v>11595603</v>
      </c>
      <c r="DR34">
        <v>229152</v>
      </c>
      <c r="DS34">
        <v>1245</v>
      </c>
      <c r="DT34">
        <v>227907</v>
      </c>
      <c r="DU34">
        <v>408711</v>
      </c>
      <c r="DV34">
        <v>1668</v>
      </c>
      <c r="DW34">
        <v>0</v>
      </c>
      <c r="DX34">
        <v>0</v>
      </c>
      <c r="DY34">
        <v>12240526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135968</v>
      </c>
      <c r="EG34">
        <v>0</v>
      </c>
      <c r="EH34">
        <v>6106</v>
      </c>
      <c r="EI34">
        <v>0</v>
      </c>
      <c r="EJ34">
        <v>0</v>
      </c>
      <c r="EK34">
        <v>0</v>
      </c>
      <c r="EL34">
        <v>675819</v>
      </c>
      <c r="EM34">
        <v>587506</v>
      </c>
      <c r="EN34">
        <v>0</v>
      </c>
      <c r="EO34">
        <v>0</v>
      </c>
      <c r="EP34">
        <v>41082</v>
      </c>
      <c r="EQ34">
        <v>0</v>
      </c>
      <c r="ER34">
        <v>1310513</v>
      </c>
      <c r="ES34">
        <v>28913</v>
      </c>
      <c r="ET34">
        <v>15194863</v>
      </c>
    </row>
    <row r="35" spans="1:156">
      <c r="A35">
        <v>63017</v>
      </c>
      <c r="B35">
        <v>200212</v>
      </c>
      <c r="C35">
        <v>540244</v>
      </c>
      <c r="D35">
        <v>-261779</v>
      </c>
      <c r="E35">
        <v>278465</v>
      </c>
      <c r="F35">
        <v>0</v>
      </c>
      <c r="G35">
        <v>0</v>
      </c>
      <c r="H35">
        <v>12546</v>
      </c>
      <c r="I35">
        <v>60386</v>
      </c>
      <c r="J35">
        <v>8347</v>
      </c>
      <c r="K35">
        <v>81279</v>
      </c>
      <c r="L35">
        <v>51542</v>
      </c>
      <c r="M35">
        <v>-399988</v>
      </c>
      <c r="N35">
        <v>252366</v>
      </c>
      <c r="O35">
        <v>-16154</v>
      </c>
      <c r="P35">
        <v>8077</v>
      </c>
      <c r="Q35">
        <v>-155699</v>
      </c>
      <c r="R35">
        <v>-110949</v>
      </c>
      <c r="S35">
        <v>383</v>
      </c>
      <c r="T35">
        <v>-110566</v>
      </c>
      <c r="U35">
        <v>0</v>
      </c>
      <c r="V35">
        <v>0</v>
      </c>
      <c r="W35">
        <v>0</v>
      </c>
      <c r="X35">
        <v>0</v>
      </c>
      <c r="Y35">
        <v>0</v>
      </c>
      <c r="Z35">
        <v>-6720</v>
      </c>
      <c r="AA35">
        <v>-11941</v>
      </c>
      <c r="AB35">
        <v>-698</v>
      </c>
      <c r="AC35">
        <v>-19359</v>
      </c>
      <c r="AD35">
        <v>-2264</v>
      </c>
      <c r="AE35">
        <v>-5960</v>
      </c>
      <c r="AF35">
        <v>0</v>
      </c>
      <c r="AG35">
        <v>-8224</v>
      </c>
      <c r="AH35">
        <v>0</v>
      </c>
      <c r="AI35">
        <v>20</v>
      </c>
      <c r="AJ35">
        <v>2029</v>
      </c>
      <c r="AK35">
        <v>-85835</v>
      </c>
      <c r="AL35">
        <v>33652</v>
      </c>
      <c r="AM35">
        <v>0</v>
      </c>
      <c r="AN35">
        <v>85835</v>
      </c>
      <c r="AO35">
        <v>0</v>
      </c>
      <c r="AP35">
        <v>0</v>
      </c>
      <c r="AQ35">
        <v>119487</v>
      </c>
      <c r="AR35">
        <v>0</v>
      </c>
      <c r="AS35">
        <v>0</v>
      </c>
      <c r="AT35">
        <v>119487</v>
      </c>
      <c r="AU35">
        <v>-37600</v>
      </c>
      <c r="AV35">
        <v>81887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280400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1140847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1140847</v>
      </c>
      <c r="CG35">
        <v>0</v>
      </c>
      <c r="CH35">
        <v>1421247</v>
      </c>
      <c r="CI35">
        <v>0</v>
      </c>
      <c r="CJ35">
        <v>14082</v>
      </c>
      <c r="CK35">
        <v>0</v>
      </c>
      <c r="CL35">
        <v>14082</v>
      </c>
      <c r="CM35">
        <v>27742</v>
      </c>
      <c r="CN35">
        <v>0</v>
      </c>
      <c r="CO35">
        <v>0</v>
      </c>
      <c r="CP35">
        <v>8933</v>
      </c>
      <c r="CQ35">
        <v>50757</v>
      </c>
      <c r="CR35">
        <v>175</v>
      </c>
      <c r="CS35">
        <v>2481</v>
      </c>
      <c r="CT35">
        <v>0</v>
      </c>
      <c r="CU35">
        <v>0</v>
      </c>
      <c r="CV35">
        <v>2656</v>
      </c>
      <c r="CW35">
        <v>13529</v>
      </c>
      <c r="CX35">
        <v>0</v>
      </c>
      <c r="CY35">
        <v>13529</v>
      </c>
      <c r="CZ35">
        <v>1488189</v>
      </c>
      <c r="DA35">
        <v>15000</v>
      </c>
      <c r="DB35">
        <v>59065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748328</v>
      </c>
      <c r="DJ35">
        <v>822393</v>
      </c>
      <c r="DK35">
        <v>0</v>
      </c>
      <c r="DL35">
        <v>0</v>
      </c>
      <c r="DM35">
        <v>0</v>
      </c>
      <c r="DN35">
        <v>0</v>
      </c>
      <c r="DO35">
        <v>409515</v>
      </c>
      <c r="DP35">
        <v>8126</v>
      </c>
      <c r="DQ35">
        <v>401389</v>
      </c>
      <c r="DR35">
        <v>58955</v>
      </c>
      <c r="DS35">
        <v>29478</v>
      </c>
      <c r="DT35">
        <v>29477</v>
      </c>
      <c r="DU35">
        <v>0</v>
      </c>
      <c r="DV35">
        <v>0</v>
      </c>
      <c r="DW35">
        <v>0</v>
      </c>
      <c r="DX35">
        <v>0</v>
      </c>
      <c r="DY35">
        <v>430866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37603</v>
      </c>
      <c r="EG35">
        <v>4951</v>
      </c>
      <c r="EH35">
        <v>0</v>
      </c>
      <c r="EI35">
        <v>0</v>
      </c>
      <c r="EJ35">
        <v>0</v>
      </c>
      <c r="EK35">
        <v>0</v>
      </c>
      <c r="EL35">
        <v>78664</v>
      </c>
      <c r="EM35">
        <v>61215</v>
      </c>
      <c r="EN35">
        <v>0</v>
      </c>
      <c r="EO35">
        <v>46451</v>
      </c>
      <c r="EP35">
        <v>3547</v>
      </c>
      <c r="EQ35">
        <v>0</v>
      </c>
      <c r="ER35">
        <v>194828</v>
      </c>
      <c r="ES35">
        <v>2499</v>
      </c>
      <c r="ET35">
        <v>1488189</v>
      </c>
    </row>
    <row r="36" spans="1:156">
      <c r="A36">
        <v>63018</v>
      </c>
      <c r="B36">
        <v>200212</v>
      </c>
      <c r="C36">
        <v>0</v>
      </c>
      <c r="D36">
        <v>0</v>
      </c>
      <c r="E36">
        <v>0</v>
      </c>
      <c r="F36">
        <v>221213</v>
      </c>
      <c r="G36">
        <v>45620</v>
      </c>
      <c r="H36">
        <v>0</v>
      </c>
      <c r="I36">
        <v>188442</v>
      </c>
      <c r="J36">
        <v>20884</v>
      </c>
      <c r="K36">
        <v>476159</v>
      </c>
      <c r="L36">
        <v>10616</v>
      </c>
      <c r="M36">
        <v>-88498</v>
      </c>
      <c r="N36">
        <v>0</v>
      </c>
      <c r="O36">
        <v>0</v>
      </c>
      <c r="P36">
        <v>0</v>
      </c>
      <c r="Q36">
        <v>-88498</v>
      </c>
      <c r="R36">
        <v>-29674</v>
      </c>
      <c r="S36">
        <v>0</v>
      </c>
      <c r="T36">
        <v>-29674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-3819</v>
      </c>
      <c r="AB36">
        <v>0</v>
      </c>
      <c r="AC36">
        <v>-3819</v>
      </c>
      <c r="AD36">
        <v>-751</v>
      </c>
      <c r="AE36">
        <v>-3026</v>
      </c>
      <c r="AF36">
        <v>0</v>
      </c>
      <c r="AG36">
        <v>-3777</v>
      </c>
      <c r="AH36">
        <v>0</v>
      </c>
      <c r="AI36">
        <v>0</v>
      </c>
      <c r="AJ36">
        <v>-20971</v>
      </c>
      <c r="AK36">
        <v>-386702</v>
      </c>
      <c r="AL36">
        <v>-46666</v>
      </c>
      <c r="AM36">
        <v>0</v>
      </c>
      <c r="AN36">
        <v>386702</v>
      </c>
      <c r="AO36">
        <v>0</v>
      </c>
      <c r="AP36">
        <v>0</v>
      </c>
      <c r="AQ36">
        <v>340036</v>
      </c>
      <c r="AR36">
        <v>0</v>
      </c>
      <c r="AS36">
        <v>0</v>
      </c>
      <c r="AT36">
        <v>340036</v>
      </c>
      <c r="AU36">
        <v>0</v>
      </c>
      <c r="AV36">
        <v>340036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425353</v>
      </c>
      <c r="BS36">
        <v>0</v>
      </c>
      <c r="BT36">
        <v>72968</v>
      </c>
      <c r="BU36">
        <v>196250</v>
      </c>
      <c r="BV36">
        <v>694571</v>
      </c>
      <c r="BW36">
        <v>0</v>
      </c>
      <c r="BX36">
        <v>0</v>
      </c>
      <c r="BY36">
        <v>211004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7816</v>
      </c>
      <c r="CF36">
        <v>218820</v>
      </c>
      <c r="CG36">
        <v>0</v>
      </c>
      <c r="CH36">
        <v>913391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369861</v>
      </c>
      <c r="CO36">
        <v>0</v>
      </c>
      <c r="CP36">
        <v>0</v>
      </c>
      <c r="CQ36">
        <v>369861</v>
      </c>
      <c r="CR36">
        <v>0</v>
      </c>
      <c r="CS36">
        <v>5497</v>
      </c>
      <c r="CT36">
        <v>0</v>
      </c>
      <c r="CU36">
        <v>2435</v>
      </c>
      <c r="CV36">
        <v>7932</v>
      </c>
      <c r="CW36">
        <v>2446</v>
      </c>
      <c r="CX36">
        <v>0</v>
      </c>
      <c r="CY36">
        <v>2446</v>
      </c>
      <c r="CZ36">
        <v>1293630</v>
      </c>
      <c r="DA36">
        <v>30000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347453</v>
      </c>
      <c r="DJ36">
        <v>377453</v>
      </c>
      <c r="DK36">
        <v>0</v>
      </c>
      <c r="DL36">
        <v>0</v>
      </c>
      <c r="DM36">
        <v>0</v>
      </c>
      <c r="DN36">
        <v>0</v>
      </c>
      <c r="DO36">
        <v>915875</v>
      </c>
      <c r="DP36">
        <v>0</v>
      </c>
      <c r="DQ36">
        <v>915875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915875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263</v>
      </c>
      <c r="EN36">
        <v>0</v>
      </c>
      <c r="EO36">
        <v>0</v>
      </c>
      <c r="EP36">
        <v>39</v>
      </c>
      <c r="EQ36">
        <v>0</v>
      </c>
      <c r="ER36">
        <v>302</v>
      </c>
      <c r="ES36">
        <v>0</v>
      </c>
      <c r="ET36">
        <v>1293630</v>
      </c>
    </row>
    <row r="37" spans="1:156">
      <c r="A37">
        <v>63020</v>
      </c>
      <c r="B37">
        <v>200212</v>
      </c>
      <c r="C37">
        <v>200639</v>
      </c>
      <c r="D37">
        <v>0</v>
      </c>
      <c r="E37">
        <v>200639</v>
      </c>
      <c r="F37">
        <v>0</v>
      </c>
      <c r="G37">
        <v>0</v>
      </c>
      <c r="H37">
        <v>0</v>
      </c>
      <c r="I37">
        <v>47761</v>
      </c>
      <c r="J37">
        <v>4792</v>
      </c>
      <c r="K37">
        <v>52553</v>
      </c>
      <c r="L37">
        <v>5169</v>
      </c>
      <c r="M37">
        <v>-183682</v>
      </c>
      <c r="N37">
        <v>0</v>
      </c>
      <c r="O37">
        <v>687</v>
      </c>
      <c r="P37">
        <v>0</v>
      </c>
      <c r="Q37">
        <v>-182995</v>
      </c>
      <c r="R37">
        <v>9559</v>
      </c>
      <c r="S37">
        <v>0</v>
      </c>
      <c r="T37">
        <v>9559</v>
      </c>
      <c r="U37">
        <v>0</v>
      </c>
      <c r="V37">
        <v>0</v>
      </c>
      <c r="W37">
        <v>0</v>
      </c>
      <c r="X37">
        <v>0</v>
      </c>
      <c r="Y37">
        <v>0</v>
      </c>
      <c r="Z37">
        <v>-17183</v>
      </c>
      <c r="AA37">
        <v>-14707</v>
      </c>
      <c r="AB37">
        <v>0</v>
      </c>
      <c r="AC37">
        <v>-31890</v>
      </c>
      <c r="AD37">
        <v>-598</v>
      </c>
      <c r="AE37">
        <v>-250</v>
      </c>
      <c r="AF37">
        <v>0</v>
      </c>
      <c r="AG37">
        <v>-848</v>
      </c>
      <c r="AH37">
        <v>0</v>
      </c>
      <c r="AI37">
        <v>0</v>
      </c>
      <c r="AJ37">
        <v>0</v>
      </c>
      <c r="AK37">
        <v>-44298</v>
      </c>
      <c r="AL37">
        <v>7889</v>
      </c>
      <c r="AM37">
        <v>3099</v>
      </c>
      <c r="AN37">
        <v>43433</v>
      </c>
      <c r="AO37">
        <v>0</v>
      </c>
      <c r="AP37">
        <v>0</v>
      </c>
      <c r="AQ37">
        <v>54421</v>
      </c>
      <c r="AR37">
        <v>0</v>
      </c>
      <c r="AS37">
        <v>0</v>
      </c>
      <c r="AT37">
        <v>54421</v>
      </c>
      <c r="AU37">
        <v>-16365</v>
      </c>
      <c r="AV37">
        <v>38056</v>
      </c>
      <c r="AW37">
        <v>29232</v>
      </c>
      <c r="AX37">
        <v>0</v>
      </c>
      <c r="AY37">
        <v>-135</v>
      </c>
      <c r="AZ37">
        <v>0</v>
      </c>
      <c r="BA37">
        <v>29097</v>
      </c>
      <c r="BB37">
        <v>865</v>
      </c>
      <c r="BC37">
        <v>-18892</v>
      </c>
      <c r="BD37">
        <v>0</v>
      </c>
      <c r="BE37">
        <v>-1465</v>
      </c>
      <c r="BF37">
        <v>0</v>
      </c>
      <c r="BG37">
        <v>-20357</v>
      </c>
      <c r="BH37">
        <v>0</v>
      </c>
      <c r="BI37">
        <v>-2155</v>
      </c>
      <c r="BJ37">
        <v>-2393</v>
      </c>
      <c r="BK37">
        <v>-1958</v>
      </c>
      <c r="BL37">
        <v>0</v>
      </c>
      <c r="BM37">
        <v>-4351</v>
      </c>
      <c r="BN37">
        <v>0</v>
      </c>
      <c r="BO37">
        <v>3099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277587</v>
      </c>
      <c r="BZ37">
        <v>0</v>
      </c>
      <c r="CA37">
        <v>0</v>
      </c>
      <c r="CB37">
        <v>0</v>
      </c>
      <c r="CC37">
        <v>0</v>
      </c>
      <c r="CD37">
        <v>66000</v>
      </c>
      <c r="CE37">
        <v>0</v>
      </c>
      <c r="CF37">
        <v>343587</v>
      </c>
      <c r="CG37">
        <v>0</v>
      </c>
      <c r="CH37">
        <v>343587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558369</v>
      </c>
      <c r="CO37">
        <v>0</v>
      </c>
      <c r="CP37">
        <v>2975</v>
      </c>
      <c r="CQ37">
        <v>561344</v>
      </c>
      <c r="CR37">
        <v>0</v>
      </c>
      <c r="CS37">
        <v>61197</v>
      </c>
      <c r="CT37">
        <v>0</v>
      </c>
      <c r="CU37">
        <v>0</v>
      </c>
      <c r="CV37">
        <v>61197</v>
      </c>
      <c r="CW37">
        <v>4009</v>
      </c>
      <c r="CX37">
        <v>0</v>
      </c>
      <c r="CY37">
        <v>4009</v>
      </c>
      <c r="CZ37">
        <v>970137</v>
      </c>
      <c r="DA37">
        <v>10000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726188</v>
      </c>
      <c r="DJ37">
        <v>736188</v>
      </c>
      <c r="DK37">
        <v>0</v>
      </c>
      <c r="DL37">
        <v>137</v>
      </c>
      <c r="DM37">
        <v>0</v>
      </c>
      <c r="DN37">
        <v>137</v>
      </c>
      <c r="DO37">
        <v>142128</v>
      </c>
      <c r="DP37">
        <v>0</v>
      </c>
      <c r="DQ37">
        <v>142128</v>
      </c>
      <c r="DR37">
        <v>9336</v>
      </c>
      <c r="DS37">
        <v>0</v>
      </c>
      <c r="DT37">
        <v>9336</v>
      </c>
      <c r="DU37">
        <v>0</v>
      </c>
      <c r="DV37">
        <v>1949</v>
      </c>
      <c r="DW37">
        <v>0</v>
      </c>
      <c r="DX37">
        <v>0</v>
      </c>
      <c r="DY37">
        <v>153550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76916</v>
      </c>
      <c r="EM37">
        <v>575</v>
      </c>
      <c r="EN37">
        <v>0</v>
      </c>
      <c r="EO37">
        <v>0</v>
      </c>
      <c r="EP37">
        <v>2908</v>
      </c>
      <c r="EQ37">
        <v>0</v>
      </c>
      <c r="ER37">
        <v>80399</v>
      </c>
      <c r="ES37">
        <v>0</v>
      </c>
      <c r="ET37">
        <v>970137</v>
      </c>
    </row>
    <row r="38" spans="1:156">
      <c r="A38">
        <v>63021</v>
      </c>
      <c r="B38">
        <v>200212</v>
      </c>
      <c r="C38">
        <v>22641</v>
      </c>
      <c r="D38">
        <v>-119</v>
      </c>
      <c r="E38">
        <v>22522</v>
      </c>
      <c r="F38">
        <v>0</v>
      </c>
      <c r="G38">
        <v>0</v>
      </c>
      <c r="H38">
        <v>0</v>
      </c>
      <c r="I38">
        <v>1966</v>
      </c>
      <c r="J38">
        <v>19</v>
      </c>
      <c r="K38">
        <v>1985</v>
      </c>
      <c r="L38">
        <v>693</v>
      </c>
      <c r="M38">
        <v>-391</v>
      </c>
      <c r="N38">
        <v>0</v>
      </c>
      <c r="O38">
        <v>0</v>
      </c>
      <c r="P38">
        <v>0</v>
      </c>
      <c r="Q38">
        <v>-391</v>
      </c>
      <c r="R38">
        <v>-21509</v>
      </c>
      <c r="S38">
        <v>0</v>
      </c>
      <c r="T38">
        <v>-21509</v>
      </c>
      <c r="U38">
        <v>0</v>
      </c>
      <c r="V38">
        <v>-174</v>
      </c>
      <c r="W38">
        <v>0</v>
      </c>
      <c r="X38">
        <v>-174</v>
      </c>
      <c r="Y38">
        <v>0</v>
      </c>
      <c r="Z38">
        <v>0</v>
      </c>
      <c r="AA38">
        <v>-1509</v>
      </c>
      <c r="AB38">
        <v>0</v>
      </c>
      <c r="AC38">
        <v>-1509</v>
      </c>
      <c r="AD38">
        <v>-91</v>
      </c>
      <c r="AE38">
        <v>-306</v>
      </c>
      <c r="AF38">
        <v>0</v>
      </c>
      <c r="AG38">
        <v>-397</v>
      </c>
      <c r="AH38">
        <v>0</v>
      </c>
      <c r="AI38">
        <v>0</v>
      </c>
      <c r="AJ38">
        <v>0</v>
      </c>
      <c r="AK38">
        <v>-586</v>
      </c>
      <c r="AL38">
        <v>634</v>
      </c>
      <c r="AM38">
        <v>0</v>
      </c>
      <c r="AN38">
        <v>586</v>
      </c>
      <c r="AO38">
        <v>0</v>
      </c>
      <c r="AP38">
        <v>0</v>
      </c>
      <c r="AQ38">
        <v>1220</v>
      </c>
      <c r="AR38">
        <v>0</v>
      </c>
      <c r="AS38">
        <v>0</v>
      </c>
      <c r="AT38">
        <v>1220</v>
      </c>
      <c r="AU38">
        <v>0</v>
      </c>
      <c r="AV38">
        <v>1220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4651</v>
      </c>
      <c r="BX38">
        <v>0</v>
      </c>
      <c r="BY38">
        <v>43371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48022</v>
      </c>
      <c r="CG38">
        <v>0</v>
      </c>
      <c r="CH38">
        <v>48022</v>
      </c>
      <c r="CI38">
        <v>0</v>
      </c>
      <c r="CJ38">
        <v>821</v>
      </c>
      <c r="CK38">
        <v>0</v>
      </c>
      <c r="CL38">
        <v>821</v>
      </c>
      <c r="CM38">
        <v>0</v>
      </c>
      <c r="CN38">
        <v>1152</v>
      </c>
      <c r="CO38">
        <v>0</v>
      </c>
      <c r="CP38">
        <v>178</v>
      </c>
      <c r="CQ38">
        <v>2151</v>
      </c>
      <c r="CR38">
        <v>169</v>
      </c>
      <c r="CS38">
        <v>390</v>
      </c>
      <c r="CT38">
        <v>0</v>
      </c>
      <c r="CU38">
        <v>0</v>
      </c>
      <c r="CV38">
        <v>559</v>
      </c>
      <c r="CW38">
        <v>477</v>
      </c>
      <c r="CX38">
        <v>0</v>
      </c>
      <c r="CY38">
        <v>477</v>
      </c>
      <c r="CZ38">
        <v>51209</v>
      </c>
      <c r="DA38">
        <v>8000</v>
      </c>
      <c r="DB38">
        <v>0</v>
      </c>
      <c r="DC38">
        <v>0</v>
      </c>
      <c r="DD38">
        <v>168</v>
      </c>
      <c r="DE38">
        <v>0</v>
      </c>
      <c r="DF38">
        <v>0</v>
      </c>
      <c r="DG38">
        <v>0</v>
      </c>
      <c r="DH38">
        <v>168</v>
      </c>
      <c r="DI38">
        <v>1220</v>
      </c>
      <c r="DJ38">
        <v>9388</v>
      </c>
      <c r="DK38">
        <v>4701</v>
      </c>
      <c r="DL38">
        <v>0</v>
      </c>
      <c r="DM38">
        <v>0</v>
      </c>
      <c r="DN38">
        <v>0</v>
      </c>
      <c r="DO38">
        <v>35080</v>
      </c>
      <c r="DP38">
        <v>0</v>
      </c>
      <c r="DQ38">
        <v>35080</v>
      </c>
      <c r="DR38">
        <v>0</v>
      </c>
      <c r="DS38">
        <v>0</v>
      </c>
      <c r="DT38">
        <v>0</v>
      </c>
      <c r="DU38">
        <v>414</v>
      </c>
      <c r="DV38">
        <v>0</v>
      </c>
      <c r="DW38">
        <v>0</v>
      </c>
      <c r="DX38">
        <v>0</v>
      </c>
      <c r="DY38">
        <v>35494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76</v>
      </c>
      <c r="EQ38">
        <v>0</v>
      </c>
      <c r="ER38">
        <v>76</v>
      </c>
      <c r="ES38">
        <v>1550</v>
      </c>
      <c r="ET38">
        <v>51209</v>
      </c>
    </row>
    <row r="39" spans="1:156">
      <c r="A39">
        <v>63022</v>
      </c>
      <c r="B39">
        <v>200212</v>
      </c>
      <c r="C39">
        <v>9554</v>
      </c>
      <c r="D39">
        <v>-143</v>
      </c>
      <c r="E39">
        <v>9411</v>
      </c>
      <c r="F39">
        <v>0</v>
      </c>
      <c r="G39">
        <v>0</v>
      </c>
      <c r="H39">
        <v>0</v>
      </c>
      <c r="I39">
        <v>697</v>
      </c>
      <c r="J39">
        <v>0</v>
      </c>
      <c r="K39">
        <v>697</v>
      </c>
      <c r="L39">
        <v>0</v>
      </c>
      <c r="M39">
        <v>-6230</v>
      </c>
      <c r="N39">
        <v>0</v>
      </c>
      <c r="O39">
        <v>-794</v>
      </c>
      <c r="P39">
        <v>0</v>
      </c>
      <c r="Q39">
        <v>-7024</v>
      </c>
      <c r="R39">
        <v>42</v>
      </c>
      <c r="S39">
        <v>0</v>
      </c>
      <c r="T39">
        <v>42</v>
      </c>
      <c r="U39">
        <v>0</v>
      </c>
      <c r="V39">
        <v>0</v>
      </c>
      <c r="W39">
        <v>0</v>
      </c>
      <c r="X39">
        <v>0</v>
      </c>
      <c r="Y39">
        <v>0</v>
      </c>
      <c r="Z39">
        <v>-853</v>
      </c>
      <c r="AA39">
        <v>-689</v>
      </c>
      <c r="AB39">
        <v>0</v>
      </c>
      <c r="AC39">
        <v>-1542</v>
      </c>
      <c r="AD39">
        <v>0</v>
      </c>
      <c r="AE39">
        <v>-7</v>
      </c>
      <c r="AF39">
        <v>0</v>
      </c>
      <c r="AG39">
        <v>-7</v>
      </c>
      <c r="AH39">
        <v>0</v>
      </c>
      <c r="AI39">
        <v>0</v>
      </c>
      <c r="AJ39">
        <v>0</v>
      </c>
      <c r="AK39">
        <v>-683</v>
      </c>
      <c r="AL39">
        <v>894</v>
      </c>
      <c r="AM39">
        <v>0</v>
      </c>
      <c r="AN39">
        <v>683</v>
      </c>
      <c r="AO39">
        <v>0</v>
      </c>
      <c r="AP39">
        <v>0</v>
      </c>
      <c r="AQ39">
        <v>1577</v>
      </c>
      <c r="AR39">
        <v>0</v>
      </c>
      <c r="AS39">
        <v>0</v>
      </c>
      <c r="AT39">
        <v>1577</v>
      </c>
      <c r="AU39">
        <v>-475</v>
      </c>
      <c r="AV39">
        <v>1102</v>
      </c>
      <c r="AW39">
        <v>471</v>
      </c>
      <c r="AX39">
        <v>-377</v>
      </c>
      <c r="AY39">
        <v>0</v>
      </c>
      <c r="AZ39">
        <v>0</v>
      </c>
      <c r="BA39">
        <v>94</v>
      </c>
      <c r="BB39">
        <v>0</v>
      </c>
      <c r="BC39">
        <v>-225</v>
      </c>
      <c r="BD39">
        <v>225</v>
      </c>
      <c r="BE39">
        <v>-1954</v>
      </c>
      <c r="BF39">
        <v>1960</v>
      </c>
      <c r="BG39">
        <v>6</v>
      </c>
      <c r="BH39">
        <v>0</v>
      </c>
      <c r="BI39">
        <v>-17</v>
      </c>
      <c r="BJ39">
        <v>-47</v>
      </c>
      <c r="BK39">
        <v>-36</v>
      </c>
      <c r="BL39">
        <v>0</v>
      </c>
      <c r="BM39">
        <v>-83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7227</v>
      </c>
      <c r="CO39">
        <v>0</v>
      </c>
      <c r="CP39">
        <v>25</v>
      </c>
      <c r="CQ39">
        <v>7252</v>
      </c>
      <c r="CR39">
        <v>0</v>
      </c>
      <c r="CS39">
        <v>15278</v>
      </c>
      <c r="CT39">
        <v>0</v>
      </c>
      <c r="CU39">
        <v>0</v>
      </c>
      <c r="CV39">
        <v>15278</v>
      </c>
      <c r="CW39">
        <v>0</v>
      </c>
      <c r="CX39">
        <v>0</v>
      </c>
      <c r="CY39">
        <v>0</v>
      </c>
      <c r="CZ39">
        <v>22530</v>
      </c>
      <c r="DA39">
        <v>1000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20220</v>
      </c>
      <c r="DJ39">
        <v>21220</v>
      </c>
      <c r="DK39">
        <v>0</v>
      </c>
      <c r="DL39">
        <v>0</v>
      </c>
      <c r="DM39">
        <v>0</v>
      </c>
      <c r="DN39">
        <v>0</v>
      </c>
      <c r="DO39">
        <v>27</v>
      </c>
      <c r="DP39">
        <v>0</v>
      </c>
      <c r="DQ39">
        <v>27</v>
      </c>
      <c r="DR39">
        <v>2799</v>
      </c>
      <c r="DS39">
        <v>2005</v>
      </c>
      <c r="DT39">
        <v>794</v>
      </c>
      <c r="DU39">
        <v>0</v>
      </c>
      <c r="DV39">
        <v>17</v>
      </c>
      <c r="DW39">
        <v>0</v>
      </c>
      <c r="DX39">
        <v>0</v>
      </c>
      <c r="DY39">
        <v>838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472</v>
      </c>
      <c r="EQ39">
        <v>0</v>
      </c>
      <c r="ER39">
        <v>472</v>
      </c>
      <c r="ES39">
        <v>0</v>
      </c>
      <c r="ET39">
        <v>22530</v>
      </c>
    </row>
    <row r="40" spans="1:156">
      <c r="A40">
        <v>63023</v>
      </c>
      <c r="B40">
        <v>200212</v>
      </c>
      <c r="C40">
        <v>1963102</v>
      </c>
      <c r="D40">
        <v>-1400</v>
      </c>
      <c r="E40">
        <v>1961702</v>
      </c>
      <c r="F40">
        <v>0</v>
      </c>
      <c r="G40">
        <v>0</v>
      </c>
      <c r="H40">
        <v>0</v>
      </c>
      <c r="I40">
        <v>66635</v>
      </c>
      <c r="J40">
        <v>0</v>
      </c>
      <c r="K40">
        <v>66635</v>
      </c>
      <c r="L40">
        <v>0</v>
      </c>
      <c r="M40">
        <v>-8662</v>
      </c>
      <c r="N40">
        <v>0</v>
      </c>
      <c r="O40">
        <v>-7</v>
      </c>
      <c r="P40">
        <v>0</v>
      </c>
      <c r="Q40">
        <v>-8669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-1680854</v>
      </c>
      <c r="Z40">
        <v>-82912</v>
      </c>
      <c r="AA40">
        <v>-44447</v>
      </c>
      <c r="AB40">
        <v>945</v>
      </c>
      <c r="AC40">
        <v>-126414</v>
      </c>
      <c r="AD40">
        <v>-5618</v>
      </c>
      <c r="AE40">
        <v>-148</v>
      </c>
      <c r="AF40">
        <v>-8164</v>
      </c>
      <c r="AG40">
        <v>-13930</v>
      </c>
      <c r="AH40">
        <v>-167751</v>
      </c>
      <c r="AI40">
        <v>-12181</v>
      </c>
      <c r="AJ40">
        <v>20767</v>
      </c>
      <c r="AK40">
        <v>-48668</v>
      </c>
      <c r="AL40">
        <v>-9363</v>
      </c>
      <c r="AM40">
        <v>-854</v>
      </c>
      <c r="AN40">
        <v>48217</v>
      </c>
      <c r="AO40">
        <v>4718</v>
      </c>
      <c r="AP40">
        <v>0</v>
      </c>
      <c r="AQ40">
        <v>42718</v>
      </c>
      <c r="AR40">
        <v>0</v>
      </c>
      <c r="AS40">
        <v>0</v>
      </c>
      <c r="AT40">
        <v>42718</v>
      </c>
      <c r="AU40">
        <v>-9214</v>
      </c>
      <c r="AV40">
        <v>33504</v>
      </c>
      <c r="AW40">
        <v>10139</v>
      </c>
      <c r="AX40">
        <v>-4997</v>
      </c>
      <c r="AY40">
        <v>-210</v>
      </c>
      <c r="AZ40">
        <v>0</v>
      </c>
      <c r="BA40">
        <v>4932</v>
      </c>
      <c r="BB40">
        <v>451</v>
      </c>
      <c r="BC40">
        <v>-10</v>
      </c>
      <c r="BD40">
        <v>0</v>
      </c>
      <c r="BE40">
        <v>-6091</v>
      </c>
      <c r="BF40">
        <v>0</v>
      </c>
      <c r="BG40">
        <v>-6101</v>
      </c>
      <c r="BH40">
        <v>-2954</v>
      </c>
      <c r="BI40">
        <v>0</v>
      </c>
      <c r="BJ40">
        <v>-727</v>
      </c>
      <c r="BK40">
        <v>-52</v>
      </c>
      <c r="BL40">
        <v>3597</v>
      </c>
      <c r="BM40">
        <v>2818</v>
      </c>
      <c r="BN40">
        <v>0</v>
      </c>
      <c r="BO40">
        <v>-854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866</v>
      </c>
      <c r="BY40">
        <v>262480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263346</v>
      </c>
      <c r="CG40">
        <v>0</v>
      </c>
      <c r="CH40">
        <v>263346</v>
      </c>
      <c r="CI40">
        <v>2155670</v>
      </c>
      <c r="CJ40">
        <v>65244</v>
      </c>
      <c r="CK40">
        <v>0</v>
      </c>
      <c r="CL40">
        <v>65244</v>
      </c>
      <c r="CM40">
        <v>0</v>
      </c>
      <c r="CN40">
        <v>19782</v>
      </c>
      <c r="CO40">
        <v>0</v>
      </c>
      <c r="CP40">
        <v>43294</v>
      </c>
      <c r="CQ40">
        <v>128320</v>
      </c>
      <c r="CR40">
        <v>284</v>
      </c>
      <c r="CS40">
        <v>14788</v>
      </c>
      <c r="CT40">
        <v>0</v>
      </c>
      <c r="CU40">
        <v>0</v>
      </c>
      <c r="CV40">
        <v>15072</v>
      </c>
      <c r="CW40">
        <v>3091</v>
      </c>
      <c r="CX40">
        <v>488</v>
      </c>
      <c r="CY40">
        <v>3579</v>
      </c>
      <c r="CZ40">
        <v>2565987</v>
      </c>
      <c r="DA40">
        <v>100000</v>
      </c>
      <c r="DB40">
        <v>200000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28912</v>
      </c>
      <c r="DJ40">
        <v>328912</v>
      </c>
      <c r="DK40">
        <v>0</v>
      </c>
      <c r="DL40">
        <v>241</v>
      </c>
      <c r="DM40">
        <v>0</v>
      </c>
      <c r="DN40">
        <v>241</v>
      </c>
      <c r="DO40">
        <v>0</v>
      </c>
      <c r="DP40">
        <v>0</v>
      </c>
      <c r="DQ40">
        <v>0</v>
      </c>
      <c r="DR40">
        <v>6457</v>
      </c>
      <c r="DS40">
        <v>0</v>
      </c>
      <c r="DT40">
        <v>6457</v>
      </c>
      <c r="DU40">
        <v>0</v>
      </c>
      <c r="DV40">
        <v>0</v>
      </c>
      <c r="DW40">
        <v>0</v>
      </c>
      <c r="DX40">
        <v>3000</v>
      </c>
      <c r="DY40">
        <v>9698</v>
      </c>
      <c r="DZ40">
        <v>2166459</v>
      </c>
      <c r="EA40">
        <v>0</v>
      </c>
      <c r="EB40">
        <v>0</v>
      </c>
      <c r="EC40">
        <v>39041</v>
      </c>
      <c r="ED40">
        <v>0</v>
      </c>
      <c r="EE40">
        <v>39041</v>
      </c>
      <c r="EF40">
        <v>0</v>
      </c>
      <c r="EG40">
        <v>6</v>
      </c>
      <c r="EH40">
        <v>4855</v>
      </c>
      <c r="EI40">
        <v>0</v>
      </c>
      <c r="EJ40">
        <v>0</v>
      </c>
      <c r="EK40">
        <v>0</v>
      </c>
      <c r="EL40">
        <v>231</v>
      </c>
      <c r="EM40">
        <v>0</v>
      </c>
      <c r="EN40">
        <v>0</v>
      </c>
      <c r="EO40">
        <v>0</v>
      </c>
      <c r="EP40">
        <v>11062</v>
      </c>
      <c r="EQ40">
        <v>0</v>
      </c>
      <c r="ER40">
        <v>16154</v>
      </c>
      <c r="ES40">
        <v>5723</v>
      </c>
      <c r="ET40">
        <v>2565987</v>
      </c>
    </row>
    <row r="41" spans="1:156">
      <c r="A41">
        <v>63025</v>
      </c>
      <c r="B41">
        <v>200212</v>
      </c>
      <c r="C41">
        <v>135259</v>
      </c>
      <c r="D41">
        <v>0</v>
      </c>
      <c r="E41">
        <v>135259</v>
      </c>
      <c r="F41">
        <v>0</v>
      </c>
      <c r="G41">
        <v>0</v>
      </c>
      <c r="H41">
        <v>0</v>
      </c>
      <c r="I41">
        <v>3216</v>
      </c>
      <c r="J41">
        <v>0</v>
      </c>
      <c r="K41">
        <v>3216</v>
      </c>
      <c r="L41">
        <v>0</v>
      </c>
      <c r="M41">
        <v>-210</v>
      </c>
      <c r="N41">
        <v>0</v>
      </c>
      <c r="O41">
        <v>0</v>
      </c>
      <c r="P41">
        <v>0</v>
      </c>
      <c r="Q41">
        <v>-210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-118679</v>
      </c>
      <c r="Z41">
        <v>-1101</v>
      </c>
      <c r="AA41">
        <v>-409</v>
      </c>
      <c r="AB41">
        <v>0</v>
      </c>
      <c r="AC41">
        <v>-1510</v>
      </c>
      <c r="AD41">
        <v>-125</v>
      </c>
      <c r="AE41">
        <v>-2362</v>
      </c>
      <c r="AF41">
        <v>-539</v>
      </c>
      <c r="AG41">
        <v>-3026</v>
      </c>
      <c r="AH41">
        <v>-43311</v>
      </c>
      <c r="AI41">
        <v>-209</v>
      </c>
      <c r="AJ41">
        <v>6547</v>
      </c>
      <c r="AK41">
        <v>21505</v>
      </c>
      <c r="AL41">
        <v>-418</v>
      </c>
      <c r="AM41">
        <v>0</v>
      </c>
      <c r="AN41">
        <v>-21505</v>
      </c>
      <c r="AO41">
        <v>80</v>
      </c>
      <c r="AP41">
        <v>0</v>
      </c>
      <c r="AQ41">
        <v>-21843</v>
      </c>
      <c r="AR41">
        <v>0</v>
      </c>
      <c r="AS41">
        <v>0</v>
      </c>
      <c r="AT41">
        <v>-21843</v>
      </c>
      <c r="AU41">
        <v>4294</v>
      </c>
      <c r="AV41">
        <v>-17549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8495</v>
      </c>
      <c r="BX41">
        <v>56986</v>
      </c>
      <c r="BY41">
        <v>19885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85366</v>
      </c>
      <c r="CG41">
        <v>0</v>
      </c>
      <c r="CH41">
        <v>85366</v>
      </c>
      <c r="CI41">
        <v>105504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6492</v>
      </c>
      <c r="CT41">
        <v>0</v>
      </c>
      <c r="CU41">
        <v>11378</v>
      </c>
      <c r="CV41">
        <v>17870</v>
      </c>
      <c r="CW41">
        <v>495</v>
      </c>
      <c r="CX41">
        <v>0</v>
      </c>
      <c r="CY41">
        <v>495</v>
      </c>
      <c r="CZ41">
        <v>209235</v>
      </c>
      <c r="DA41">
        <v>1300</v>
      </c>
      <c r="DB41">
        <v>29700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31451</v>
      </c>
      <c r="DJ41">
        <v>62451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118679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28105</v>
      </c>
      <c r="EN41">
        <v>0</v>
      </c>
      <c r="EO41">
        <v>0</v>
      </c>
      <c r="EP41">
        <v>0</v>
      </c>
      <c r="EQ41">
        <v>0</v>
      </c>
      <c r="ER41">
        <v>28105</v>
      </c>
      <c r="ES41">
        <v>0</v>
      </c>
      <c r="ET41">
        <v>209235</v>
      </c>
    </row>
    <row r="42" spans="1:156">
      <c r="A42">
        <v>61690</v>
      </c>
      <c r="B42">
        <v>200312</v>
      </c>
      <c r="C42">
        <v>414756</v>
      </c>
      <c r="D42">
        <v>-4013</v>
      </c>
      <c r="E42">
        <v>410743</v>
      </c>
      <c r="F42">
        <v>0</v>
      </c>
      <c r="G42">
        <v>0</v>
      </c>
      <c r="H42">
        <v>61036</v>
      </c>
      <c r="I42">
        <v>-2247</v>
      </c>
      <c r="J42">
        <v>49724</v>
      </c>
      <c r="K42">
        <v>108513</v>
      </c>
      <c r="L42">
        <v>285090</v>
      </c>
      <c r="M42">
        <v>-124034</v>
      </c>
      <c r="N42">
        <v>6222</v>
      </c>
      <c r="O42">
        <v>-5548</v>
      </c>
      <c r="P42">
        <v>0</v>
      </c>
      <c r="Q42">
        <v>-123360</v>
      </c>
      <c r="R42">
        <v>-570540</v>
      </c>
      <c r="S42">
        <v>0</v>
      </c>
      <c r="T42">
        <v>-570540</v>
      </c>
      <c r="U42">
        <v>0</v>
      </c>
      <c r="V42">
        <v>0</v>
      </c>
      <c r="W42">
        <v>0</v>
      </c>
      <c r="X42">
        <v>0</v>
      </c>
      <c r="Y42">
        <v>0</v>
      </c>
      <c r="Z42">
        <v>-28566</v>
      </c>
      <c r="AA42">
        <v>-37996</v>
      </c>
      <c r="AB42">
        <v>1399</v>
      </c>
      <c r="AC42">
        <v>-65163</v>
      </c>
      <c r="AD42">
        <v>169</v>
      </c>
      <c r="AE42">
        <v>-287</v>
      </c>
      <c r="AF42">
        <v>0</v>
      </c>
      <c r="AG42">
        <v>-118</v>
      </c>
      <c r="AH42">
        <v>0</v>
      </c>
      <c r="AI42">
        <v>-3163</v>
      </c>
      <c r="AJ42">
        <v>-59311</v>
      </c>
      <c r="AK42">
        <v>2962</v>
      </c>
      <c r="AL42">
        <v>-14347</v>
      </c>
      <c r="AM42">
        <v>0</v>
      </c>
      <c r="AN42">
        <v>-2962</v>
      </c>
      <c r="AO42">
        <v>17495</v>
      </c>
      <c r="AP42">
        <v>0</v>
      </c>
      <c r="AQ42">
        <v>186</v>
      </c>
      <c r="AR42">
        <v>0</v>
      </c>
      <c r="AS42">
        <v>0</v>
      </c>
      <c r="AT42">
        <v>186</v>
      </c>
      <c r="AU42">
        <v>2640</v>
      </c>
      <c r="AV42">
        <v>2826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87500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307250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307250</v>
      </c>
      <c r="CG42">
        <v>0</v>
      </c>
      <c r="CH42">
        <v>394750</v>
      </c>
      <c r="CI42">
        <v>4830385</v>
      </c>
      <c r="CJ42">
        <v>140040</v>
      </c>
      <c r="CK42">
        <v>0</v>
      </c>
      <c r="CL42">
        <v>140040</v>
      </c>
      <c r="CM42">
        <v>0</v>
      </c>
      <c r="CN42">
        <v>1595</v>
      </c>
      <c r="CO42">
        <v>0</v>
      </c>
      <c r="CP42">
        <v>58</v>
      </c>
      <c r="CQ42">
        <v>141693</v>
      </c>
      <c r="CR42">
        <v>0</v>
      </c>
      <c r="CS42">
        <v>19020</v>
      </c>
      <c r="CT42">
        <v>0</v>
      </c>
      <c r="CU42">
        <v>26951</v>
      </c>
      <c r="CV42">
        <v>45971</v>
      </c>
      <c r="CW42">
        <v>594</v>
      </c>
      <c r="CX42">
        <v>40765</v>
      </c>
      <c r="CY42">
        <v>41359</v>
      </c>
      <c r="CZ42">
        <v>5454158</v>
      </c>
      <c r="DA42">
        <v>260000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73606</v>
      </c>
      <c r="DJ42">
        <v>333606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9150</v>
      </c>
      <c r="DV42">
        <v>0</v>
      </c>
      <c r="DW42">
        <v>9150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9150</v>
      </c>
      <c r="ED42">
        <v>4937208</v>
      </c>
      <c r="EE42">
        <v>0</v>
      </c>
      <c r="EF42">
        <v>4937208</v>
      </c>
      <c r="EG42">
        <v>0</v>
      </c>
      <c r="EH42">
        <v>0</v>
      </c>
      <c r="EI42">
        <v>5700</v>
      </c>
      <c r="EJ42">
        <v>0</v>
      </c>
      <c r="EK42">
        <v>5700</v>
      </c>
      <c r="EL42">
        <v>0</v>
      </c>
      <c r="EM42">
        <v>17413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86869</v>
      </c>
      <c r="ET42">
        <v>0</v>
      </c>
      <c r="EU42">
        <v>0</v>
      </c>
      <c r="EV42">
        <v>36291</v>
      </c>
      <c r="EW42">
        <v>0</v>
      </c>
      <c r="EX42">
        <v>140573</v>
      </c>
      <c r="EY42">
        <v>27921</v>
      </c>
      <c r="EZ42">
        <v>5454158</v>
      </c>
    </row>
    <row r="43" spans="1:156">
      <c r="A43">
        <v>62518</v>
      </c>
      <c r="B43">
        <v>200312</v>
      </c>
      <c r="C43">
        <v>1581840</v>
      </c>
      <c r="D43">
        <v>-6141</v>
      </c>
      <c r="E43">
        <v>1575699</v>
      </c>
      <c r="F43">
        <v>148271</v>
      </c>
      <c r="G43">
        <v>-230</v>
      </c>
      <c r="H43">
        <v>28954</v>
      </c>
      <c r="I43">
        <v>1259394</v>
      </c>
      <c r="J43">
        <v>152149</v>
      </c>
      <c r="K43">
        <v>1588538</v>
      </c>
      <c r="L43">
        <v>373861</v>
      </c>
      <c r="M43">
        <v>-1495305</v>
      </c>
      <c r="N43">
        <v>3284</v>
      </c>
      <c r="O43">
        <v>-12289</v>
      </c>
      <c r="P43">
        <v>2008</v>
      </c>
      <c r="Q43">
        <v>-1502302</v>
      </c>
      <c r="R43">
        <v>-796970</v>
      </c>
      <c r="S43">
        <v>0</v>
      </c>
      <c r="T43">
        <v>-796970</v>
      </c>
      <c r="U43">
        <v>0</v>
      </c>
      <c r="V43">
        <v>-183975</v>
      </c>
      <c r="W43">
        <v>0</v>
      </c>
      <c r="X43">
        <v>-183975</v>
      </c>
      <c r="Y43">
        <v>-211423</v>
      </c>
      <c r="Z43">
        <v>-78455</v>
      </c>
      <c r="AA43">
        <v>-252682</v>
      </c>
      <c r="AB43">
        <v>0</v>
      </c>
      <c r="AC43">
        <v>-331137</v>
      </c>
      <c r="AD43">
        <v>-17895</v>
      </c>
      <c r="AE43">
        <v>-26555</v>
      </c>
      <c r="AF43">
        <v>0</v>
      </c>
      <c r="AG43">
        <v>-44450</v>
      </c>
      <c r="AH43">
        <v>0</v>
      </c>
      <c r="AI43">
        <v>14451</v>
      </c>
      <c r="AJ43">
        <v>-250051</v>
      </c>
      <c r="AK43">
        <v>-93149</v>
      </c>
      <c r="AL43">
        <v>139092</v>
      </c>
      <c r="AM43">
        <v>-103</v>
      </c>
      <c r="AN43">
        <v>63876</v>
      </c>
      <c r="AO43">
        <v>0</v>
      </c>
      <c r="AP43">
        <v>-288</v>
      </c>
      <c r="AQ43">
        <v>202577</v>
      </c>
      <c r="AR43">
        <v>0</v>
      </c>
      <c r="AS43">
        <v>0</v>
      </c>
      <c r="AT43">
        <v>202577</v>
      </c>
      <c r="AU43">
        <v>-17458</v>
      </c>
      <c r="AV43">
        <v>185119</v>
      </c>
      <c r="AW43">
        <v>127410</v>
      </c>
      <c r="AX43">
        <v>-13001</v>
      </c>
      <c r="AY43">
        <v>3329</v>
      </c>
      <c r="AZ43">
        <v>0</v>
      </c>
      <c r="BA43">
        <v>117738</v>
      </c>
      <c r="BB43">
        <v>-7466</v>
      </c>
      <c r="BC43">
        <v>-71130</v>
      </c>
      <c r="BD43">
        <v>3428</v>
      </c>
      <c r="BE43">
        <v>-38928</v>
      </c>
      <c r="BF43">
        <v>3336</v>
      </c>
      <c r="BG43">
        <v>-103294</v>
      </c>
      <c r="BH43">
        <v>11604</v>
      </c>
      <c r="BI43">
        <v>0</v>
      </c>
      <c r="BJ43">
        <v>-9387</v>
      </c>
      <c r="BK43">
        <v>-9298</v>
      </c>
      <c r="BL43">
        <v>0</v>
      </c>
      <c r="BM43">
        <v>-18685</v>
      </c>
      <c r="BN43">
        <v>0</v>
      </c>
      <c r="BO43">
        <v>-103</v>
      </c>
      <c r="BP43">
        <v>22850</v>
      </c>
      <c r="BQ43">
        <v>419335</v>
      </c>
      <c r="BR43">
        <v>1210248</v>
      </c>
      <c r="BS43">
        <v>512500</v>
      </c>
      <c r="BT43">
        <v>212</v>
      </c>
      <c r="BU43">
        <v>0</v>
      </c>
      <c r="BV43">
        <v>1722960</v>
      </c>
      <c r="BW43">
        <v>3612520</v>
      </c>
      <c r="BX43">
        <v>491974</v>
      </c>
      <c r="BY43">
        <v>22803721</v>
      </c>
      <c r="BZ43">
        <v>0</v>
      </c>
      <c r="CA43">
        <v>0</v>
      </c>
      <c r="CB43">
        <v>0</v>
      </c>
      <c r="CC43">
        <v>3780</v>
      </c>
      <c r="CD43">
        <v>22000</v>
      </c>
      <c r="CE43">
        <v>568943</v>
      </c>
      <c r="CF43">
        <v>27502938</v>
      </c>
      <c r="CG43">
        <v>0</v>
      </c>
      <c r="CH43">
        <v>29645233</v>
      </c>
      <c r="CI43">
        <v>0</v>
      </c>
      <c r="CJ43">
        <v>190719</v>
      </c>
      <c r="CK43">
        <v>0</v>
      </c>
      <c r="CL43">
        <v>190719</v>
      </c>
      <c r="CM43">
        <v>4956</v>
      </c>
      <c r="CN43">
        <v>16845</v>
      </c>
      <c r="CO43">
        <v>0</v>
      </c>
      <c r="CP43">
        <v>161185</v>
      </c>
      <c r="CQ43">
        <v>373705</v>
      </c>
      <c r="CR43">
        <v>93</v>
      </c>
      <c r="CS43">
        <v>27761</v>
      </c>
      <c r="CT43">
        <v>0</v>
      </c>
      <c r="CU43">
        <v>8137</v>
      </c>
      <c r="CV43">
        <v>35991</v>
      </c>
      <c r="CW43">
        <v>361227</v>
      </c>
      <c r="CX43">
        <v>59899</v>
      </c>
      <c r="CY43">
        <v>421126</v>
      </c>
      <c r="CZ43">
        <v>30498905</v>
      </c>
      <c r="DA43">
        <v>2000</v>
      </c>
      <c r="DB43">
        <v>0</v>
      </c>
      <c r="DC43">
        <v>0</v>
      </c>
      <c r="DD43">
        <v>419961</v>
      </c>
      <c r="DE43">
        <v>0</v>
      </c>
      <c r="DF43">
        <v>0</v>
      </c>
      <c r="DG43">
        <v>0</v>
      </c>
      <c r="DH43">
        <v>419961</v>
      </c>
      <c r="DI43">
        <v>915212</v>
      </c>
      <c r="DJ43">
        <v>1337173</v>
      </c>
      <c r="DK43">
        <v>259000</v>
      </c>
      <c r="DL43">
        <v>52987</v>
      </c>
      <c r="DM43">
        <v>0</v>
      </c>
      <c r="DN43">
        <v>52987</v>
      </c>
      <c r="DO43">
        <v>22383927</v>
      </c>
      <c r="DP43">
        <v>2549870</v>
      </c>
      <c r="DQ43">
        <v>1328760</v>
      </c>
      <c r="DR43">
        <v>0</v>
      </c>
      <c r="DS43">
        <v>0</v>
      </c>
      <c r="DT43">
        <v>26262557</v>
      </c>
      <c r="DU43">
        <v>573142</v>
      </c>
      <c r="DV43">
        <v>88251</v>
      </c>
      <c r="DW43">
        <v>484891</v>
      </c>
      <c r="DX43">
        <v>1519869</v>
      </c>
      <c r="DY43">
        <v>0</v>
      </c>
      <c r="DZ43">
        <v>0</v>
      </c>
      <c r="EA43">
        <v>289386</v>
      </c>
      <c r="EB43">
        <v>0</v>
      </c>
      <c r="EC43">
        <v>28609690</v>
      </c>
      <c r="ED43">
        <v>0</v>
      </c>
      <c r="EE43">
        <v>0</v>
      </c>
      <c r="EF43">
        <v>0</v>
      </c>
      <c r="EG43">
        <v>12029</v>
      </c>
      <c r="EH43">
        <v>0</v>
      </c>
      <c r="EI43">
        <v>0</v>
      </c>
      <c r="EJ43">
        <v>0</v>
      </c>
      <c r="EK43">
        <v>12029</v>
      </c>
      <c r="EL43">
        <v>0</v>
      </c>
      <c r="EM43">
        <v>0</v>
      </c>
      <c r="EN43">
        <v>34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81641</v>
      </c>
      <c r="EW43">
        <v>180000</v>
      </c>
      <c r="EX43">
        <v>261675</v>
      </c>
      <c r="EY43">
        <v>19338</v>
      </c>
      <c r="EZ43">
        <v>30498905</v>
      </c>
    </row>
    <row r="44" spans="1:156">
      <c r="A44">
        <v>62548</v>
      </c>
      <c r="B44">
        <v>200312</v>
      </c>
      <c r="C44">
        <v>4939161</v>
      </c>
      <c r="D44">
        <v>0</v>
      </c>
      <c r="E44">
        <v>4939161</v>
      </c>
      <c r="F44">
        <v>162450</v>
      </c>
      <c r="G44">
        <v>4296</v>
      </c>
      <c r="H44">
        <v>94177</v>
      </c>
      <c r="I44">
        <v>2600758</v>
      </c>
      <c r="J44">
        <v>0</v>
      </c>
      <c r="K44">
        <v>2861681</v>
      </c>
      <c r="L44">
        <v>2259282</v>
      </c>
      <c r="M44">
        <v>-2728698</v>
      </c>
      <c r="N44">
        <v>0</v>
      </c>
      <c r="O44">
        <v>-23069</v>
      </c>
      <c r="P44">
        <v>0</v>
      </c>
      <c r="Q44">
        <v>-2751767</v>
      </c>
      <c r="R44">
        <v>-3708888</v>
      </c>
      <c r="S44">
        <v>0</v>
      </c>
      <c r="T44">
        <v>-3708888</v>
      </c>
      <c r="U44">
        <v>0</v>
      </c>
      <c r="V44">
        <v>-1227434</v>
      </c>
      <c r="W44">
        <v>0</v>
      </c>
      <c r="X44">
        <v>-1227434</v>
      </c>
      <c r="Y44">
        <v>0</v>
      </c>
      <c r="Z44">
        <v>0</v>
      </c>
      <c r="AA44">
        <v>-237219</v>
      </c>
      <c r="AB44">
        <v>0</v>
      </c>
      <c r="AC44">
        <v>-237219</v>
      </c>
      <c r="AD44">
        <v>-98103</v>
      </c>
      <c r="AE44">
        <v>-27356</v>
      </c>
      <c r="AF44">
        <v>-424737</v>
      </c>
      <c r="AG44">
        <v>-550196</v>
      </c>
      <c r="AH44">
        <v>0</v>
      </c>
      <c r="AI44">
        <v>-311411</v>
      </c>
      <c r="AJ44">
        <v>-402535</v>
      </c>
      <c r="AK44">
        <v>-284930</v>
      </c>
      <c r="AL44">
        <v>585744</v>
      </c>
      <c r="AM44">
        <v>0</v>
      </c>
      <c r="AN44">
        <v>284930</v>
      </c>
      <c r="AO44">
        <v>0</v>
      </c>
      <c r="AP44">
        <v>0</v>
      </c>
      <c r="AQ44">
        <v>870674</v>
      </c>
      <c r="AR44">
        <v>0</v>
      </c>
      <c r="AS44">
        <v>0</v>
      </c>
      <c r="AT44">
        <v>870674</v>
      </c>
      <c r="AU44">
        <v>-216759</v>
      </c>
      <c r="AV44">
        <v>653915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2236484</v>
      </c>
      <c r="BR44">
        <v>2621285</v>
      </c>
      <c r="BS44">
        <v>0</v>
      </c>
      <c r="BT44">
        <v>75403</v>
      </c>
      <c r="BU44">
        <v>0</v>
      </c>
      <c r="BV44">
        <v>2696688</v>
      </c>
      <c r="BW44">
        <v>11169533</v>
      </c>
      <c r="BX44">
        <v>3827670</v>
      </c>
      <c r="BY44">
        <v>45166832</v>
      </c>
      <c r="BZ44">
        <v>0</v>
      </c>
      <c r="CA44">
        <v>130947</v>
      </c>
      <c r="CB44">
        <v>0</v>
      </c>
      <c r="CC44">
        <v>0</v>
      </c>
      <c r="CD44">
        <v>0</v>
      </c>
      <c r="CE44">
        <v>0</v>
      </c>
      <c r="CF44">
        <v>60294982</v>
      </c>
      <c r="CG44">
        <v>0</v>
      </c>
      <c r="CH44">
        <v>65228154</v>
      </c>
      <c r="CI44">
        <v>0</v>
      </c>
      <c r="CJ44">
        <v>281764</v>
      </c>
      <c r="CK44">
        <v>0</v>
      </c>
      <c r="CL44">
        <v>281764</v>
      </c>
      <c r="CM44">
        <v>0</v>
      </c>
      <c r="CN44">
        <v>621916</v>
      </c>
      <c r="CO44">
        <v>0</v>
      </c>
      <c r="CP44">
        <v>1285518</v>
      </c>
      <c r="CQ44">
        <v>2189198</v>
      </c>
      <c r="CR44">
        <v>4959</v>
      </c>
      <c r="CS44">
        <v>75513</v>
      </c>
      <c r="CT44">
        <v>0</v>
      </c>
      <c r="CU44">
        <v>10335</v>
      </c>
      <c r="CV44">
        <v>90807</v>
      </c>
      <c r="CW44">
        <v>936731</v>
      </c>
      <c r="CX44">
        <v>97501</v>
      </c>
      <c r="CY44">
        <v>1034232</v>
      </c>
      <c r="CZ44">
        <v>68542391</v>
      </c>
      <c r="DA44">
        <v>800</v>
      </c>
      <c r="DB44">
        <v>0</v>
      </c>
      <c r="DC44">
        <v>0</v>
      </c>
      <c r="DD44">
        <v>1060500</v>
      </c>
      <c r="DE44">
        <v>0</v>
      </c>
      <c r="DF44">
        <v>0</v>
      </c>
      <c r="DG44">
        <v>0</v>
      </c>
      <c r="DH44">
        <v>1060500</v>
      </c>
      <c r="DI44">
        <v>4101329</v>
      </c>
      <c r="DJ44">
        <v>5162629</v>
      </c>
      <c r="DK44">
        <v>0</v>
      </c>
      <c r="DL44">
        <v>0</v>
      </c>
      <c r="DM44">
        <v>0</v>
      </c>
      <c r="DN44">
        <v>0</v>
      </c>
      <c r="DO44">
        <v>40420488</v>
      </c>
      <c r="DP44">
        <v>14971334</v>
      </c>
      <c r="DQ44">
        <v>3722669</v>
      </c>
      <c r="DR44">
        <v>0</v>
      </c>
      <c r="DS44">
        <v>0</v>
      </c>
      <c r="DT44">
        <v>59114491</v>
      </c>
      <c r="DU44">
        <v>142350</v>
      </c>
      <c r="DV44">
        <v>0</v>
      </c>
      <c r="DW44">
        <v>142350</v>
      </c>
      <c r="DX44">
        <v>3846585</v>
      </c>
      <c r="DY44">
        <v>0</v>
      </c>
      <c r="DZ44">
        <v>0</v>
      </c>
      <c r="EA44">
        <v>0</v>
      </c>
      <c r="EB44">
        <v>0</v>
      </c>
      <c r="EC44">
        <v>63103426</v>
      </c>
      <c r="ED44">
        <v>0</v>
      </c>
      <c r="EE44">
        <v>0</v>
      </c>
      <c r="EF44">
        <v>0</v>
      </c>
      <c r="EG44">
        <v>40540</v>
      </c>
      <c r="EH44">
        <v>0</v>
      </c>
      <c r="EI44">
        <v>0</v>
      </c>
      <c r="EJ44">
        <v>8711</v>
      </c>
      <c r="EK44">
        <v>49251</v>
      </c>
      <c r="EL44">
        <v>0</v>
      </c>
      <c r="EM44">
        <v>0</v>
      </c>
      <c r="EN44">
        <v>13336</v>
      </c>
      <c r="EO44">
        <v>0</v>
      </c>
      <c r="EP44">
        <v>0</v>
      </c>
      <c r="EQ44">
        <v>0</v>
      </c>
      <c r="ER44">
        <v>68225</v>
      </c>
      <c r="ES44">
        <v>28</v>
      </c>
      <c r="ET44">
        <v>0</v>
      </c>
      <c r="EU44">
        <v>0</v>
      </c>
      <c r="EV44">
        <v>141159</v>
      </c>
      <c r="EW44">
        <v>40</v>
      </c>
      <c r="EX44">
        <v>222788</v>
      </c>
      <c r="EY44">
        <v>4297</v>
      </c>
      <c r="EZ44">
        <v>68542391</v>
      </c>
    </row>
    <row r="45" spans="1:156">
      <c r="A45">
        <v>62706</v>
      </c>
      <c r="B45">
        <v>200312</v>
      </c>
      <c r="C45">
        <v>713852</v>
      </c>
      <c r="D45">
        <v>-32636</v>
      </c>
      <c r="E45">
        <v>681216</v>
      </c>
      <c r="F45">
        <v>52484</v>
      </c>
      <c r="G45">
        <v>0</v>
      </c>
      <c r="H45">
        <v>16038</v>
      </c>
      <c r="I45">
        <v>483381</v>
      </c>
      <c r="J45">
        <v>101692</v>
      </c>
      <c r="K45">
        <v>653595</v>
      </c>
      <c r="L45">
        <v>0</v>
      </c>
      <c r="M45">
        <v>-797462</v>
      </c>
      <c r="N45">
        <v>18101</v>
      </c>
      <c r="O45">
        <v>7806</v>
      </c>
      <c r="P45">
        <v>-459</v>
      </c>
      <c r="Q45">
        <v>-772014</v>
      </c>
      <c r="R45">
        <v>-77087</v>
      </c>
      <c r="S45">
        <v>-2019</v>
      </c>
      <c r="T45">
        <v>-79106</v>
      </c>
      <c r="U45">
        <v>0</v>
      </c>
      <c r="V45">
        <v>-78707</v>
      </c>
      <c r="W45">
        <v>0</v>
      </c>
      <c r="X45">
        <v>-78707</v>
      </c>
      <c r="Y45">
        <v>0</v>
      </c>
      <c r="Z45">
        <v>-25456</v>
      </c>
      <c r="AA45">
        <v>-51222</v>
      </c>
      <c r="AB45">
        <v>3934</v>
      </c>
      <c r="AC45">
        <v>-72744</v>
      </c>
      <c r="AD45">
        <v>-26636</v>
      </c>
      <c r="AE45">
        <v>-12865</v>
      </c>
      <c r="AF45">
        <v>0</v>
      </c>
      <c r="AG45">
        <v>-39501</v>
      </c>
      <c r="AH45">
        <v>-124467</v>
      </c>
      <c r="AI45">
        <v>999</v>
      </c>
      <c r="AJ45">
        <v>-66692</v>
      </c>
      <c r="AK45">
        <v>-49110</v>
      </c>
      <c r="AL45">
        <v>53469</v>
      </c>
      <c r="AM45">
        <v>12364</v>
      </c>
      <c r="AN45">
        <v>44077</v>
      </c>
      <c r="AO45">
        <v>0</v>
      </c>
      <c r="AP45">
        <v>0</v>
      </c>
      <c r="AQ45">
        <v>109910</v>
      </c>
      <c r="AR45">
        <v>0</v>
      </c>
      <c r="AS45">
        <v>0</v>
      </c>
      <c r="AT45">
        <v>109910</v>
      </c>
      <c r="AU45">
        <v>-61</v>
      </c>
      <c r="AV45">
        <v>109849</v>
      </c>
      <c r="AW45">
        <v>55559</v>
      </c>
      <c r="AX45">
        <v>-24421</v>
      </c>
      <c r="AY45">
        <v>-1063</v>
      </c>
      <c r="AZ45">
        <v>0</v>
      </c>
      <c r="BA45">
        <v>30075</v>
      </c>
      <c r="BB45">
        <v>5033</v>
      </c>
      <c r="BC45">
        <v>-13707</v>
      </c>
      <c r="BD45">
        <v>11495</v>
      </c>
      <c r="BE45">
        <v>-18823</v>
      </c>
      <c r="BF45">
        <v>6300</v>
      </c>
      <c r="BG45">
        <v>-14735</v>
      </c>
      <c r="BH45">
        <v>-4261</v>
      </c>
      <c r="BI45">
        <v>0</v>
      </c>
      <c r="BJ45">
        <v>-1399</v>
      </c>
      <c r="BK45">
        <v>-8813</v>
      </c>
      <c r="BL45">
        <v>6464</v>
      </c>
      <c r="BM45">
        <v>-3748</v>
      </c>
      <c r="BN45">
        <v>0</v>
      </c>
      <c r="BO45">
        <v>12364</v>
      </c>
      <c r="BP45">
        <v>0</v>
      </c>
      <c r="BQ45">
        <v>254309</v>
      </c>
      <c r="BR45">
        <v>894435</v>
      </c>
      <c r="BS45">
        <v>0</v>
      </c>
      <c r="BT45">
        <v>0</v>
      </c>
      <c r="BU45">
        <v>0</v>
      </c>
      <c r="BV45">
        <v>894435</v>
      </c>
      <c r="BW45">
        <v>166707</v>
      </c>
      <c r="BX45">
        <v>89408</v>
      </c>
      <c r="BY45">
        <v>9250277</v>
      </c>
      <c r="BZ45">
        <v>0</v>
      </c>
      <c r="CA45">
        <v>0</v>
      </c>
      <c r="CB45">
        <v>4494</v>
      </c>
      <c r="CC45">
        <v>0</v>
      </c>
      <c r="CD45">
        <v>0</v>
      </c>
      <c r="CE45">
        <v>0</v>
      </c>
      <c r="CF45">
        <v>9510886</v>
      </c>
      <c r="CG45">
        <v>0</v>
      </c>
      <c r="CH45">
        <v>10659630</v>
      </c>
      <c r="CI45">
        <v>0</v>
      </c>
      <c r="CJ45">
        <v>31881</v>
      </c>
      <c r="CK45">
        <v>0</v>
      </c>
      <c r="CL45">
        <v>31881</v>
      </c>
      <c r="CM45">
        <v>0</v>
      </c>
      <c r="CN45">
        <v>77509</v>
      </c>
      <c r="CO45">
        <v>0</v>
      </c>
      <c r="CP45">
        <v>123724</v>
      </c>
      <c r="CQ45">
        <v>233114</v>
      </c>
      <c r="CR45">
        <v>0</v>
      </c>
      <c r="CS45">
        <v>47607</v>
      </c>
      <c r="CT45">
        <v>0</v>
      </c>
      <c r="CU45">
        <v>0</v>
      </c>
      <c r="CV45">
        <v>47607</v>
      </c>
      <c r="CW45">
        <v>111558</v>
      </c>
      <c r="CX45">
        <v>10793</v>
      </c>
      <c r="CY45">
        <v>122351</v>
      </c>
      <c r="CZ45">
        <v>11062702</v>
      </c>
      <c r="DA45">
        <v>381800</v>
      </c>
      <c r="DB45">
        <v>0</v>
      </c>
      <c r="DC45">
        <v>0</v>
      </c>
      <c r="DD45">
        <v>100883</v>
      </c>
      <c r="DE45">
        <v>0</v>
      </c>
      <c r="DF45">
        <v>0</v>
      </c>
      <c r="DG45">
        <v>0</v>
      </c>
      <c r="DH45">
        <v>100883</v>
      </c>
      <c r="DI45">
        <v>487980</v>
      </c>
      <c r="DJ45">
        <v>970663</v>
      </c>
      <c r="DK45">
        <v>0</v>
      </c>
      <c r="DL45">
        <v>20919</v>
      </c>
      <c r="DM45">
        <v>0</v>
      </c>
      <c r="DN45">
        <v>20919</v>
      </c>
      <c r="DO45">
        <v>7644855</v>
      </c>
      <c r="DP45">
        <v>1449767</v>
      </c>
      <c r="DQ45">
        <v>681759</v>
      </c>
      <c r="DR45">
        <v>0</v>
      </c>
      <c r="DS45">
        <v>24004</v>
      </c>
      <c r="DT45">
        <v>9752377</v>
      </c>
      <c r="DU45">
        <v>138882</v>
      </c>
      <c r="DV45">
        <v>25051</v>
      </c>
      <c r="DW45">
        <v>113831</v>
      </c>
      <c r="DX45">
        <v>78660</v>
      </c>
      <c r="DY45">
        <v>0</v>
      </c>
      <c r="DZ45">
        <v>18300</v>
      </c>
      <c r="EA45">
        <v>26515</v>
      </c>
      <c r="EB45">
        <v>0</v>
      </c>
      <c r="EC45">
        <v>10010602</v>
      </c>
      <c r="ED45">
        <v>0</v>
      </c>
      <c r="EE45">
        <v>0</v>
      </c>
      <c r="EF45">
        <v>0</v>
      </c>
      <c r="EG45">
        <v>6913</v>
      </c>
      <c r="EH45">
        <v>0</v>
      </c>
      <c r="EI45">
        <v>0</v>
      </c>
      <c r="EJ45">
        <v>0</v>
      </c>
      <c r="EK45">
        <v>6913</v>
      </c>
      <c r="EL45">
        <v>761</v>
      </c>
      <c r="EM45">
        <v>7781</v>
      </c>
      <c r="EN45">
        <v>8915</v>
      </c>
      <c r="EO45">
        <v>0</v>
      </c>
      <c r="EP45">
        <v>0</v>
      </c>
      <c r="EQ45">
        <v>0</v>
      </c>
      <c r="ER45">
        <v>0</v>
      </c>
      <c r="ES45">
        <v>24378</v>
      </c>
      <c r="ET45">
        <v>0</v>
      </c>
      <c r="EU45">
        <v>0</v>
      </c>
      <c r="EV45">
        <v>31899</v>
      </c>
      <c r="EW45">
        <v>0</v>
      </c>
      <c r="EX45">
        <v>72973</v>
      </c>
      <c r="EY45">
        <v>790</v>
      </c>
      <c r="EZ45">
        <v>11062702</v>
      </c>
    </row>
    <row r="46" spans="1:156">
      <c r="A46">
        <v>62862</v>
      </c>
      <c r="B46">
        <v>200312</v>
      </c>
      <c r="C46">
        <v>24081</v>
      </c>
      <c r="D46">
        <v>-385</v>
      </c>
      <c r="E46">
        <v>23696</v>
      </c>
      <c r="F46">
        <v>0</v>
      </c>
      <c r="G46">
        <v>0</v>
      </c>
      <c r="H46">
        <v>0</v>
      </c>
      <c r="I46">
        <v>2843</v>
      </c>
      <c r="J46">
        <v>2355</v>
      </c>
      <c r="K46">
        <v>5198</v>
      </c>
      <c r="L46">
        <v>2943</v>
      </c>
      <c r="M46">
        <v>-25345</v>
      </c>
      <c r="N46">
        <v>0</v>
      </c>
      <c r="O46">
        <v>0</v>
      </c>
      <c r="P46">
        <v>0</v>
      </c>
      <c r="Q46">
        <v>-25345</v>
      </c>
      <c r="R46">
        <v>2374</v>
      </c>
      <c r="S46">
        <v>0</v>
      </c>
      <c r="T46">
        <v>2374</v>
      </c>
      <c r="U46">
        <v>0</v>
      </c>
      <c r="V46">
        <v>-2489</v>
      </c>
      <c r="W46">
        <v>0</v>
      </c>
      <c r="X46">
        <v>-2489</v>
      </c>
      <c r="Y46">
        <v>0</v>
      </c>
      <c r="Z46">
        <v>0</v>
      </c>
      <c r="AA46">
        <v>-1274</v>
      </c>
      <c r="AB46">
        <v>0</v>
      </c>
      <c r="AC46">
        <v>-1274</v>
      </c>
      <c r="AD46">
        <v>-366</v>
      </c>
      <c r="AE46">
        <v>-3</v>
      </c>
      <c r="AF46">
        <v>0</v>
      </c>
      <c r="AG46">
        <v>-369</v>
      </c>
      <c r="AH46">
        <v>0</v>
      </c>
      <c r="AI46">
        <v>0</v>
      </c>
      <c r="AJ46">
        <v>-496</v>
      </c>
      <c r="AK46">
        <v>-2924</v>
      </c>
      <c r="AL46">
        <v>1314</v>
      </c>
      <c r="AM46">
        <v>0</v>
      </c>
      <c r="AN46">
        <v>2924</v>
      </c>
      <c r="AO46">
        <v>0</v>
      </c>
      <c r="AP46">
        <v>0</v>
      </c>
      <c r="AQ46">
        <v>4238</v>
      </c>
      <c r="AR46">
        <v>0</v>
      </c>
      <c r="AS46">
        <v>0</v>
      </c>
      <c r="AT46">
        <v>4238</v>
      </c>
      <c r="AU46">
        <v>0</v>
      </c>
      <c r="AV46">
        <v>4238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32332</v>
      </c>
      <c r="BY46">
        <v>41995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74327</v>
      </c>
      <c r="CG46">
        <v>0</v>
      </c>
      <c r="CH46">
        <v>74327</v>
      </c>
      <c r="CI46">
        <v>0</v>
      </c>
      <c r="CJ46">
        <v>1954</v>
      </c>
      <c r="CK46">
        <v>0</v>
      </c>
      <c r="CL46">
        <v>1954</v>
      </c>
      <c r="CM46">
        <v>0</v>
      </c>
      <c r="CN46">
        <v>0</v>
      </c>
      <c r="CO46">
        <v>0</v>
      </c>
      <c r="CP46">
        <v>0</v>
      </c>
      <c r="CQ46">
        <v>1954</v>
      </c>
      <c r="CR46">
        <v>0</v>
      </c>
      <c r="CS46">
        <v>4772</v>
      </c>
      <c r="CT46">
        <v>0</v>
      </c>
      <c r="CU46">
        <v>278</v>
      </c>
      <c r="CV46">
        <v>5050</v>
      </c>
      <c r="CW46">
        <v>540</v>
      </c>
      <c r="CX46">
        <v>242</v>
      </c>
      <c r="CY46">
        <v>782</v>
      </c>
      <c r="CZ46">
        <v>82113</v>
      </c>
      <c r="DA46">
        <v>24500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9327</v>
      </c>
      <c r="DJ46">
        <v>33827</v>
      </c>
      <c r="DK46">
        <v>0</v>
      </c>
      <c r="DL46">
        <v>0</v>
      </c>
      <c r="DM46">
        <v>0</v>
      </c>
      <c r="DN46">
        <v>0</v>
      </c>
      <c r="DO46">
        <v>7433</v>
      </c>
      <c r="DP46">
        <v>0</v>
      </c>
      <c r="DQ46">
        <v>680</v>
      </c>
      <c r="DR46">
        <v>0</v>
      </c>
      <c r="DS46">
        <v>0</v>
      </c>
      <c r="DT46">
        <v>8113</v>
      </c>
      <c r="DU46">
        <v>0</v>
      </c>
      <c r="DV46">
        <v>0</v>
      </c>
      <c r="DW46">
        <v>0</v>
      </c>
      <c r="DX46">
        <v>39132</v>
      </c>
      <c r="DY46">
        <v>0</v>
      </c>
      <c r="DZ46">
        <v>0</v>
      </c>
      <c r="EA46">
        <v>0</v>
      </c>
      <c r="EB46">
        <v>0</v>
      </c>
      <c r="EC46">
        <v>47245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1041</v>
      </c>
      <c r="EW46">
        <v>0</v>
      </c>
      <c r="EX46">
        <v>1041</v>
      </c>
      <c r="EY46">
        <v>0</v>
      </c>
      <c r="EZ46">
        <v>82113</v>
      </c>
    </row>
    <row r="47" spans="1:156">
      <c r="A47">
        <v>62905</v>
      </c>
      <c r="B47">
        <v>200312</v>
      </c>
      <c r="C47">
        <v>124203</v>
      </c>
      <c r="D47">
        <v>-9241</v>
      </c>
      <c r="E47">
        <v>114962</v>
      </c>
      <c r="F47">
        <v>97190</v>
      </c>
      <c r="G47">
        <v>0</v>
      </c>
      <c r="H47">
        <v>4521</v>
      </c>
      <c r="I47">
        <v>67780</v>
      </c>
      <c r="J47">
        <v>0</v>
      </c>
      <c r="K47">
        <v>169491</v>
      </c>
      <c r="L47">
        <v>0</v>
      </c>
      <c r="M47">
        <v>-97860</v>
      </c>
      <c r="N47">
        <v>5465</v>
      </c>
      <c r="O47">
        <v>-4474</v>
      </c>
      <c r="P47">
        <v>434</v>
      </c>
      <c r="Q47">
        <v>-96435</v>
      </c>
      <c r="R47">
        <v>-91333</v>
      </c>
      <c r="S47">
        <v>22444</v>
      </c>
      <c r="T47">
        <v>-68889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-16557</v>
      </c>
      <c r="AB47">
        <v>-5905</v>
      </c>
      <c r="AC47">
        <v>-22462</v>
      </c>
      <c r="AD47">
        <v>-2182</v>
      </c>
      <c r="AE47">
        <v>-1984</v>
      </c>
      <c r="AF47">
        <v>-11164</v>
      </c>
      <c r="AG47">
        <v>-15330</v>
      </c>
      <c r="AH47">
        <v>-4403</v>
      </c>
      <c r="AI47">
        <v>0</v>
      </c>
      <c r="AJ47">
        <v>-7998</v>
      </c>
      <c r="AK47">
        <v>-21786</v>
      </c>
      <c r="AL47">
        <v>47150</v>
      </c>
      <c r="AM47">
        <v>0</v>
      </c>
      <c r="AN47">
        <v>21786</v>
      </c>
      <c r="AO47">
        <v>0</v>
      </c>
      <c r="AP47">
        <v>0</v>
      </c>
      <c r="AQ47">
        <v>68936</v>
      </c>
      <c r="AR47">
        <v>0</v>
      </c>
      <c r="AS47">
        <v>0</v>
      </c>
      <c r="AT47">
        <v>68936</v>
      </c>
      <c r="AU47">
        <v>-21477</v>
      </c>
      <c r="AV47">
        <v>47459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80000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2207171</v>
      </c>
      <c r="BZ47">
        <v>0</v>
      </c>
      <c r="CA47">
        <v>0</v>
      </c>
      <c r="CB47">
        <v>255</v>
      </c>
      <c r="CC47">
        <v>0</v>
      </c>
      <c r="CD47">
        <v>0</v>
      </c>
      <c r="CE47">
        <v>0</v>
      </c>
      <c r="CF47">
        <v>2207426</v>
      </c>
      <c r="CG47">
        <v>0</v>
      </c>
      <c r="CH47">
        <v>2287426</v>
      </c>
      <c r="CI47">
        <v>0</v>
      </c>
      <c r="CJ47">
        <v>1332</v>
      </c>
      <c r="CK47">
        <v>0</v>
      </c>
      <c r="CL47">
        <v>1332</v>
      </c>
      <c r="CM47">
        <v>4071</v>
      </c>
      <c r="CN47">
        <v>10025</v>
      </c>
      <c r="CO47">
        <v>0</v>
      </c>
      <c r="CP47">
        <v>89505</v>
      </c>
      <c r="CQ47">
        <v>104933</v>
      </c>
      <c r="CR47">
        <v>0</v>
      </c>
      <c r="CS47">
        <v>5263</v>
      </c>
      <c r="CT47">
        <v>0</v>
      </c>
      <c r="CU47">
        <v>0</v>
      </c>
      <c r="CV47">
        <v>5263</v>
      </c>
      <c r="CW47">
        <v>24244</v>
      </c>
      <c r="CX47">
        <v>1330</v>
      </c>
      <c r="CY47">
        <v>25574</v>
      </c>
      <c r="CZ47">
        <v>2423196</v>
      </c>
      <c r="DA47">
        <v>58000</v>
      </c>
      <c r="DB47">
        <v>0</v>
      </c>
      <c r="DC47">
        <v>0</v>
      </c>
      <c r="DD47">
        <v>54370</v>
      </c>
      <c r="DE47">
        <v>0</v>
      </c>
      <c r="DF47">
        <v>0</v>
      </c>
      <c r="DG47">
        <v>0</v>
      </c>
      <c r="DH47">
        <v>54370</v>
      </c>
      <c r="DI47">
        <v>37695</v>
      </c>
      <c r="DJ47">
        <v>150065</v>
      </c>
      <c r="DK47">
        <v>0</v>
      </c>
      <c r="DL47">
        <v>0</v>
      </c>
      <c r="DM47">
        <v>0</v>
      </c>
      <c r="DN47">
        <v>0</v>
      </c>
      <c r="DO47">
        <v>1736437</v>
      </c>
      <c r="DP47">
        <v>217608</v>
      </c>
      <c r="DQ47">
        <v>72573</v>
      </c>
      <c r="DR47">
        <v>0</v>
      </c>
      <c r="DS47">
        <v>46654</v>
      </c>
      <c r="DT47">
        <v>1979964</v>
      </c>
      <c r="DU47">
        <v>8957</v>
      </c>
      <c r="DV47">
        <v>1119</v>
      </c>
      <c r="DW47">
        <v>7838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1987802</v>
      </c>
      <c r="ED47">
        <v>0</v>
      </c>
      <c r="EE47">
        <v>0</v>
      </c>
      <c r="EF47">
        <v>0</v>
      </c>
      <c r="EG47">
        <v>1537</v>
      </c>
      <c r="EH47">
        <v>0</v>
      </c>
      <c r="EI47">
        <v>0</v>
      </c>
      <c r="EJ47">
        <v>0</v>
      </c>
      <c r="EK47">
        <v>1537</v>
      </c>
      <c r="EL47">
        <v>20554</v>
      </c>
      <c r="EM47">
        <v>0</v>
      </c>
      <c r="EN47">
        <v>976</v>
      </c>
      <c r="EO47">
        <v>0</v>
      </c>
      <c r="EP47">
        <v>0</v>
      </c>
      <c r="EQ47">
        <v>0</v>
      </c>
      <c r="ER47">
        <v>26435</v>
      </c>
      <c r="ES47">
        <v>0</v>
      </c>
      <c r="ET47">
        <v>0</v>
      </c>
      <c r="EU47">
        <v>0</v>
      </c>
      <c r="EV47">
        <v>7827</v>
      </c>
      <c r="EW47">
        <v>228000</v>
      </c>
      <c r="EX47">
        <v>263238</v>
      </c>
      <c r="EY47">
        <v>0</v>
      </c>
      <c r="EZ47">
        <v>2423196</v>
      </c>
    </row>
    <row r="48" spans="1:156">
      <c r="A48">
        <v>62908</v>
      </c>
      <c r="B48">
        <v>200312</v>
      </c>
      <c r="C48">
        <v>879508</v>
      </c>
      <c r="D48">
        <v>-12618</v>
      </c>
      <c r="E48">
        <v>866890</v>
      </c>
      <c r="F48">
        <v>15</v>
      </c>
      <c r="G48">
        <v>0</v>
      </c>
      <c r="H48">
        <v>0</v>
      </c>
      <c r="I48">
        <v>208560</v>
      </c>
      <c r="J48">
        <v>54428</v>
      </c>
      <c r="K48">
        <v>263003</v>
      </c>
      <c r="L48">
        <v>143465</v>
      </c>
      <c r="M48">
        <v>-267118</v>
      </c>
      <c r="N48">
        <v>2261</v>
      </c>
      <c r="O48">
        <v>1724</v>
      </c>
      <c r="P48">
        <v>0</v>
      </c>
      <c r="Q48">
        <v>-263133</v>
      </c>
      <c r="R48">
        <v>-819422</v>
      </c>
      <c r="S48">
        <v>9337</v>
      </c>
      <c r="T48">
        <v>-810085</v>
      </c>
      <c r="U48">
        <v>0</v>
      </c>
      <c r="V48">
        <v>0</v>
      </c>
      <c r="W48">
        <v>0</v>
      </c>
      <c r="X48">
        <v>0</v>
      </c>
      <c r="Y48">
        <v>0</v>
      </c>
      <c r="Z48">
        <v>-52173</v>
      </c>
      <c r="AA48">
        <v>-57227</v>
      </c>
      <c r="AB48">
        <v>765</v>
      </c>
      <c r="AC48">
        <v>-108635</v>
      </c>
      <c r="AD48">
        <v>-11268</v>
      </c>
      <c r="AE48">
        <v>-9806</v>
      </c>
      <c r="AF48">
        <v>0</v>
      </c>
      <c r="AG48">
        <v>-21074</v>
      </c>
      <c r="AH48">
        <v>0</v>
      </c>
      <c r="AI48">
        <v>-15398</v>
      </c>
      <c r="AJ48">
        <v>-53137</v>
      </c>
      <c r="AK48">
        <v>-12754</v>
      </c>
      <c r="AL48">
        <v>-10858</v>
      </c>
      <c r="AM48">
        <v>-279</v>
      </c>
      <c r="AN48">
        <v>12728</v>
      </c>
      <c r="AO48">
        <v>0</v>
      </c>
      <c r="AP48">
        <v>0</v>
      </c>
      <c r="AQ48">
        <v>1591</v>
      </c>
      <c r="AR48">
        <v>0</v>
      </c>
      <c r="AS48">
        <v>0</v>
      </c>
      <c r="AT48">
        <v>1591</v>
      </c>
      <c r="AU48">
        <v>7321</v>
      </c>
      <c r="AV48">
        <v>8912</v>
      </c>
      <c r="AW48">
        <v>7013</v>
      </c>
      <c r="AX48">
        <v>-2562</v>
      </c>
      <c r="AY48">
        <v>0</v>
      </c>
      <c r="AZ48">
        <v>0</v>
      </c>
      <c r="BA48">
        <v>4451</v>
      </c>
      <c r="BB48">
        <v>26</v>
      </c>
      <c r="BC48">
        <v>-3823</v>
      </c>
      <c r="BD48">
        <v>576</v>
      </c>
      <c r="BE48">
        <v>-617</v>
      </c>
      <c r="BF48">
        <v>0</v>
      </c>
      <c r="BG48">
        <v>-3864</v>
      </c>
      <c r="BH48">
        <v>0</v>
      </c>
      <c r="BI48">
        <v>0</v>
      </c>
      <c r="BJ48">
        <v>-353</v>
      </c>
      <c r="BK48">
        <v>-539</v>
      </c>
      <c r="BL48">
        <v>0</v>
      </c>
      <c r="BM48">
        <v>-892</v>
      </c>
      <c r="BN48">
        <v>0</v>
      </c>
      <c r="BO48">
        <v>-279</v>
      </c>
      <c r="BP48">
        <v>7607</v>
      </c>
      <c r="BQ48">
        <v>0</v>
      </c>
      <c r="BR48">
        <v>265</v>
      </c>
      <c r="BS48">
        <v>0</v>
      </c>
      <c r="BT48">
        <v>0</v>
      </c>
      <c r="BU48">
        <v>0</v>
      </c>
      <c r="BV48">
        <v>265</v>
      </c>
      <c r="BW48">
        <v>887203</v>
      </c>
      <c r="BX48">
        <v>162480</v>
      </c>
      <c r="BY48">
        <v>3831437</v>
      </c>
      <c r="BZ48">
        <v>0</v>
      </c>
      <c r="CA48">
        <v>0</v>
      </c>
      <c r="CB48">
        <v>175</v>
      </c>
      <c r="CC48">
        <v>0</v>
      </c>
      <c r="CD48">
        <v>0</v>
      </c>
      <c r="CE48">
        <v>0</v>
      </c>
      <c r="CF48">
        <v>4881295</v>
      </c>
      <c r="CG48">
        <v>0</v>
      </c>
      <c r="CH48">
        <v>4881560</v>
      </c>
      <c r="CI48">
        <v>0</v>
      </c>
      <c r="CJ48">
        <v>8298</v>
      </c>
      <c r="CK48">
        <v>0</v>
      </c>
      <c r="CL48">
        <v>8298</v>
      </c>
      <c r="CM48">
        <v>37259</v>
      </c>
      <c r="CN48">
        <v>3171</v>
      </c>
      <c r="CO48">
        <v>0</v>
      </c>
      <c r="CP48">
        <v>0</v>
      </c>
      <c r="CQ48">
        <v>48728</v>
      </c>
      <c r="CR48">
        <v>714</v>
      </c>
      <c r="CS48">
        <v>190783</v>
      </c>
      <c r="CT48">
        <v>0</v>
      </c>
      <c r="CU48">
        <v>15483</v>
      </c>
      <c r="CV48">
        <v>206980</v>
      </c>
      <c r="CW48">
        <v>50813</v>
      </c>
      <c r="CX48">
        <v>0</v>
      </c>
      <c r="CY48">
        <v>50813</v>
      </c>
      <c r="CZ48">
        <v>5195688</v>
      </c>
      <c r="DA48">
        <v>61805</v>
      </c>
      <c r="DB48">
        <v>38577</v>
      </c>
      <c r="DC48">
        <v>0</v>
      </c>
      <c r="DD48">
        <v>14230</v>
      </c>
      <c r="DE48">
        <v>0</v>
      </c>
      <c r="DF48">
        <v>0</v>
      </c>
      <c r="DG48">
        <v>0</v>
      </c>
      <c r="DH48">
        <v>14230</v>
      </c>
      <c r="DI48">
        <v>75353</v>
      </c>
      <c r="DJ48">
        <v>189965</v>
      </c>
      <c r="DK48">
        <v>80000</v>
      </c>
      <c r="DL48">
        <v>0</v>
      </c>
      <c r="DM48">
        <v>0</v>
      </c>
      <c r="DN48">
        <v>0</v>
      </c>
      <c r="DO48">
        <v>2394975</v>
      </c>
      <c r="DP48">
        <v>1774473</v>
      </c>
      <c r="DQ48">
        <v>678671</v>
      </c>
      <c r="DR48">
        <v>0</v>
      </c>
      <c r="DS48">
        <v>35198</v>
      </c>
      <c r="DT48">
        <v>4812921</v>
      </c>
      <c r="DU48">
        <v>14972</v>
      </c>
      <c r="DV48">
        <v>0</v>
      </c>
      <c r="DW48">
        <v>14972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4827893</v>
      </c>
      <c r="ED48">
        <v>0</v>
      </c>
      <c r="EE48">
        <v>0</v>
      </c>
      <c r="EF48">
        <v>0</v>
      </c>
      <c r="EG48">
        <v>8112</v>
      </c>
      <c r="EH48">
        <v>0</v>
      </c>
      <c r="EI48">
        <v>0</v>
      </c>
      <c r="EJ48">
        <v>0</v>
      </c>
      <c r="EK48">
        <v>8112</v>
      </c>
      <c r="EL48">
        <v>35198</v>
      </c>
      <c r="EM48">
        <v>167</v>
      </c>
      <c r="EN48">
        <v>3218</v>
      </c>
      <c r="EO48">
        <v>0</v>
      </c>
      <c r="EP48">
        <v>0</v>
      </c>
      <c r="EQ48">
        <v>0</v>
      </c>
      <c r="ER48">
        <v>11522</v>
      </c>
      <c r="ES48">
        <v>10203</v>
      </c>
      <c r="ET48">
        <v>0</v>
      </c>
      <c r="EU48">
        <v>0</v>
      </c>
      <c r="EV48">
        <v>29310</v>
      </c>
      <c r="EW48">
        <v>0</v>
      </c>
      <c r="EX48">
        <v>54420</v>
      </c>
      <c r="EY48">
        <v>100</v>
      </c>
      <c r="EZ48">
        <v>5195688</v>
      </c>
    </row>
    <row r="49" spans="1:156">
      <c r="A49">
        <v>62918</v>
      </c>
      <c r="B49">
        <v>200312</v>
      </c>
      <c r="C49">
        <v>79248</v>
      </c>
      <c r="D49">
        <v>-219</v>
      </c>
      <c r="E49">
        <v>79029</v>
      </c>
      <c r="F49">
        <v>-52628</v>
      </c>
      <c r="G49">
        <v>872</v>
      </c>
      <c r="H49">
        <v>28059</v>
      </c>
      <c r="I49">
        <v>481396</v>
      </c>
      <c r="J49">
        <v>163061</v>
      </c>
      <c r="K49">
        <v>620760</v>
      </c>
      <c r="L49">
        <v>279883</v>
      </c>
      <c r="M49">
        <v>-1013180</v>
      </c>
      <c r="N49">
        <v>84</v>
      </c>
      <c r="O49">
        <v>-1103</v>
      </c>
      <c r="P49">
        <v>0</v>
      </c>
      <c r="Q49">
        <v>-1014199</v>
      </c>
      <c r="R49">
        <v>372125</v>
      </c>
      <c r="S49">
        <v>0</v>
      </c>
      <c r="T49">
        <v>372125</v>
      </c>
      <c r="U49">
        <v>0</v>
      </c>
      <c r="V49">
        <v>-135549</v>
      </c>
      <c r="W49">
        <v>0</v>
      </c>
      <c r="X49">
        <v>-135549</v>
      </c>
      <c r="Y49">
        <v>0</v>
      </c>
      <c r="Z49">
        <v>-9440</v>
      </c>
      <c r="AA49">
        <v>-67932</v>
      </c>
      <c r="AB49">
        <v>0</v>
      </c>
      <c r="AC49">
        <v>-77372</v>
      </c>
      <c r="AD49">
        <v>-6523</v>
      </c>
      <c r="AE49">
        <v>-18973</v>
      </c>
      <c r="AF49">
        <v>0</v>
      </c>
      <c r="AG49">
        <v>-25496</v>
      </c>
      <c r="AH49">
        <v>0</v>
      </c>
      <c r="AI49">
        <v>6527</v>
      </c>
      <c r="AJ49">
        <v>-47643</v>
      </c>
      <c r="AK49">
        <v>-22231</v>
      </c>
      <c r="AL49">
        <v>35834</v>
      </c>
      <c r="AM49">
        <v>0</v>
      </c>
      <c r="AN49">
        <v>22231</v>
      </c>
      <c r="AO49">
        <v>0</v>
      </c>
      <c r="AP49">
        <v>0</v>
      </c>
      <c r="AQ49">
        <v>58065</v>
      </c>
      <c r="AR49">
        <v>0</v>
      </c>
      <c r="AS49">
        <v>0</v>
      </c>
      <c r="AT49">
        <v>58065</v>
      </c>
      <c r="AU49">
        <v>27795</v>
      </c>
      <c r="AV49">
        <v>85860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7592</v>
      </c>
      <c r="BQ49">
        <v>1065975</v>
      </c>
      <c r="BR49">
        <v>281775</v>
      </c>
      <c r="BS49">
        <v>53250</v>
      </c>
      <c r="BT49">
        <v>28568</v>
      </c>
      <c r="BU49">
        <v>0</v>
      </c>
      <c r="BV49">
        <v>363593</v>
      </c>
      <c r="BW49">
        <v>1025019</v>
      </c>
      <c r="BX49">
        <v>101598</v>
      </c>
      <c r="BY49">
        <v>8924561</v>
      </c>
      <c r="BZ49">
        <v>0</v>
      </c>
      <c r="CA49">
        <v>0</v>
      </c>
      <c r="CB49">
        <v>0</v>
      </c>
      <c r="CC49">
        <v>7248</v>
      </c>
      <c r="CD49">
        <v>0</v>
      </c>
      <c r="CE49">
        <v>132479</v>
      </c>
      <c r="CF49">
        <v>10190905</v>
      </c>
      <c r="CG49">
        <v>0</v>
      </c>
      <c r="CH49">
        <v>11620473</v>
      </c>
      <c r="CI49">
        <v>0</v>
      </c>
      <c r="CJ49">
        <v>5555</v>
      </c>
      <c r="CK49">
        <v>0</v>
      </c>
      <c r="CL49">
        <v>5555</v>
      </c>
      <c r="CM49">
        <v>0</v>
      </c>
      <c r="CN49">
        <v>109</v>
      </c>
      <c r="CO49">
        <v>0</v>
      </c>
      <c r="CP49">
        <v>20203</v>
      </c>
      <c r="CQ49">
        <v>25867</v>
      </c>
      <c r="CR49">
        <v>31</v>
      </c>
      <c r="CS49">
        <v>628774</v>
      </c>
      <c r="CT49">
        <v>0</v>
      </c>
      <c r="CU49">
        <v>65030</v>
      </c>
      <c r="CV49">
        <v>693835</v>
      </c>
      <c r="CW49">
        <v>148301</v>
      </c>
      <c r="CX49">
        <v>31148</v>
      </c>
      <c r="CY49">
        <v>179449</v>
      </c>
      <c r="CZ49">
        <v>12527216</v>
      </c>
      <c r="DA49">
        <v>20000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540652</v>
      </c>
      <c r="DJ49">
        <v>560652</v>
      </c>
      <c r="DK49">
        <v>238000</v>
      </c>
      <c r="DL49">
        <v>0</v>
      </c>
      <c r="DM49">
        <v>0</v>
      </c>
      <c r="DN49">
        <v>0</v>
      </c>
      <c r="DO49">
        <v>9973488</v>
      </c>
      <c r="DP49">
        <v>105791</v>
      </c>
      <c r="DQ49">
        <v>91009</v>
      </c>
      <c r="DR49">
        <v>0</v>
      </c>
      <c r="DS49">
        <v>0</v>
      </c>
      <c r="DT49">
        <v>10170288</v>
      </c>
      <c r="DU49">
        <v>10838</v>
      </c>
      <c r="DV49">
        <v>34</v>
      </c>
      <c r="DW49">
        <v>10804</v>
      </c>
      <c r="DX49">
        <v>773569</v>
      </c>
      <c r="DY49">
        <v>0</v>
      </c>
      <c r="DZ49">
        <v>0</v>
      </c>
      <c r="EA49">
        <v>0</v>
      </c>
      <c r="EB49">
        <v>0</v>
      </c>
      <c r="EC49">
        <v>10954661</v>
      </c>
      <c r="ED49">
        <v>0</v>
      </c>
      <c r="EE49">
        <v>0</v>
      </c>
      <c r="EF49">
        <v>0</v>
      </c>
      <c r="EG49">
        <v>24951</v>
      </c>
      <c r="EH49">
        <v>0</v>
      </c>
      <c r="EI49">
        <v>0</v>
      </c>
      <c r="EJ49">
        <v>0</v>
      </c>
      <c r="EK49">
        <v>24951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166</v>
      </c>
      <c r="ES49">
        <v>3925</v>
      </c>
      <c r="ET49">
        <v>0</v>
      </c>
      <c r="EU49">
        <v>26576</v>
      </c>
      <c r="EV49">
        <v>668137</v>
      </c>
      <c r="EW49">
        <v>50000</v>
      </c>
      <c r="EX49">
        <v>748804</v>
      </c>
      <c r="EY49">
        <v>148</v>
      </c>
      <c r="EZ49">
        <v>12527216</v>
      </c>
    </row>
    <row r="50" spans="1:156">
      <c r="A50">
        <v>62961</v>
      </c>
      <c r="B50">
        <v>200312</v>
      </c>
      <c r="C50">
        <v>1538013</v>
      </c>
      <c r="D50">
        <v>-3305</v>
      </c>
      <c r="E50">
        <v>1534708</v>
      </c>
      <c r="F50">
        <v>22577</v>
      </c>
      <c r="G50">
        <v>-230</v>
      </c>
      <c r="H50">
        <v>15617</v>
      </c>
      <c r="I50">
        <v>668274</v>
      </c>
      <c r="J50">
        <v>78505</v>
      </c>
      <c r="K50">
        <v>784743</v>
      </c>
      <c r="L50">
        <v>0</v>
      </c>
      <c r="M50">
        <v>-971770</v>
      </c>
      <c r="N50">
        <v>3065</v>
      </c>
      <c r="O50">
        <v>1150</v>
      </c>
      <c r="P50">
        <v>0</v>
      </c>
      <c r="Q50">
        <v>-967555</v>
      </c>
      <c r="R50">
        <v>-855970</v>
      </c>
      <c r="S50">
        <v>0</v>
      </c>
      <c r="T50">
        <v>-855970</v>
      </c>
      <c r="U50">
        <v>0</v>
      </c>
      <c r="V50">
        <v>-65142</v>
      </c>
      <c r="W50">
        <v>0</v>
      </c>
      <c r="X50">
        <v>-65142</v>
      </c>
      <c r="Y50">
        <v>0</v>
      </c>
      <c r="Z50">
        <v>-59513</v>
      </c>
      <c r="AA50">
        <v>-119673</v>
      </c>
      <c r="AB50">
        <v>0</v>
      </c>
      <c r="AC50">
        <v>-179186</v>
      </c>
      <c r="AD50">
        <v>-8619</v>
      </c>
      <c r="AE50">
        <v>-30713</v>
      </c>
      <c r="AF50">
        <v>0</v>
      </c>
      <c r="AG50">
        <v>-39332</v>
      </c>
      <c r="AH50">
        <v>-11518</v>
      </c>
      <c r="AI50">
        <v>6012</v>
      </c>
      <c r="AJ50">
        <v>-96823</v>
      </c>
      <c r="AK50">
        <v>-44475</v>
      </c>
      <c r="AL50">
        <v>65462</v>
      </c>
      <c r="AM50">
        <v>11976</v>
      </c>
      <c r="AN50">
        <v>31573</v>
      </c>
      <c r="AO50">
        <v>0</v>
      </c>
      <c r="AP50">
        <v>-13059</v>
      </c>
      <c r="AQ50">
        <v>95952</v>
      </c>
      <c r="AR50">
        <v>0</v>
      </c>
      <c r="AS50">
        <v>0</v>
      </c>
      <c r="AT50">
        <v>95952</v>
      </c>
      <c r="AU50">
        <v>-21996</v>
      </c>
      <c r="AV50">
        <v>73956</v>
      </c>
      <c r="AW50">
        <v>97649</v>
      </c>
      <c r="AX50">
        <v>-7656</v>
      </c>
      <c r="AY50">
        <v>400</v>
      </c>
      <c r="AZ50">
        <v>0</v>
      </c>
      <c r="BA50">
        <v>90393</v>
      </c>
      <c r="BB50">
        <v>-1592</v>
      </c>
      <c r="BC50">
        <v>-36089</v>
      </c>
      <c r="BD50">
        <v>3627</v>
      </c>
      <c r="BE50">
        <v>-30266</v>
      </c>
      <c r="BF50">
        <v>0</v>
      </c>
      <c r="BG50">
        <v>-62728</v>
      </c>
      <c r="BH50">
        <v>741</v>
      </c>
      <c r="BI50">
        <v>0</v>
      </c>
      <c r="BJ50">
        <v>-7591</v>
      </c>
      <c r="BK50">
        <v>-7247</v>
      </c>
      <c r="BL50">
        <v>0</v>
      </c>
      <c r="BM50">
        <v>-14838</v>
      </c>
      <c r="BN50">
        <v>0</v>
      </c>
      <c r="BO50">
        <v>11976</v>
      </c>
      <c r="BP50">
        <v>10413</v>
      </c>
      <c r="BQ50">
        <v>466514</v>
      </c>
      <c r="BR50">
        <v>777825</v>
      </c>
      <c r="BS50">
        <v>0</v>
      </c>
      <c r="BT50">
        <v>212</v>
      </c>
      <c r="BU50">
        <v>0</v>
      </c>
      <c r="BV50">
        <v>778037</v>
      </c>
      <c r="BW50">
        <v>851137</v>
      </c>
      <c r="BX50">
        <v>39319</v>
      </c>
      <c r="BY50">
        <v>12620987</v>
      </c>
      <c r="BZ50">
        <v>0</v>
      </c>
      <c r="CA50">
        <v>0</v>
      </c>
      <c r="CB50">
        <v>0</v>
      </c>
      <c r="CC50">
        <v>900</v>
      </c>
      <c r="CD50">
        <v>17000</v>
      </c>
      <c r="CE50">
        <v>493008</v>
      </c>
      <c r="CF50">
        <v>14022351</v>
      </c>
      <c r="CG50">
        <v>0</v>
      </c>
      <c r="CH50">
        <v>15266902</v>
      </c>
      <c r="CI50">
        <v>0</v>
      </c>
      <c r="CJ50">
        <v>117425</v>
      </c>
      <c r="CK50">
        <v>0</v>
      </c>
      <c r="CL50">
        <v>117425</v>
      </c>
      <c r="CM50">
        <v>0</v>
      </c>
      <c r="CN50">
        <v>54821</v>
      </c>
      <c r="CO50">
        <v>0</v>
      </c>
      <c r="CP50">
        <v>152288</v>
      </c>
      <c r="CQ50">
        <v>324534</v>
      </c>
      <c r="CR50">
        <v>339</v>
      </c>
      <c r="CS50">
        <v>34665</v>
      </c>
      <c r="CT50">
        <v>0</v>
      </c>
      <c r="CU50">
        <v>1</v>
      </c>
      <c r="CV50">
        <v>35005</v>
      </c>
      <c r="CW50">
        <v>193640</v>
      </c>
      <c r="CX50">
        <v>22351</v>
      </c>
      <c r="CY50">
        <v>215991</v>
      </c>
      <c r="CZ50">
        <v>15852845</v>
      </c>
      <c r="DA50">
        <v>42000</v>
      </c>
      <c r="DB50">
        <v>98000</v>
      </c>
      <c r="DC50">
        <v>0</v>
      </c>
      <c r="DD50">
        <v>21642</v>
      </c>
      <c r="DE50">
        <v>0</v>
      </c>
      <c r="DF50">
        <v>0</v>
      </c>
      <c r="DG50">
        <v>0</v>
      </c>
      <c r="DH50">
        <v>21642</v>
      </c>
      <c r="DI50">
        <v>462747</v>
      </c>
      <c r="DJ50">
        <v>624389</v>
      </c>
      <c r="DK50">
        <v>282000</v>
      </c>
      <c r="DL50">
        <v>5045</v>
      </c>
      <c r="DM50">
        <v>0</v>
      </c>
      <c r="DN50">
        <v>5045</v>
      </c>
      <c r="DO50">
        <v>7754749</v>
      </c>
      <c r="DP50">
        <v>4965124</v>
      </c>
      <c r="DQ50">
        <v>1444529</v>
      </c>
      <c r="DR50">
        <v>0</v>
      </c>
      <c r="DS50">
        <v>0</v>
      </c>
      <c r="DT50">
        <v>14164402</v>
      </c>
      <c r="DU50">
        <v>332295</v>
      </c>
      <c r="DV50">
        <v>0</v>
      </c>
      <c r="DW50">
        <v>332295</v>
      </c>
      <c r="DX50">
        <v>262821</v>
      </c>
      <c r="DY50">
        <v>0</v>
      </c>
      <c r="DZ50">
        <v>0</v>
      </c>
      <c r="EA50">
        <v>29793</v>
      </c>
      <c r="EB50">
        <v>0</v>
      </c>
      <c r="EC50">
        <v>14794356</v>
      </c>
      <c r="ED50">
        <v>0</v>
      </c>
      <c r="EE50">
        <v>0</v>
      </c>
      <c r="EF50">
        <v>0</v>
      </c>
      <c r="EG50">
        <v>3314</v>
      </c>
      <c r="EH50">
        <v>0</v>
      </c>
      <c r="EI50">
        <v>0</v>
      </c>
      <c r="EJ50">
        <v>0</v>
      </c>
      <c r="EK50">
        <v>3314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44623</v>
      </c>
      <c r="EW50">
        <v>0</v>
      </c>
      <c r="EX50">
        <v>44623</v>
      </c>
      <c r="EY50">
        <v>104163</v>
      </c>
      <c r="EZ50">
        <v>15852845</v>
      </c>
    </row>
    <row r="51" spans="1:156">
      <c r="A51">
        <v>62965</v>
      </c>
      <c r="B51">
        <v>200312</v>
      </c>
      <c r="C51">
        <v>10496389</v>
      </c>
      <c r="D51">
        <v>-201432</v>
      </c>
      <c r="E51">
        <v>10294957</v>
      </c>
      <c r="F51">
        <v>507384</v>
      </c>
      <c r="G51">
        <v>0</v>
      </c>
      <c r="H51">
        <v>-408</v>
      </c>
      <c r="I51">
        <v>7173409</v>
      </c>
      <c r="J51">
        <v>145015</v>
      </c>
      <c r="K51">
        <v>7825400</v>
      </c>
      <c r="L51">
        <v>2198700</v>
      </c>
      <c r="M51">
        <v>-8414738</v>
      </c>
      <c r="N51">
        <v>199198</v>
      </c>
      <c r="O51">
        <v>-138955</v>
      </c>
      <c r="P51">
        <v>0</v>
      </c>
      <c r="Q51">
        <v>-8354495</v>
      </c>
      <c r="R51">
        <v>-6782172</v>
      </c>
      <c r="S51">
        <v>0</v>
      </c>
      <c r="T51">
        <v>-6782172</v>
      </c>
      <c r="U51">
        <v>0</v>
      </c>
      <c r="V51">
        <v>-1355204</v>
      </c>
      <c r="W51">
        <v>-515824</v>
      </c>
      <c r="X51">
        <v>-1871028</v>
      </c>
      <c r="Y51">
        <v>-351030</v>
      </c>
      <c r="Z51">
        <v>-395800</v>
      </c>
      <c r="AA51">
        <v>-375583</v>
      </c>
      <c r="AB51">
        <v>0</v>
      </c>
      <c r="AC51">
        <v>-771383</v>
      </c>
      <c r="AD51">
        <v>-131714</v>
      </c>
      <c r="AE51">
        <v>-162170</v>
      </c>
      <c r="AF51">
        <v>0</v>
      </c>
      <c r="AG51">
        <v>-293884</v>
      </c>
      <c r="AH51">
        <v>0</v>
      </c>
      <c r="AI51">
        <v>-309858</v>
      </c>
      <c r="AJ51">
        <v>-1155186</v>
      </c>
      <c r="AK51">
        <v>-251032</v>
      </c>
      <c r="AL51">
        <v>178989</v>
      </c>
      <c r="AM51">
        <v>-36711</v>
      </c>
      <c r="AN51">
        <v>203798</v>
      </c>
      <c r="AO51">
        <v>1</v>
      </c>
      <c r="AP51">
        <v>0</v>
      </c>
      <c r="AQ51">
        <v>346077</v>
      </c>
      <c r="AR51">
        <v>29375</v>
      </c>
      <c r="AS51">
        <v>0</v>
      </c>
      <c r="AT51">
        <v>375452</v>
      </c>
      <c r="AU51">
        <v>-98291</v>
      </c>
      <c r="AV51">
        <v>277161</v>
      </c>
      <c r="AW51">
        <v>372493</v>
      </c>
      <c r="AX51">
        <v>-2411</v>
      </c>
      <c r="AY51">
        <v>-33</v>
      </c>
      <c r="AZ51">
        <v>0</v>
      </c>
      <c r="BA51">
        <v>370049</v>
      </c>
      <c r="BB51">
        <v>23524</v>
      </c>
      <c r="BC51">
        <v>-255570</v>
      </c>
      <c r="BD51">
        <v>791</v>
      </c>
      <c r="BE51">
        <v>-75663</v>
      </c>
      <c r="BF51">
        <v>-783</v>
      </c>
      <c r="BG51">
        <v>-331225</v>
      </c>
      <c r="BH51">
        <v>0</v>
      </c>
      <c r="BI51">
        <v>-42396</v>
      </c>
      <c r="BJ51">
        <v>-28332</v>
      </c>
      <c r="BK51">
        <v>-28331</v>
      </c>
      <c r="BL51">
        <v>0</v>
      </c>
      <c r="BM51">
        <v>-56663</v>
      </c>
      <c r="BN51">
        <v>0</v>
      </c>
      <c r="BO51">
        <v>-36711</v>
      </c>
      <c r="BP51">
        <v>39252</v>
      </c>
      <c r="BQ51">
        <v>24389</v>
      </c>
      <c r="BR51">
        <v>9016567</v>
      </c>
      <c r="BS51">
        <v>0</v>
      </c>
      <c r="BT51">
        <v>0</v>
      </c>
      <c r="BU51">
        <v>0</v>
      </c>
      <c r="BV51">
        <v>9016567</v>
      </c>
      <c r="BW51">
        <v>14144141</v>
      </c>
      <c r="BX51">
        <v>0</v>
      </c>
      <c r="BY51">
        <v>128009628</v>
      </c>
      <c r="BZ51">
        <v>0</v>
      </c>
      <c r="CA51">
        <v>66054</v>
      </c>
      <c r="CB51">
        <v>0</v>
      </c>
      <c r="CC51">
        <v>464067</v>
      </c>
      <c r="CD51">
        <v>0</v>
      </c>
      <c r="CE51">
        <v>2633665</v>
      </c>
      <c r="CF51">
        <v>145317555</v>
      </c>
      <c r="CG51">
        <v>0</v>
      </c>
      <c r="CH51">
        <v>154358511</v>
      </c>
      <c r="CI51">
        <v>2645276</v>
      </c>
      <c r="CJ51">
        <v>276962</v>
      </c>
      <c r="CK51">
        <v>0</v>
      </c>
      <c r="CL51">
        <v>276962</v>
      </c>
      <c r="CM51">
        <v>2100</v>
      </c>
      <c r="CN51">
        <v>451510</v>
      </c>
      <c r="CO51">
        <v>0</v>
      </c>
      <c r="CP51">
        <v>1864464</v>
      </c>
      <c r="CQ51">
        <v>2595036</v>
      </c>
      <c r="CR51">
        <v>99101</v>
      </c>
      <c r="CS51">
        <v>1097738</v>
      </c>
      <c r="CT51">
        <v>0</v>
      </c>
      <c r="CU51">
        <v>0</v>
      </c>
      <c r="CV51">
        <v>1196839</v>
      </c>
      <c r="CW51">
        <v>1879287</v>
      </c>
      <c r="CX51">
        <v>256896</v>
      </c>
      <c r="CY51">
        <v>2136183</v>
      </c>
      <c r="CZ51">
        <v>162971097</v>
      </c>
      <c r="DA51">
        <v>100000</v>
      </c>
      <c r="DB51">
        <v>0</v>
      </c>
      <c r="DC51">
        <v>0</v>
      </c>
      <c r="DD51">
        <v>1245015</v>
      </c>
      <c r="DE51">
        <v>2655278</v>
      </c>
      <c r="DF51">
        <v>0</v>
      </c>
      <c r="DG51">
        <v>0</v>
      </c>
      <c r="DH51">
        <v>3900293</v>
      </c>
      <c r="DI51">
        <v>0</v>
      </c>
      <c r="DJ51">
        <v>4000293</v>
      </c>
      <c r="DK51">
        <v>1800000</v>
      </c>
      <c r="DL51">
        <v>2128</v>
      </c>
      <c r="DM51">
        <v>0</v>
      </c>
      <c r="DN51">
        <v>2128</v>
      </c>
      <c r="DO51">
        <v>85230370</v>
      </c>
      <c r="DP51">
        <v>41797850</v>
      </c>
      <c r="DQ51">
        <v>15132923</v>
      </c>
      <c r="DR51">
        <v>0</v>
      </c>
      <c r="DS51">
        <v>0</v>
      </c>
      <c r="DT51">
        <v>142161143</v>
      </c>
      <c r="DU51">
        <v>1340606</v>
      </c>
      <c r="DV51">
        <v>3247</v>
      </c>
      <c r="DW51">
        <v>1337359</v>
      </c>
      <c r="DX51">
        <v>3097419</v>
      </c>
      <c r="DY51">
        <v>38932</v>
      </c>
      <c r="DZ51">
        <v>0</v>
      </c>
      <c r="EA51">
        <v>15977</v>
      </c>
      <c r="EB51">
        <v>6314519</v>
      </c>
      <c r="EC51">
        <v>152967477</v>
      </c>
      <c r="ED51">
        <v>2645276</v>
      </c>
      <c r="EE51">
        <v>0</v>
      </c>
      <c r="EF51">
        <v>2645276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52765</v>
      </c>
      <c r="EN51">
        <v>9358</v>
      </c>
      <c r="EO51">
        <v>0</v>
      </c>
      <c r="EP51">
        <v>0</v>
      </c>
      <c r="EQ51">
        <v>0</v>
      </c>
      <c r="ER51">
        <v>393073</v>
      </c>
      <c r="ES51">
        <v>14520</v>
      </c>
      <c r="ET51">
        <v>0</v>
      </c>
      <c r="EU51">
        <v>0</v>
      </c>
      <c r="EV51">
        <v>553287</v>
      </c>
      <c r="EW51">
        <v>0</v>
      </c>
      <c r="EX51">
        <v>1023003</v>
      </c>
      <c r="EY51">
        <v>535048</v>
      </c>
      <c r="EZ51">
        <v>162971097</v>
      </c>
    </row>
    <row r="52" spans="1:156">
      <c r="A52">
        <v>62969</v>
      </c>
      <c r="B52">
        <v>200312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588291</v>
      </c>
      <c r="J52">
        <v>0</v>
      </c>
      <c r="K52">
        <v>588291</v>
      </c>
      <c r="L52">
        <v>0</v>
      </c>
      <c r="M52">
        <v>-1108194</v>
      </c>
      <c r="N52">
        <v>96</v>
      </c>
      <c r="O52">
        <v>0</v>
      </c>
      <c r="P52">
        <v>0</v>
      </c>
      <c r="Q52">
        <v>-1108098</v>
      </c>
      <c r="R52">
        <v>534786</v>
      </c>
      <c r="S52">
        <v>192</v>
      </c>
      <c r="T52">
        <v>534978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-23319</v>
      </c>
      <c r="AB52">
        <v>0</v>
      </c>
      <c r="AC52">
        <v>-23319</v>
      </c>
      <c r="AD52">
        <v>-6568</v>
      </c>
      <c r="AE52">
        <v>-1599</v>
      </c>
      <c r="AF52">
        <v>-34363</v>
      </c>
      <c r="AG52">
        <v>-42530</v>
      </c>
      <c r="AH52">
        <v>-3207</v>
      </c>
      <c r="AI52">
        <v>9</v>
      </c>
      <c r="AJ52">
        <v>-8278</v>
      </c>
      <c r="AK52">
        <v>-58184</v>
      </c>
      <c r="AL52">
        <v>-120338</v>
      </c>
      <c r="AM52">
        <v>0</v>
      </c>
      <c r="AN52">
        <v>58184</v>
      </c>
      <c r="AO52">
        <v>0</v>
      </c>
      <c r="AP52">
        <v>0</v>
      </c>
      <c r="AQ52">
        <v>-62154</v>
      </c>
      <c r="AR52">
        <v>0</v>
      </c>
      <c r="AS52">
        <v>0</v>
      </c>
      <c r="AT52">
        <v>-62154</v>
      </c>
      <c r="AU52">
        <v>22746</v>
      </c>
      <c r="AV52">
        <v>-39408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9898006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9898006</v>
      </c>
      <c r="CG52">
        <v>0</v>
      </c>
      <c r="CH52">
        <v>9898006</v>
      </c>
      <c r="CI52">
        <v>0</v>
      </c>
      <c r="CJ52">
        <v>114</v>
      </c>
      <c r="CK52">
        <v>0</v>
      </c>
      <c r="CL52">
        <v>114</v>
      </c>
      <c r="CM52">
        <v>0</v>
      </c>
      <c r="CN52">
        <v>641</v>
      </c>
      <c r="CO52">
        <v>0</v>
      </c>
      <c r="CP52">
        <v>209</v>
      </c>
      <c r="CQ52">
        <v>964</v>
      </c>
      <c r="CR52">
        <v>0</v>
      </c>
      <c r="CS52">
        <v>0</v>
      </c>
      <c r="CT52">
        <v>0</v>
      </c>
      <c r="CU52">
        <v>23106</v>
      </c>
      <c r="CV52">
        <v>23106</v>
      </c>
      <c r="CW52">
        <v>137525</v>
      </c>
      <c r="CX52">
        <v>3736</v>
      </c>
      <c r="CY52">
        <v>141261</v>
      </c>
      <c r="CZ52">
        <v>10063337</v>
      </c>
      <c r="DA52">
        <v>90000</v>
      </c>
      <c r="DB52">
        <v>633134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381125</v>
      </c>
      <c r="DJ52">
        <v>1104259</v>
      </c>
      <c r="DK52">
        <v>0</v>
      </c>
      <c r="DL52">
        <v>0</v>
      </c>
      <c r="DM52">
        <v>0</v>
      </c>
      <c r="DN52">
        <v>0</v>
      </c>
      <c r="DO52">
        <v>8934733</v>
      </c>
      <c r="DP52">
        <v>0</v>
      </c>
      <c r="DQ52">
        <v>0</v>
      </c>
      <c r="DR52">
        <v>0</v>
      </c>
      <c r="DS52">
        <v>535</v>
      </c>
      <c r="DT52">
        <v>8934198</v>
      </c>
      <c r="DU52">
        <v>12</v>
      </c>
      <c r="DV52">
        <v>0</v>
      </c>
      <c r="DW52">
        <v>12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8934210</v>
      </c>
      <c r="ED52">
        <v>0</v>
      </c>
      <c r="EE52">
        <v>0</v>
      </c>
      <c r="EF52">
        <v>0</v>
      </c>
      <c r="EG52">
        <v>12344</v>
      </c>
      <c r="EH52">
        <v>0</v>
      </c>
      <c r="EI52">
        <v>0</v>
      </c>
      <c r="EJ52">
        <v>0</v>
      </c>
      <c r="EK52">
        <v>12344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12524</v>
      </c>
      <c r="EW52">
        <v>0</v>
      </c>
      <c r="EX52">
        <v>12524</v>
      </c>
      <c r="EY52">
        <v>0</v>
      </c>
      <c r="EZ52">
        <v>10063337</v>
      </c>
    </row>
    <row r="53" spans="1:156">
      <c r="A53">
        <v>62972</v>
      </c>
      <c r="B53">
        <v>200312</v>
      </c>
      <c r="C53">
        <v>2759578</v>
      </c>
      <c r="D53">
        <v>-3523</v>
      </c>
      <c r="E53">
        <v>2756055</v>
      </c>
      <c r="F53">
        <v>44931</v>
      </c>
      <c r="G53">
        <v>-10700</v>
      </c>
      <c r="H53">
        <v>4782</v>
      </c>
      <c r="I53">
        <v>837797</v>
      </c>
      <c r="J53">
        <v>0</v>
      </c>
      <c r="K53">
        <v>876810</v>
      </c>
      <c r="L53">
        <v>305861</v>
      </c>
      <c r="M53">
        <v>-570409</v>
      </c>
      <c r="N53">
        <v>0</v>
      </c>
      <c r="O53">
        <v>-1904</v>
      </c>
      <c r="P53">
        <v>-10</v>
      </c>
      <c r="Q53">
        <v>-572323</v>
      </c>
      <c r="R53">
        <v>-2044920</v>
      </c>
      <c r="S53">
        <v>2126</v>
      </c>
      <c r="T53">
        <v>-2042794</v>
      </c>
      <c r="U53">
        <v>-876407</v>
      </c>
      <c r="V53">
        <v>130053</v>
      </c>
      <c r="W53">
        <v>-97783</v>
      </c>
      <c r="X53">
        <v>-844137</v>
      </c>
      <c r="Y53">
        <v>0</v>
      </c>
      <c r="Z53">
        <v>0</v>
      </c>
      <c r="AA53">
        <v>-183849</v>
      </c>
      <c r="AB53">
        <v>0</v>
      </c>
      <c r="AC53">
        <v>-183849</v>
      </c>
      <c r="AD53">
        <v>-40174</v>
      </c>
      <c r="AE53">
        <v>-2890</v>
      </c>
      <c r="AF53">
        <v>-185752</v>
      </c>
      <c r="AG53">
        <v>-228816</v>
      </c>
      <c r="AH53">
        <v>0</v>
      </c>
      <c r="AI53">
        <v>238666</v>
      </c>
      <c r="AJ53">
        <v>-164368</v>
      </c>
      <c r="AK53">
        <v>-70818</v>
      </c>
      <c r="AL53">
        <v>70287</v>
      </c>
      <c r="AM53">
        <v>15712</v>
      </c>
      <c r="AN53">
        <v>45639</v>
      </c>
      <c r="AO53">
        <v>0</v>
      </c>
      <c r="AP53">
        <v>0</v>
      </c>
      <c r="AQ53">
        <v>131638</v>
      </c>
      <c r="AR53">
        <v>0</v>
      </c>
      <c r="AS53">
        <v>0</v>
      </c>
      <c r="AT53">
        <v>131638</v>
      </c>
      <c r="AU53">
        <v>-42200</v>
      </c>
      <c r="AV53">
        <v>89438</v>
      </c>
      <c r="AW53">
        <v>38755</v>
      </c>
      <c r="AX53">
        <v>-95</v>
      </c>
      <c r="AY53">
        <v>0</v>
      </c>
      <c r="AZ53">
        <v>0</v>
      </c>
      <c r="BA53">
        <v>38660</v>
      </c>
      <c r="BB53">
        <v>25179</v>
      </c>
      <c r="BC53">
        <v>-57874</v>
      </c>
      <c r="BD53">
        <v>0</v>
      </c>
      <c r="BE53">
        <v>11631</v>
      </c>
      <c r="BF53">
        <v>0</v>
      </c>
      <c r="BG53">
        <v>-46243</v>
      </c>
      <c r="BH53">
        <v>628</v>
      </c>
      <c r="BI53">
        <v>7488</v>
      </c>
      <c r="BJ53">
        <v>0</v>
      </c>
      <c r="BK53">
        <v>-10000</v>
      </c>
      <c r="BL53">
        <v>0</v>
      </c>
      <c r="BM53">
        <v>-10000</v>
      </c>
      <c r="BN53">
        <v>0</v>
      </c>
      <c r="BO53">
        <v>15712</v>
      </c>
      <c r="BP53">
        <v>35272</v>
      </c>
      <c r="BQ53">
        <v>124014</v>
      </c>
      <c r="BR53">
        <v>455564</v>
      </c>
      <c r="BS53">
        <v>0</v>
      </c>
      <c r="BT53">
        <v>276479</v>
      </c>
      <c r="BU53">
        <v>0</v>
      </c>
      <c r="BV53">
        <v>732043</v>
      </c>
      <c r="BW53">
        <v>1254034</v>
      </c>
      <c r="BX53">
        <v>3930822</v>
      </c>
      <c r="BY53">
        <v>16270359</v>
      </c>
      <c r="BZ53">
        <v>0</v>
      </c>
      <c r="CA53">
        <v>14920</v>
      </c>
      <c r="CB53">
        <v>0</v>
      </c>
      <c r="CC53">
        <v>0</v>
      </c>
      <c r="CD53">
        <v>0</v>
      </c>
      <c r="CE53">
        <v>97514</v>
      </c>
      <c r="CF53">
        <v>21567649</v>
      </c>
      <c r="CG53">
        <v>0</v>
      </c>
      <c r="CH53">
        <v>22423706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21565</v>
      </c>
      <c r="CO53">
        <v>0</v>
      </c>
      <c r="CP53">
        <v>51347</v>
      </c>
      <c r="CQ53">
        <v>72912</v>
      </c>
      <c r="CR53">
        <v>121</v>
      </c>
      <c r="CS53">
        <v>118959</v>
      </c>
      <c r="CT53">
        <v>0</v>
      </c>
      <c r="CU53">
        <v>0</v>
      </c>
      <c r="CV53">
        <v>119080</v>
      </c>
      <c r="CW53">
        <v>255525</v>
      </c>
      <c r="CX53">
        <v>19791</v>
      </c>
      <c r="CY53">
        <v>275316</v>
      </c>
      <c r="CZ53">
        <v>22926286</v>
      </c>
      <c r="DA53">
        <v>125000</v>
      </c>
      <c r="DB53">
        <v>1162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959251</v>
      </c>
      <c r="DJ53">
        <v>1085413</v>
      </c>
      <c r="DK53">
        <v>0</v>
      </c>
      <c r="DL53">
        <v>0</v>
      </c>
      <c r="DM53">
        <v>0</v>
      </c>
      <c r="DN53">
        <v>0</v>
      </c>
      <c r="DO53">
        <v>8560987</v>
      </c>
      <c r="DP53">
        <v>8463897</v>
      </c>
      <c r="DQ53">
        <v>2605632</v>
      </c>
      <c r="DR53">
        <v>0</v>
      </c>
      <c r="DS53">
        <v>7153</v>
      </c>
      <c r="DT53">
        <v>19623363</v>
      </c>
      <c r="DU53">
        <v>186113</v>
      </c>
      <c r="DV53">
        <v>560</v>
      </c>
      <c r="DW53">
        <v>185553</v>
      </c>
      <c r="DX53">
        <v>1071124</v>
      </c>
      <c r="DY53">
        <v>219513</v>
      </c>
      <c r="DZ53">
        <v>0</v>
      </c>
      <c r="EA53">
        <v>2995</v>
      </c>
      <c r="EB53">
        <v>494860</v>
      </c>
      <c r="EC53">
        <v>21597408</v>
      </c>
      <c r="ED53">
        <v>0</v>
      </c>
      <c r="EE53">
        <v>0</v>
      </c>
      <c r="EF53">
        <v>0</v>
      </c>
      <c r="EG53">
        <v>6000</v>
      </c>
      <c r="EH53">
        <v>0</v>
      </c>
      <c r="EI53">
        <v>24158</v>
      </c>
      <c r="EJ53">
        <v>4450</v>
      </c>
      <c r="EK53">
        <v>34608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73987</v>
      </c>
      <c r="ET53">
        <v>0</v>
      </c>
      <c r="EU53">
        <v>0</v>
      </c>
      <c r="EV53">
        <v>134809</v>
      </c>
      <c r="EW53">
        <v>0</v>
      </c>
      <c r="EX53">
        <v>208796</v>
      </c>
      <c r="EY53">
        <v>61</v>
      </c>
      <c r="EZ53">
        <v>22926286</v>
      </c>
    </row>
    <row r="54" spans="1:156">
      <c r="A54">
        <v>62973</v>
      </c>
      <c r="B54">
        <v>200312</v>
      </c>
      <c r="C54">
        <v>11676337</v>
      </c>
      <c r="D54">
        <v>-28501</v>
      </c>
      <c r="E54">
        <v>11647836</v>
      </c>
      <c r="F54">
        <v>906294</v>
      </c>
      <c r="G54">
        <v>-1477</v>
      </c>
      <c r="H54">
        <v>134639</v>
      </c>
      <c r="I54">
        <v>7159163</v>
      </c>
      <c r="J54">
        <v>0</v>
      </c>
      <c r="K54">
        <v>8198619</v>
      </c>
      <c r="L54">
        <v>2829952</v>
      </c>
      <c r="M54">
        <v>-9733634</v>
      </c>
      <c r="N54">
        <v>80163</v>
      </c>
      <c r="O54">
        <v>-19454</v>
      </c>
      <c r="P54">
        <v>0</v>
      </c>
      <c r="Q54">
        <v>-9672925</v>
      </c>
      <c r="R54">
        <v>-4839785</v>
      </c>
      <c r="S54">
        <v>55023</v>
      </c>
      <c r="T54">
        <v>-4784762</v>
      </c>
      <c r="U54">
        <v>0</v>
      </c>
      <c r="V54">
        <v>-2662629</v>
      </c>
      <c r="W54">
        <v>0</v>
      </c>
      <c r="X54">
        <v>-2662629</v>
      </c>
      <c r="Y54">
        <v>0</v>
      </c>
      <c r="Z54">
        <v>-254751</v>
      </c>
      <c r="AA54">
        <v>-674573</v>
      </c>
      <c r="AB54">
        <v>-1684</v>
      </c>
      <c r="AC54">
        <v>-931008</v>
      </c>
      <c r="AD54">
        <v>-111854</v>
      </c>
      <c r="AE54">
        <v>-57582</v>
      </c>
      <c r="AF54">
        <v>-251760</v>
      </c>
      <c r="AG54">
        <v>-421196</v>
      </c>
      <c r="AH54">
        <v>0</v>
      </c>
      <c r="AI54">
        <v>-612175</v>
      </c>
      <c r="AJ54">
        <v>-1045112</v>
      </c>
      <c r="AK54">
        <v>-692403</v>
      </c>
      <c r="AL54">
        <v>1854197</v>
      </c>
      <c r="AM54">
        <v>-15376</v>
      </c>
      <c r="AN54">
        <v>484384</v>
      </c>
      <c r="AO54">
        <v>15989</v>
      </c>
      <c r="AP54">
        <v>0</v>
      </c>
      <c r="AQ54">
        <v>2339194</v>
      </c>
      <c r="AR54">
        <v>0</v>
      </c>
      <c r="AS54">
        <v>0</v>
      </c>
      <c r="AT54">
        <v>2339194</v>
      </c>
      <c r="AU54">
        <v>-571412</v>
      </c>
      <c r="AV54">
        <v>1767782</v>
      </c>
      <c r="AW54">
        <v>775362</v>
      </c>
      <c r="AX54">
        <v>-10610</v>
      </c>
      <c r="AY54">
        <v>3563</v>
      </c>
      <c r="AZ54">
        <v>770</v>
      </c>
      <c r="BA54">
        <v>769085</v>
      </c>
      <c r="BB54">
        <v>112319</v>
      </c>
      <c r="BC54">
        <v>-400728</v>
      </c>
      <c r="BD54">
        <v>33535</v>
      </c>
      <c r="BE54">
        <v>-351996</v>
      </c>
      <c r="BF54">
        <v>-23074</v>
      </c>
      <c r="BG54">
        <v>-742263</v>
      </c>
      <c r="BH54">
        <v>-47106</v>
      </c>
      <c r="BI54">
        <v>-22994</v>
      </c>
      <c r="BJ54">
        <v>-37498</v>
      </c>
      <c r="BK54">
        <v>-99302</v>
      </c>
      <c r="BL54">
        <v>2383</v>
      </c>
      <c r="BM54">
        <v>-134417</v>
      </c>
      <c r="BN54">
        <v>50000</v>
      </c>
      <c r="BO54">
        <v>-15376</v>
      </c>
      <c r="BP54">
        <v>0</v>
      </c>
      <c r="BQ54">
        <v>2776531</v>
      </c>
      <c r="BR54">
        <v>14077952</v>
      </c>
      <c r="BS54">
        <v>0</v>
      </c>
      <c r="BT54">
        <v>6733</v>
      </c>
      <c r="BU54">
        <v>0</v>
      </c>
      <c r="BV54">
        <v>14084685</v>
      </c>
      <c r="BW54">
        <v>13926355</v>
      </c>
      <c r="BX54">
        <v>10159430</v>
      </c>
      <c r="BY54">
        <v>126479124</v>
      </c>
      <c r="BZ54">
        <v>0</v>
      </c>
      <c r="CA54">
        <v>0</v>
      </c>
      <c r="CB54">
        <v>0</v>
      </c>
      <c r="CC54">
        <v>0</v>
      </c>
      <c r="CD54">
        <v>276000</v>
      </c>
      <c r="CE54">
        <v>0</v>
      </c>
      <c r="CF54">
        <v>150840909</v>
      </c>
      <c r="CG54">
        <v>0</v>
      </c>
      <c r="CH54">
        <v>167702125</v>
      </c>
      <c r="CI54">
        <v>0</v>
      </c>
      <c r="CJ54">
        <v>394222</v>
      </c>
      <c r="CK54">
        <v>0</v>
      </c>
      <c r="CL54">
        <v>394222</v>
      </c>
      <c r="CM54">
        <v>877468</v>
      </c>
      <c r="CN54">
        <v>1195087</v>
      </c>
      <c r="CO54">
        <v>0</v>
      </c>
      <c r="CP54">
        <v>120809</v>
      </c>
      <c r="CQ54">
        <v>2587586</v>
      </c>
      <c r="CR54">
        <v>800</v>
      </c>
      <c r="CS54">
        <v>245187</v>
      </c>
      <c r="CT54">
        <v>0</v>
      </c>
      <c r="CU54">
        <v>0</v>
      </c>
      <c r="CV54">
        <v>245987</v>
      </c>
      <c r="CW54">
        <v>1868340</v>
      </c>
      <c r="CX54">
        <v>304715</v>
      </c>
      <c r="CY54">
        <v>2173055</v>
      </c>
      <c r="CZ54">
        <v>172708753</v>
      </c>
      <c r="DA54">
        <v>1100000</v>
      </c>
      <c r="DB54">
        <v>568223</v>
      </c>
      <c r="DC54">
        <v>0</v>
      </c>
      <c r="DD54">
        <v>1498834</v>
      </c>
      <c r="DE54">
        <v>0</v>
      </c>
      <c r="DF54">
        <v>0</v>
      </c>
      <c r="DG54">
        <v>0</v>
      </c>
      <c r="DH54">
        <v>1498834</v>
      </c>
      <c r="DI54">
        <v>10521541</v>
      </c>
      <c r="DJ54">
        <v>13688598</v>
      </c>
      <c r="DK54">
        <v>0</v>
      </c>
      <c r="DL54">
        <v>55255</v>
      </c>
      <c r="DM54">
        <v>770</v>
      </c>
      <c r="DN54">
        <v>54485</v>
      </c>
      <c r="DO54">
        <v>114942832</v>
      </c>
      <c r="DP54">
        <v>22697801</v>
      </c>
      <c r="DQ54">
        <v>9628865</v>
      </c>
      <c r="DR54">
        <v>0</v>
      </c>
      <c r="DS54">
        <v>1606806</v>
      </c>
      <c r="DT54">
        <v>145662692</v>
      </c>
      <c r="DU54">
        <v>3193786</v>
      </c>
      <c r="DV54">
        <v>33594</v>
      </c>
      <c r="DW54">
        <v>3160192</v>
      </c>
      <c r="DX54">
        <v>7152288</v>
      </c>
      <c r="DY54">
        <v>50000</v>
      </c>
      <c r="DZ54">
        <v>0</v>
      </c>
      <c r="EA54">
        <v>901810</v>
      </c>
      <c r="EB54">
        <v>0</v>
      </c>
      <c r="EC54">
        <v>156981467</v>
      </c>
      <c r="ED54">
        <v>0</v>
      </c>
      <c r="EE54">
        <v>0</v>
      </c>
      <c r="EF54">
        <v>0</v>
      </c>
      <c r="EG54">
        <v>408945</v>
      </c>
      <c r="EH54">
        <v>0</v>
      </c>
      <c r="EI54">
        <v>297100</v>
      </c>
      <c r="EJ54">
        <v>0</v>
      </c>
      <c r="EK54">
        <v>706045</v>
      </c>
      <c r="EL54">
        <v>0</v>
      </c>
      <c r="EM54">
        <v>144150</v>
      </c>
      <c r="EN54">
        <v>24</v>
      </c>
      <c r="EO54">
        <v>0</v>
      </c>
      <c r="EP54">
        <v>0</v>
      </c>
      <c r="EQ54">
        <v>0</v>
      </c>
      <c r="ER54">
        <v>39448</v>
      </c>
      <c r="ES54">
        <v>853730</v>
      </c>
      <c r="ET54">
        <v>0</v>
      </c>
      <c r="EU54">
        <v>0</v>
      </c>
      <c r="EV54">
        <v>184298</v>
      </c>
      <c r="EW54">
        <v>0</v>
      </c>
      <c r="EX54">
        <v>1221650</v>
      </c>
      <c r="EY54">
        <v>110993</v>
      </c>
      <c r="EZ54">
        <v>172708753</v>
      </c>
    </row>
    <row r="55" spans="1:156">
      <c r="A55">
        <v>62974</v>
      </c>
      <c r="B55">
        <v>200312</v>
      </c>
      <c r="C55">
        <v>307629</v>
      </c>
      <c r="D55">
        <v>-1612</v>
      </c>
      <c r="E55">
        <v>306017</v>
      </c>
      <c r="F55">
        <v>0</v>
      </c>
      <c r="G55">
        <v>0</v>
      </c>
      <c r="H55">
        <v>184</v>
      </c>
      <c r="I55">
        <v>80477</v>
      </c>
      <c r="J55">
        <v>0</v>
      </c>
      <c r="K55">
        <v>80661</v>
      </c>
      <c r="L55">
        <v>62377</v>
      </c>
      <c r="M55">
        <v>-33880</v>
      </c>
      <c r="N55">
        <v>4185</v>
      </c>
      <c r="O55">
        <v>-251</v>
      </c>
      <c r="P55">
        <v>0</v>
      </c>
      <c r="Q55">
        <v>-29946</v>
      </c>
      <c r="R55">
        <v>-304385</v>
      </c>
      <c r="S55">
        <v>0</v>
      </c>
      <c r="T55">
        <v>-304385</v>
      </c>
      <c r="U55">
        <v>0</v>
      </c>
      <c r="V55">
        <v>-41639</v>
      </c>
      <c r="W55">
        <v>0</v>
      </c>
      <c r="X55">
        <v>-41639</v>
      </c>
      <c r="Y55">
        <v>0</v>
      </c>
      <c r="Z55">
        <v>0</v>
      </c>
      <c r="AA55">
        <v>-16726</v>
      </c>
      <c r="AB55">
        <v>-81</v>
      </c>
      <c r="AC55">
        <v>-16807</v>
      </c>
      <c r="AD55">
        <v>-3971</v>
      </c>
      <c r="AE55">
        <v>-612</v>
      </c>
      <c r="AF55">
        <v>-3660</v>
      </c>
      <c r="AG55">
        <v>-8243</v>
      </c>
      <c r="AH55">
        <v>0</v>
      </c>
      <c r="AI55">
        <v>-23900</v>
      </c>
      <c r="AJ55">
        <v>-12564</v>
      </c>
      <c r="AK55">
        <v>-5205</v>
      </c>
      <c r="AL55">
        <v>6366</v>
      </c>
      <c r="AM55">
        <v>0</v>
      </c>
      <c r="AN55">
        <v>5205</v>
      </c>
      <c r="AO55">
        <v>0</v>
      </c>
      <c r="AP55">
        <v>0</v>
      </c>
      <c r="AQ55">
        <v>11571</v>
      </c>
      <c r="AR55">
        <v>0</v>
      </c>
      <c r="AS55">
        <v>0</v>
      </c>
      <c r="AT55">
        <v>11571</v>
      </c>
      <c r="AU55">
        <v>-3808</v>
      </c>
      <c r="AV55">
        <v>7763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1900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374759</v>
      </c>
      <c r="BX55">
        <v>13426</v>
      </c>
      <c r="BY55">
        <v>1636866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2025051</v>
      </c>
      <c r="CG55">
        <v>0</v>
      </c>
      <c r="CH55">
        <v>2026951</v>
      </c>
      <c r="CI55">
        <v>0</v>
      </c>
      <c r="CJ55">
        <v>31787</v>
      </c>
      <c r="CK55">
        <v>0</v>
      </c>
      <c r="CL55">
        <v>31787</v>
      </c>
      <c r="CM55">
        <v>0</v>
      </c>
      <c r="CN55">
        <v>251</v>
      </c>
      <c r="CO55">
        <v>0</v>
      </c>
      <c r="CP55">
        <v>812</v>
      </c>
      <c r="CQ55">
        <v>32850</v>
      </c>
      <c r="CR55">
        <v>0</v>
      </c>
      <c r="CS55">
        <v>5811</v>
      </c>
      <c r="CT55">
        <v>0</v>
      </c>
      <c r="CU55">
        <v>114</v>
      </c>
      <c r="CV55">
        <v>5925</v>
      </c>
      <c r="CW55">
        <v>29541</v>
      </c>
      <c r="CX55">
        <v>1248</v>
      </c>
      <c r="CY55">
        <v>30789</v>
      </c>
      <c r="CZ55">
        <v>2096515</v>
      </c>
      <c r="DA55">
        <v>36000</v>
      </c>
      <c r="DB55">
        <v>9000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58984</v>
      </c>
      <c r="DJ55">
        <v>103984</v>
      </c>
      <c r="DK55">
        <v>0</v>
      </c>
      <c r="DL55">
        <v>0</v>
      </c>
      <c r="DM55">
        <v>0</v>
      </c>
      <c r="DN55">
        <v>0</v>
      </c>
      <c r="DO55">
        <v>-26419</v>
      </c>
      <c r="DP55">
        <v>1407007</v>
      </c>
      <c r="DQ55">
        <v>425784</v>
      </c>
      <c r="DR55">
        <v>0</v>
      </c>
      <c r="DS55">
        <v>0</v>
      </c>
      <c r="DT55">
        <v>1806372</v>
      </c>
      <c r="DU55">
        <v>1502</v>
      </c>
      <c r="DV55">
        <v>0</v>
      </c>
      <c r="DW55">
        <v>1502</v>
      </c>
      <c r="DX55">
        <v>172290</v>
      </c>
      <c r="DY55">
        <v>0</v>
      </c>
      <c r="DZ55">
        <v>0</v>
      </c>
      <c r="EA55">
        <v>0</v>
      </c>
      <c r="EB55">
        <v>0</v>
      </c>
      <c r="EC55">
        <v>1980164</v>
      </c>
      <c r="ED55">
        <v>0</v>
      </c>
      <c r="EE55">
        <v>0</v>
      </c>
      <c r="EF55">
        <v>0</v>
      </c>
      <c r="EG55">
        <v>496</v>
      </c>
      <c r="EH55">
        <v>0</v>
      </c>
      <c r="EI55">
        <v>0</v>
      </c>
      <c r="EJ55">
        <v>0</v>
      </c>
      <c r="EK55">
        <v>496</v>
      </c>
      <c r="EL55">
        <v>0</v>
      </c>
      <c r="EM55">
        <v>6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2026</v>
      </c>
      <c r="ET55">
        <v>0</v>
      </c>
      <c r="EU55">
        <v>3776</v>
      </c>
      <c r="EV55">
        <v>4286</v>
      </c>
      <c r="EW55">
        <v>1777</v>
      </c>
      <c r="EX55">
        <v>11871</v>
      </c>
      <c r="EY55">
        <v>0</v>
      </c>
      <c r="EZ55">
        <v>2096515</v>
      </c>
    </row>
    <row r="56" spans="1:156">
      <c r="A56">
        <v>62981</v>
      </c>
      <c r="B56">
        <v>200312</v>
      </c>
      <c r="C56">
        <v>347609</v>
      </c>
      <c r="D56">
        <v>-602</v>
      </c>
      <c r="E56">
        <v>347007</v>
      </c>
      <c r="F56">
        <v>0</v>
      </c>
      <c r="G56">
        <v>0</v>
      </c>
      <c r="H56">
        <v>0</v>
      </c>
      <c r="I56">
        <v>66118</v>
      </c>
      <c r="J56">
        <v>11870</v>
      </c>
      <c r="K56">
        <v>77988</v>
      </c>
      <c r="L56">
        <v>102014</v>
      </c>
      <c r="M56">
        <v>-82299</v>
      </c>
      <c r="N56">
        <v>0</v>
      </c>
      <c r="O56">
        <v>-360</v>
      </c>
      <c r="P56">
        <v>0</v>
      </c>
      <c r="Q56">
        <v>-82659</v>
      </c>
      <c r="R56">
        <v>-244541</v>
      </c>
      <c r="S56">
        <v>0</v>
      </c>
      <c r="T56">
        <v>-244541</v>
      </c>
      <c r="U56">
        <v>2632</v>
      </c>
      <c r="V56">
        <v>-40194</v>
      </c>
      <c r="W56">
        <v>0</v>
      </c>
      <c r="X56">
        <v>-37562</v>
      </c>
      <c r="Y56">
        <v>0</v>
      </c>
      <c r="Z56">
        <v>0</v>
      </c>
      <c r="AA56">
        <v>-15020</v>
      </c>
      <c r="AB56">
        <v>379</v>
      </c>
      <c r="AC56">
        <v>-14641</v>
      </c>
      <c r="AD56">
        <v>-4233</v>
      </c>
      <c r="AE56">
        <v>-1</v>
      </c>
      <c r="AF56">
        <v>0</v>
      </c>
      <c r="AG56">
        <v>-4234</v>
      </c>
      <c r="AH56">
        <v>0</v>
      </c>
      <c r="AI56">
        <v>-20972</v>
      </c>
      <c r="AJ56">
        <v>-22629</v>
      </c>
      <c r="AK56">
        <v>-18494</v>
      </c>
      <c r="AL56">
        <v>81277</v>
      </c>
      <c r="AM56">
        <v>0</v>
      </c>
      <c r="AN56">
        <v>18494</v>
      </c>
      <c r="AO56">
        <v>0</v>
      </c>
      <c r="AP56">
        <v>0</v>
      </c>
      <c r="AQ56">
        <v>99771</v>
      </c>
      <c r="AR56">
        <v>0</v>
      </c>
      <c r="AS56">
        <v>0</v>
      </c>
      <c r="AT56">
        <v>99771</v>
      </c>
      <c r="AU56">
        <v>0</v>
      </c>
      <c r="AV56">
        <v>99771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468018</v>
      </c>
      <c r="BX56">
        <v>169914</v>
      </c>
      <c r="BY56">
        <v>1082287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1720219</v>
      </c>
      <c r="CG56">
        <v>0</v>
      </c>
      <c r="CH56">
        <v>1720219</v>
      </c>
      <c r="CI56">
        <v>0</v>
      </c>
      <c r="CJ56">
        <v>26504</v>
      </c>
      <c r="CK56">
        <v>0</v>
      </c>
      <c r="CL56">
        <v>26504</v>
      </c>
      <c r="CM56">
        <v>171</v>
      </c>
      <c r="CN56">
        <v>0</v>
      </c>
      <c r="CO56">
        <v>0</v>
      </c>
      <c r="CP56">
        <v>9359</v>
      </c>
      <c r="CQ56">
        <v>36034</v>
      </c>
      <c r="CR56">
        <v>288</v>
      </c>
      <c r="CS56">
        <v>71305</v>
      </c>
      <c r="CT56">
        <v>0</v>
      </c>
      <c r="CU56">
        <v>0</v>
      </c>
      <c r="CV56">
        <v>71593</v>
      </c>
      <c r="CW56">
        <v>11978</v>
      </c>
      <c r="CX56">
        <v>334</v>
      </c>
      <c r="CY56">
        <v>12312</v>
      </c>
      <c r="CZ56">
        <v>1840158</v>
      </c>
      <c r="DA56">
        <v>95000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152875</v>
      </c>
      <c r="DJ56">
        <v>247875</v>
      </c>
      <c r="DK56">
        <v>0</v>
      </c>
      <c r="DL56">
        <v>0</v>
      </c>
      <c r="DM56">
        <v>0</v>
      </c>
      <c r="DN56">
        <v>0</v>
      </c>
      <c r="DO56">
        <v>-738991</v>
      </c>
      <c r="DP56">
        <v>1895781</v>
      </c>
      <c r="DQ56">
        <v>375791</v>
      </c>
      <c r="DR56">
        <v>11110</v>
      </c>
      <c r="DS56">
        <v>0</v>
      </c>
      <c r="DT56">
        <v>1543691</v>
      </c>
      <c r="DU56">
        <v>712</v>
      </c>
      <c r="DV56">
        <v>0</v>
      </c>
      <c r="DW56">
        <v>712</v>
      </c>
      <c r="DX56">
        <v>40194</v>
      </c>
      <c r="DY56">
        <v>0</v>
      </c>
      <c r="DZ56">
        <v>0</v>
      </c>
      <c r="EA56">
        <v>0</v>
      </c>
      <c r="EB56">
        <v>0</v>
      </c>
      <c r="EC56">
        <v>1584597</v>
      </c>
      <c r="ED56">
        <v>0</v>
      </c>
      <c r="EE56">
        <v>0</v>
      </c>
      <c r="EF56">
        <v>0</v>
      </c>
      <c r="EG56">
        <v>751</v>
      </c>
      <c r="EH56">
        <v>0</v>
      </c>
      <c r="EI56">
        <v>0</v>
      </c>
      <c r="EJ56">
        <v>0</v>
      </c>
      <c r="EK56">
        <v>751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6935</v>
      </c>
      <c r="EW56">
        <v>0</v>
      </c>
      <c r="EX56">
        <v>6935</v>
      </c>
      <c r="EY56">
        <v>0</v>
      </c>
      <c r="EZ56">
        <v>1840158</v>
      </c>
    </row>
    <row r="57" spans="1:156">
      <c r="A57">
        <v>62983</v>
      </c>
      <c r="B57">
        <v>200312</v>
      </c>
      <c r="C57">
        <v>4009472</v>
      </c>
      <c r="D57">
        <v>-22341</v>
      </c>
      <c r="E57">
        <v>3987131</v>
      </c>
      <c r="F57">
        <v>205654</v>
      </c>
      <c r="G57">
        <v>33696</v>
      </c>
      <c r="H57">
        <v>153450</v>
      </c>
      <c r="I57">
        <v>2797800</v>
      </c>
      <c r="J57">
        <v>0</v>
      </c>
      <c r="K57">
        <v>3190600</v>
      </c>
      <c r="L57">
        <v>1240815</v>
      </c>
      <c r="M57">
        <v>-3142310</v>
      </c>
      <c r="N57">
        <v>13753</v>
      </c>
      <c r="O57">
        <v>-11399</v>
      </c>
      <c r="P57">
        <v>0</v>
      </c>
      <c r="Q57">
        <v>-3139956</v>
      </c>
      <c r="R57">
        <v>-2644984</v>
      </c>
      <c r="S57">
        <v>-429</v>
      </c>
      <c r="T57">
        <v>-2645413</v>
      </c>
      <c r="U57">
        <v>0</v>
      </c>
      <c r="V57">
        <v>-253179</v>
      </c>
      <c r="W57">
        <v>0</v>
      </c>
      <c r="X57">
        <v>-253179</v>
      </c>
      <c r="Y57">
        <v>0</v>
      </c>
      <c r="Z57">
        <v>-132139</v>
      </c>
      <c r="AA57">
        <v>-170706</v>
      </c>
      <c r="AB57">
        <v>2484</v>
      </c>
      <c r="AC57">
        <v>-300361</v>
      </c>
      <c r="AD57">
        <v>-86230</v>
      </c>
      <c r="AE57">
        <v>-110454</v>
      </c>
      <c r="AF57">
        <v>-1038845</v>
      </c>
      <c r="AG57">
        <v>-1235529</v>
      </c>
      <c r="AH57">
        <v>0</v>
      </c>
      <c r="AI57">
        <v>-57853</v>
      </c>
      <c r="AJ57">
        <v>-383494</v>
      </c>
      <c r="AK57">
        <v>-118412</v>
      </c>
      <c r="AL57">
        <v>284349</v>
      </c>
      <c r="AM57">
        <v>-34055</v>
      </c>
      <c r="AN57">
        <v>83255</v>
      </c>
      <c r="AO57">
        <v>0</v>
      </c>
      <c r="AP57">
        <v>0</v>
      </c>
      <c r="AQ57">
        <v>333549</v>
      </c>
      <c r="AR57">
        <v>2579</v>
      </c>
      <c r="AS57">
        <v>0</v>
      </c>
      <c r="AT57">
        <v>336128</v>
      </c>
      <c r="AU57">
        <v>-76820</v>
      </c>
      <c r="AV57">
        <v>259308</v>
      </c>
      <c r="AW57">
        <v>158886</v>
      </c>
      <c r="AX57">
        <v>-1259</v>
      </c>
      <c r="AY57">
        <v>1091</v>
      </c>
      <c r="AZ57">
        <v>0</v>
      </c>
      <c r="BA57">
        <v>158718</v>
      </c>
      <c r="BB57">
        <v>18637</v>
      </c>
      <c r="BC57">
        <v>-84266</v>
      </c>
      <c r="BD57">
        <v>2646</v>
      </c>
      <c r="BE57">
        <v>-99343</v>
      </c>
      <c r="BF57">
        <v>-4915</v>
      </c>
      <c r="BG57">
        <v>-185878</v>
      </c>
      <c r="BH57">
        <v>5887</v>
      </c>
      <c r="BI57">
        <v>408</v>
      </c>
      <c r="BJ57">
        <v>-13887</v>
      </c>
      <c r="BK57">
        <v>-17940</v>
      </c>
      <c r="BL57">
        <v>0</v>
      </c>
      <c r="BM57">
        <v>-31827</v>
      </c>
      <c r="BN57">
        <v>0</v>
      </c>
      <c r="BO57">
        <v>-34055</v>
      </c>
      <c r="BP57">
        <v>27453</v>
      </c>
      <c r="BQ57">
        <v>2325000</v>
      </c>
      <c r="BR57">
        <v>4970387</v>
      </c>
      <c r="BS57">
        <v>939311</v>
      </c>
      <c r="BT57">
        <v>870027</v>
      </c>
      <c r="BU57">
        <v>0</v>
      </c>
      <c r="BV57">
        <v>6779725</v>
      </c>
      <c r="BW57">
        <v>8062057</v>
      </c>
      <c r="BX57">
        <v>1928303</v>
      </c>
      <c r="BY57">
        <v>47291024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57281384</v>
      </c>
      <c r="CG57">
        <v>936</v>
      </c>
      <c r="CH57">
        <v>66387045</v>
      </c>
      <c r="CI57">
        <v>0</v>
      </c>
      <c r="CJ57">
        <v>282676</v>
      </c>
      <c r="CK57">
        <v>-1924</v>
      </c>
      <c r="CL57">
        <v>280752</v>
      </c>
      <c r="CM57">
        <v>424174</v>
      </c>
      <c r="CN57">
        <v>285115</v>
      </c>
      <c r="CO57">
        <v>0</v>
      </c>
      <c r="CP57">
        <v>49849</v>
      </c>
      <c r="CQ57">
        <v>1039890</v>
      </c>
      <c r="CR57">
        <v>6205</v>
      </c>
      <c r="CS57">
        <v>508787</v>
      </c>
      <c r="CT57">
        <v>0</v>
      </c>
      <c r="CU57">
        <v>74972</v>
      </c>
      <c r="CV57">
        <v>589964</v>
      </c>
      <c r="CW57">
        <v>833465</v>
      </c>
      <c r="CX57">
        <v>180212</v>
      </c>
      <c r="CY57">
        <v>1013677</v>
      </c>
      <c r="CZ57">
        <v>69058029</v>
      </c>
      <c r="DA57">
        <v>600000</v>
      </c>
      <c r="DB57">
        <v>0</v>
      </c>
      <c r="DC57">
        <v>0</v>
      </c>
      <c r="DD57">
        <v>199000</v>
      </c>
      <c r="DE57">
        <v>0</v>
      </c>
      <c r="DF57">
        <v>0</v>
      </c>
      <c r="DG57">
        <v>0</v>
      </c>
      <c r="DH57">
        <v>199000</v>
      </c>
      <c r="DI57">
        <v>2314023</v>
      </c>
      <c r="DJ57">
        <v>3113023</v>
      </c>
      <c r="DK57">
        <v>800000</v>
      </c>
      <c r="DL57">
        <v>28454</v>
      </c>
      <c r="DM57">
        <v>0</v>
      </c>
      <c r="DN57">
        <v>28454</v>
      </c>
      <c r="DO57">
        <v>45367501</v>
      </c>
      <c r="DP57">
        <v>9250029</v>
      </c>
      <c r="DQ57">
        <v>3851700</v>
      </c>
      <c r="DR57">
        <v>0</v>
      </c>
      <c r="DS57">
        <v>5350</v>
      </c>
      <c r="DT57">
        <v>58463880</v>
      </c>
      <c r="DU57">
        <v>738018</v>
      </c>
      <c r="DV57">
        <v>28296</v>
      </c>
      <c r="DW57">
        <v>709722</v>
      </c>
      <c r="DX57">
        <v>3308357</v>
      </c>
      <c r="DY57">
        <v>8808</v>
      </c>
      <c r="DZ57">
        <v>5000</v>
      </c>
      <c r="EA57">
        <v>100985</v>
      </c>
      <c r="EB57">
        <v>0</v>
      </c>
      <c r="EC57">
        <v>62625206</v>
      </c>
      <c r="ED57">
        <v>0</v>
      </c>
      <c r="EE57">
        <v>0</v>
      </c>
      <c r="EF57">
        <v>0</v>
      </c>
      <c r="EG57">
        <v>108997</v>
      </c>
      <c r="EH57">
        <v>0</v>
      </c>
      <c r="EI57">
        <v>130</v>
      </c>
      <c r="EJ57">
        <v>0</v>
      </c>
      <c r="EK57">
        <v>109127</v>
      </c>
      <c r="EL57">
        <v>2941</v>
      </c>
      <c r="EM57">
        <v>216121</v>
      </c>
      <c r="EN57">
        <v>9751</v>
      </c>
      <c r="EO57">
        <v>0</v>
      </c>
      <c r="EP57">
        <v>0</v>
      </c>
      <c r="EQ57">
        <v>0</v>
      </c>
      <c r="ER57">
        <v>0</v>
      </c>
      <c r="ES57">
        <v>8314</v>
      </c>
      <c r="ET57">
        <v>0</v>
      </c>
      <c r="EU57">
        <v>0</v>
      </c>
      <c r="EV57">
        <v>2143579</v>
      </c>
      <c r="EW57">
        <v>0</v>
      </c>
      <c r="EX57">
        <v>2377765</v>
      </c>
      <c r="EY57">
        <v>29967</v>
      </c>
      <c r="EZ57">
        <v>69058029</v>
      </c>
    </row>
    <row r="58" spans="1:156">
      <c r="A58">
        <v>62989</v>
      </c>
      <c r="B58">
        <v>200312</v>
      </c>
      <c r="C58">
        <v>419883</v>
      </c>
      <c r="D58">
        <v>-5376</v>
      </c>
      <c r="E58">
        <v>414507</v>
      </c>
      <c r="F58">
        <v>0</v>
      </c>
      <c r="G58">
        <v>0</v>
      </c>
      <c r="H58">
        <v>0</v>
      </c>
      <c r="I58">
        <v>89072</v>
      </c>
      <c r="J58">
        <v>0</v>
      </c>
      <c r="K58">
        <v>89072</v>
      </c>
      <c r="L58">
        <v>59629</v>
      </c>
      <c r="M58">
        <v>-92336</v>
      </c>
      <c r="N58">
        <v>661</v>
      </c>
      <c r="O58">
        <v>-2785</v>
      </c>
      <c r="P58">
        <v>0</v>
      </c>
      <c r="Q58">
        <v>-94460</v>
      </c>
      <c r="R58">
        <v>-347828</v>
      </c>
      <c r="S58">
        <v>0</v>
      </c>
      <c r="T58">
        <v>-347828</v>
      </c>
      <c r="U58">
        <v>0</v>
      </c>
      <c r="V58">
        <v>-39797</v>
      </c>
      <c r="W58">
        <v>0</v>
      </c>
      <c r="X58">
        <v>-39797</v>
      </c>
      <c r="Y58">
        <v>0</v>
      </c>
      <c r="Z58">
        <v>0</v>
      </c>
      <c r="AA58">
        <v>-24514</v>
      </c>
      <c r="AB58">
        <v>666</v>
      </c>
      <c r="AC58">
        <v>-23848</v>
      </c>
      <c r="AD58">
        <v>-3478</v>
      </c>
      <c r="AE58">
        <v>-225</v>
      </c>
      <c r="AF58">
        <v>-2357</v>
      </c>
      <c r="AG58">
        <v>-6060</v>
      </c>
      <c r="AH58">
        <v>0</v>
      </c>
      <c r="AI58">
        <v>-26675</v>
      </c>
      <c r="AJ58">
        <v>-11839</v>
      </c>
      <c r="AK58">
        <v>-9544</v>
      </c>
      <c r="AL58">
        <v>3157</v>
      </c>
      <c r="AM58">
        <v>0</v>
      </c>
      <c r="AN58">
        <v>9544</v>
      </c>
      <c r="AO58">
        <v>0</v>
      </c>
      <c r="AP58">
        <v>0</v>
      </c>
      <c r="AQ58">
        <v>12701</v>
      </c>
      <c r="AR58">
        <v>0</v>
      </c>
      <c r="AS58">
        <v>0</v>
      </c>
      <c r="AT58">
        <v>12701</v>
      </c>
      <c r="AU58">
        <v>3614</v>
      </c>
      <c r="AV58">
        <v>16315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425552</v>
      </c>
      <c r="BX58">
        <v>0</v>
      </c>
      <c r="BY58">
        <v>1796177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2221729</v>
      </c>
      <c r="CG58">
        <v>0</v>
      </c>
      <c r="CH58">
        <v>2221729</v>
      </c>
      <c r="CI58">
        <v>0</v>
      </c>
      <c r="CJ58">
        <v>38473</v>
      </c>
      <c r="CK58">
        <v>0</v>
      </c>
      <c r="CL58">
        <v>38473</v>
      </c>
      <c r="CM58">
        <v>0</v>
      </c>
      <c r="CN58">
        <v>0</v>
      </c>
      <c r="CO58">
        <v>0</v>
      </c>
      <c r="CP58">
        <v>4608</v>
      </c>
      <c r="CQ58">
        <v>43081</v>
      </c>
      <c r="CR58">
        <v>0</v>
      </c>
      <c r="CS58">
        <v>24036</v>
      </c>
      <c r="CT58">
        <v>0</v>
      </c>
      <c r="CU58">
        <v>1</v>
      </c>
      <c r="CV58">
        <v>24037</v>
      </c>
      <c r="CW58">
        <v>30975</v>
      </c>
      <c r="CX58">
        <v>139</v>
      </c>
      <c r="CY58">
        <v>31114</v>
      </c>
      <c r="CZ58">
        <v>2319961</v>
      </c>
      <c r="DA58">
        <v>41700</v>
      </c>
      <c r="DB58">
        <v>83400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72187</v>
      </c>
      <c r="DJ58">
        <v>197287</v>
      </c>
      <c r="DK58">
        <v>0</v>
      </c>
      <c r="DL58">
        <v>0</v>
      </c>
      <c r="DM58">
        <v>0</v>
      </c>
      <c r="DN58">
        <v>0</v>
      </c>
      <c r="DO58">
        <v>-1370037</v>
      </c>
      <c r="DP58">
        <v>2884327</v>
      </c>
      <c r="DQ58">
        <v>553873</v>
      </c>
      <c r="DR58">
        <v>0</v>
      </c>
      <c r="DS58">
        <v>0</v>
      </c>
      <c r="DT58">
        <v>2068163</v>
      </c>
      <c r="DU58">
        <v>6594</v>
      </c>
      <c r="DV58">
        <v>0</v>
      </c>
      <c r="DW58">
        <v>6594</v>
      </c>
      <c r="DX58">
        <v>39797</v>
      </c>
      <c r="DY58">
        <v>0</v>
      </c>
      <c r="DZ58">
        <v>0</v>
      </c>
      <c r="EA58">
        <v>0</v>
      </c>
      <c r="EB58">
        <v>0</v>
      </c>
      <c r="EC58">
        <v>2114554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592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980</v>
      </c>
      <c r="ET58">
        <v>0</v>
      </c>
      <c r="EU58">
        <v>0</v>
      </c>
      <c r="EV58">
        <v>6548</v>
      </c>
      <c r="EW58">
        <v>0</v>
      </c>
      <c r="EX58">
        <v>8120</v>
      </c>
      <c r="EY58">
        <v>0</v>
      </c>
      <c r="EZ58">
        <v>2319961</v>
      </c>
    </row>
    <row r="59" spans="1:156">
      <c r="A59">
        <v>62990</v>
      </c>
      <c r="B59">
        <v>200312</v>
      </c>
      <c r="C59">
        <v>458224</v>
      </c>
      <c r="D59">
        <v>-56877</v>
      </c>
      <c r="E59">
        <v>401347</v>
      </c>
      <c r="F59">
        <v>5937</v>
      </c>
      <c r="G59">
        <v>0</v>
      </c>
      <c r="H59">
        <v>0</v>
      </c>
      <c r="I59">
        <v>47943</v>
      </c>
      <c r="J59">
        <v>0</v>
      </c>
      <c r="K59">
        <v>53880</v>
      </c>
      <c r="L59">
        <v>14532</v>
      </c>
      <c r="M59">
        <v>-386167</v>
      </c>
      <c r="N59">
        <v>52729</v>
      </c>
      <c r="O59">
        <v>-11060</v>
      </c>
      <c r="P59">
        <v>0</v>
      </c>
      <c r="Q59">
        <v>-344498</v>
      </c>
      <c r="R59">
        <v>-91750</v>
      </c>
      <c r="S59">
        <v>0</v>
      </c>
      <c r="T59">
        <v>-91750</v>
      </c>
      <c r="U59">
        <v>0</v>
      </c>
      <c r="V59">
        <v>-10500</v>
      </c>
      <c r="W59">
        <v>0</v>
      </c>
      <c r="X59">
        <v>-10500</v>
      </c>
      <c r="Y59">
        <v>-129</v>
      </c>
      <c r="Z59">
        <v>-1814</v>
      </c>
      <c r="AA59">
        <v>-5948</v>
      </c>
      <c r="AB59">
        <v>0</v>
      </c>
      <c r="AC59">
        <v>-7762</v>
      </c>
      <c r="AD59">
        <v>-1152</v>
      </c>
      <c r="AE59">
        <v>-1973</v>
      </c>
      <c r="AF59">
        <v>-117</v>
      </c>
      <c r="AG59">
        <v>-3242</v>
      </c>
      <c r="AH59">
        <v>0</v>
      </c>
      <c r="AI59">
        <v>175</v>
      </c>
      <c r="AJ59">
        <v>-9172</v>
      </c>
      <c r="AK59">
        <v>-6163</v>
      </c>
      <c r="AL59">
        <v>-3282</v>
      </c>
      <c r="AM59">
        <v>0</v>
      </c>
      <c r="AN59">
        <v>6163</v>
      </c>
      <c r="AO59">
        <v>8</v>
      </c>
      <c r="AP59">
        <v>0</v>
      </c>
      <c r="AQ59">
        <v>2889</v>
      </c>
      <c r="AR59">
        <v>0</v>
      </c>
      <c r="AS59">
        <v>0</v>
      </c>
      <c r="AT59">
        <v>2889</v>
      </c>
      <c r="AU59">
        <v>5722</v>
      </c>
      <c r="AV59">
        <v>8611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109763</v>
      </c>
      <c r="BS59">
        <v>0</v>
      </c>
      <c r="BT59">
        <v>0</v>
      </c>
      <c r="BU59">
        <v>0</v>
      </c>
      <c r="BV59">
        <v>109763</v>
      </c>
      <c r="BW59">
        <v>49600</v>
      </c>
      <c r="BX59">
        <v>84877</v>
      </c>
      <c r="BY59">
        <v>954500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1088977</v>
      </c>
      <c r="CG59">
        <v>0</v>
      </c>
      <c r="CH59">
        <v>1198740</v>
      </c>
      <c r="CI59">
        <v>0</v>
      </c>
      <c r="CJ59">
        <v>2151</v>
      </c>
      <c r="CK59">
        <v>0</v>
      </c>
      <c r="CL59">
        <v>2151</v>
      </c>
      <c r="CM59">
        <v>0</v>
      </c>
      <c r="CN59">
        <v>10985</v>
      </c>
      <c r="CO59">
        <v>0</v>
      </c>
      <c r="CP59">
        <v>3852</v>
      </c>
      <c r="CQ59">
        <v>16988</v>
      </c>
      <c r="CR59">
        <v>0</v>
      </c>
      <c r="CS59">
        <v>166797</v>
      </c>
      <c r="CT59">
        <v>0</v>
      </c>
      <c r="CU59">
        <v>0</v>
      </c>
      <c r="CV59">
        <v>166797</v>
      </c>
      <c r="CW59">
        <v>17740</v>
      </c>
      <c r="CX59">
        <v>380</v>
      </c>
      <c r="CY59">
        <v>18120</v>
      </c>
      <c r="CZ59">
        <v>1400645</v>
      </c>
      <c r="DA59">
        <v>21000</v>
      </c>
      <c r="DB59">
        <v>57000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65407</v>
      </c>
      <c r="DJ59">
        <v>143407</v>
      </c>
      <c r="DK59">
        <v>50000</v>
      </c>
      <c r="DL59">
        <v>0</v>
      </c>
      <c r="DM59">
        <v>0</v>
      </c>
      <c r="DN59">
        <v>0</v>
      </c>
      <c r="DO59">
        <v>917541</v>
      </c>
      <c r="DP59">
        <v>100622</v>
      </c>
      <c r="DQ59">
        <v>103515</v>
      </c>
      <c r="DR59">
        <v>0</v>
      </c>
      <c r="DS59">
        <v>0</v>
      </c>
      <c r="DT59">
        <v>1121678</v>
      </c>
      <c r="DU59">
        <v>26355</v>
      </c>
      <c r="DV59">
        <v>0</v>
      </c>
      <c r="DW59">
        <v>26355</v>
      </c>
      <c r="DX59">
        <v>37400</v>
      </c>
      <c r="DY59">
        <v>0</v>
      </c>
      <c r="DZ59">
        <v>0</v>
      </c>
      <c r="EA59">
        <v>0</v>
      </c>
      <c r="EB59">
        <v>0</v>
      </c>
      <c r="EC59">
        <v>1185433</v>
      </c>
      <c r="ED59">
        <v>129</v>
      </c>
      <c r="EE59">
        <v>0</v>
      </c>
      <c r="EF59">
        <v>129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9465</v>
      </c>
      <c r="EW59">
        <v>0</v>
      </c>
      <c r="EX59">
        <v>9465</v>
      </c>
      <c r="EY59">
        <v>12211</v>
      </c>
      <c r="EZ59">
        <v>1400645</v>
      </c>
    </row>
    <row r="60" spans="1:156">
      <c r="A60">
        <v>62991</v>
      </c>
      <c r="B60">
        <v>200312</v>
      </c>
      <c r="C60">
        <v>1526957</v>
      </c>
      <c r="D60">
        <v>-661</v>
      </c>
      <c r="E60">
        <v>1526296</v>
      </c>
      <c r="F60">
        <v>83724</v>
      </c>
      <c r="G60">
        <v>0</v>
      </c>
      <c r="H60">
        <v>0</v>
      </c>
      <c r="I60">
        <v>440289</v>
      </c>
      <c r="J60">
        <v>0</v>
      </c>
      <c r="K60">
        <v>524013</v>
      </c>
      <c r="L60">
        <v>601562</v>
      </c>
      <c r="M60">
        <v>-912521</v>
      </c>
      <c r="N60">
        <v>0</v>
      </c>
      <c r="O60">
        <v>-1360</v>
      </c>
      <c r="P60">
        <v>0</v>
      </c>
      <c r="Q60">
        <v>-913881</v>
      </c>
      <c r="R60">
        <v>-945812</v>
      </c>
      <c r="S60">
        <v>-113</v>
      </c>
      <c r="T60">
        <v>-945925</v>
      </c>
      <c r="U60">
        <v>0</v>
      </c>
      <c r="V60">
        <v>-122775</v>
      </c>
      <c r="W60">
        <v>0</v>
      </c>
      <c r="X60">
        <v>-122775</v>
      </c>
      <c r="Y60">
        <v>0</v>
      </c>
      <c r="Z60">
        <v>-26388</v>
      </c>
      <c r="AA60">
        <v>-29207</v>
      </c>
      <c r="AB60">
        <v>90</v>
      </c>
      <c r="AC60">
        <v>-55505</v>
      </c>
      <c r="AD60">
        <v>-14033</v>
      </c>
      <c r="AE60">
        <v>-10034</v>
      </c>
      <c r="AF60">
        <v>-359479</v>
      </c>
      <c r="AG60">
        <v>-383546</v>
      </c>
      <c r="AH60">
        <v>0</v>
      </c>
      <c r="AI60">
        <v>-53640</v>
      </c>
      <c r="AJ60">
        <v>-84246</v>
      </c>
      <c r="AK60">
        <v>-34855</v>
      </c>
      <c r="AL60">
        <v>57498</v>
      </c>
      <c r="AM60">
        <v>0</v>
      </c>
      <c r="AN60">
        <v>34855</v>
      </c>
      <c r="AO60">
        <v>0</v>
      </c>
      <c r="AP60">
        <v>0</v>
      </c>
      <c r="AQ60">
        <v>92353</v>
      </c>
      <c r="AR60">
        <v>0</v>
      </c>
      <c r="AS60">
        <v>-1913</v>
      </c>
      <c r="AT60">
        <v>90440</v>
      </c>
      <c r="AU60">
        <v>-81257</v>
      </c>
      <c r="AV60">
        <v>9183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1270123</v>
      </c>
      <c r="BS60">
        <v>877141</v>
      </c>
      <c r="BT60">
        <v>0</v>
      </c>
      <c r="BU60">
        <v>0</v>
      </c>
      <c r="BV60">
        <v>2147264</v>
      </c>
      <c r="BW60">
        <v>3409631</v>
      </c>
      <c r="BX60">
        <v>503493</v>
      </c>
      <c r="BY60">
        <v>5671499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9584623</v>
      </c>
      <c r="CG60">
        <v>0</v>
      </c>
      <c r="CH60">
        <v>11731887</v>
      </c>
      <c r="CI60">
        <v>0</v>
      </c>
      <c r="CJ60">
        <v>4838</v>
      </c>
      <c r="CK60">
        <v>0</v>
      </c>
      <c r="CL60">
        <v>4838</v>
      </c>
      <c r="CM60">
        <v>142099</v>
      </c>
      <c r="CN60">
        <v>0</v>
      </c>
      <c r="CO60">
        <v>0</v>
      </c>
      <c r="CP60">
        <v>30069</v>
      </c>
      <c r="CQ60">
        <v>177006</v>
      </c>
      <c r="CR60">
        <v>0</v>
      </c>
      <c r="CS60">
        <v>181898</v>
      </c>
      <c r="CT60">
        <v>0</v>
      </c>
      <c r="CU60">
        <v>160138</v>
      </c>
      <c r="CV60">
        <v>342036</v>
      </c>
      <c r="CW60">
        <v>73850</v>
      </c>
      <c r="CX60">
        <v>40967</v>
      </c>
      <c r="CY60">
        <v>114817</v>
      </c>
      <c r="CZ60">
        <v>12365746</v>
      </c>
      <c r="DA60">
        <v>300000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449925</v>
      </c>
      <c r="DJ60">
        <v>749925</v>
      </c>
      <c r="DK60">
        <v>0</v>
      </c>
      <c r="DL60">
        <v>0</v>
      </c>
      <c r="DM60">
        <v>0</v>
      </c>
      <c r="DN60">
        <v>0</v>
      </c>
      <c r="DO60">
        <v>9278977</v>
      </c>
      <c r="DP60">
        <v>78631</v>
      </c>
      <c r="DQ60">
        <v>670732</v>
      </c>
      <c r="DR60">
        <v>0</v>
      </c>
      <c r="DS60">
        <v>936</v>
      </c>
      <c r="DT60">
        <v>10027404</v>
      </c>
      <c r="DU60">
        <v>19294</v>
      </c>
      <c r="DV60">
        <v>0</v>
      </c>
      <c r="DW60">
        <v>19294</v>
      </c>
      <c r="DX60">
        <v>1329760</v>
      </c>
      <c r="DY60">
        <v>0</v>
      </c>
      <c r="DZ60">
        <v>0</v>
      </c>
      <c r="EA60">
        <v>0</v>
      </c>
      <c r="EB60">
        <v>0</v>
      </c>
      <c r="EC60">
        <v>11376458</v>
      </c>
      <c r="ED60">
        <v>0</v>
      </c>
      <c r="EE60">
        <v>0</v>
      </c>
      <c r="EF60">
        <v>0</v>
      </c>
      <c r="EG60">
        <v>60981</v>
      </c>
      <c r="EH60">
        <v>0</v>
      </c>
      <c r="EI60">
        <v>0</v>
      </c>
      <c r="EJ60">
        <v>0</v>
      </c>
      <c r="EK60">
        <v>60981</v>
      </c>
      <c r="EL60">
        <v>936</v>
      </c>
      <c r="EM60">
        <v>329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157772</v>
      </c>
      <c r="ET60">
        <v>0</v>
      </c>
      <c r="EU60">
        <v>0</v>
      </c>
      <c r="EV60">
        <v>15325</v>
      </c>
      <c r="EW60">
        <v>0</v>
      </c>
      <c r="EX60">
        <v>173426</v>
      </c>
      <c r="EY60">
        <v>4020</v>
      </c>
      <c r="EZ60">
        <v>12365746</v>
      </c>
    </row>
    <row r="61" spans="1:156">
      <c r="A61">
        <v>62992</v>
      </c>
      <c r="B61">
        <v>200312</v>
      </c>
      <c r="C61">
        <v>3688318</v>
      </c>
      <c r="D61">
        <v>-2708</v>
      </c>
      <c r="E61">
        <v>3685610</v>
      </c>
      <c r="F61">
        <v>0</v>
      </c>
      <c r="G61">
        <v>0</v>
      </c>
      <c r="H61">
        <v>2059</v>
      </c>
      <c r="I61">
        <v>783876</v>
      </c>
      <c r="J61">
        <v>354646</v>
      </c>
      <c r="K61">
        <v>1140581</v>
      </c>
      <c r="L61">
        <v>1253864</v>
      </c>
      <c r="M61">
        <v>-710874</v>
      </c>
      <c r="N61">
        <v>0</v>
      </c>
      <c r="O61">
        <v>-73363</v>
      </c>
      <c r="P61">
        <v>-104710</v>
      </c>
      <c r="Q61">
        <v>-888947</v>
      </c>
      <c r="R61">
        <v>-2829338</v>
      </c>
      <c r="S61">
        <v>1944</v>
      </c>
      <c r="T61">
        <v>-2827394</v>
      </c>
      <c r="U61">
        <v>0</v>
      </c>
      <c r="V61">
        <v>-1185050</v>
      </c>
      <c r="W61">
        <v>-162280</v>
      </c>
      <c r="X61">
        <v>-1347330</v>
      </c>
      <c r="Y61">
        <v>0</v>
      </c>
      <c r="Z61">
        <v>0</v>
      </c>
      <c r="AA61">
        <v>-108949</v>
      </c>
      <c r="AB61">
        <v>-1419</v>
      </c>
      <c r="AC61">
        <v>-110368</v>
      </c>
      <c r="AD61">
        <v>-40664</v>
      </c>
      <c r="AE61">
        <v>0</v>
      </c>
      <c r="AF61">
        <v>0</v>
      </c>
      <c r="AG61">
        <v>-40664</v>
      </c>
      <c r="AH61">
        <v>0</v>
      </c>
      <c r="AI61">
        <v>-134198</v>
      </c>
      <c r="AJ61">
        <v>-309742</v>
      </c>
      <c r="AK61">
        <v>-262016</v>
      </c>
      <c r="AL61">
        <v>159396</v>
      </c>
      <c r="AM61">
        <v>236151</v>
      </c>
      <c r="AN61">
        <v>142694</v>
      </c>
      <c r="AO61">
        <v>0</v>
      </c>
      <c r="AP61">
        <v>0</v>
      </c>
      <c r="AQ61">
        <v>538241</v>
      </c>
      <c r="AR61">
        <v>0</v>
      </c>
      <c r="AS61">
        <v>0</v>
      </c>
      <c r="AT61">
        <v>538241</v>
      </c>
      <c r="AU61">
        <v>0</v>
      </c>
      <c r="AV61">
        <v>538241</v>
      </c>
      <c r="AW61">
        <v>573573</v>
      </c>
      <c r="AX61">
        <v>-4903</v>
      </c>
      <c r="AY61">
        <v>0</v>
      </c>
      <c r="AZ61">
        <v>0</v>
      </c>
      <c r="BA61">
        <v>568670</v>
      </c>
      <c r="BB61">
        <v>119320</v>
      </c>
      <c r="BC61">
        <v>-40198</v>
      </c>
      <c r="BD61">
        <v>0</v>
      </c>
      <c r="BE61">
        <v>-407985</v>
      </c>
      <c r="BF61">
        <v>5116</v>
      </c>
      <c r="BG61">
        <v>-443067</v>
      </c>
      <c r="BH61">
        <v>30476</v>
      </c>
      <c r="BI61">
        <v>0</v>
      </c>
      <c r="BJ61">
        <v>0</v>
      </c>
      <c r="BK61">
        <v>-35539</v>
      </c>
      <c r="BL61">
        <v>-3709</v>
      </c>
      <c r="BM61">
        <v>-39248</v>
      </c>
      <c r="BN61">
        <v>0</v>
      </c>
      <c r="BO61">
        <v>236151</v>
      </c>
      <c r="BP61">
        <v>0</v>
      </c>
      <c r="BQ61">
        <v>73835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6608582</v>
      </c>
      <c r="BX61">
        <v>349231</v>
      </c>
      <c r="BY61">
        <v>14577286</v>
      </c>
      <c r="BZ61">
        <v>0</v>
      </c>
      <c r="CA61">
        <v>0</v>
      </c>
      <c r="CB61">
        <v>0</v>
      </c>
      <c r="CC61">
        <v>0</v>
      </c>
      <c r="CD61">
        <v>280781</v>
      </c>
      <c r="CE61">
        <v>341129</v>
      </c>
      <c r="CF61">
        <v>22157009</v>
      </c>
      <c r="CG61">
        <v>0</v>
      </c>
      <c r="CH61">
        <v>22230844</v>
      </c>
      <c r="CI61">
        <v>0</v>
      </c>
      <c r="CJ61">
        <v>396598</v>
      </c>
      <c r="CK61">
        <v>0</v>
      </c>
      <c r="CL61">
        <v>396598</v>
      </c>
      <c r="CM61">
        <v>0</v>
      </c>
      <c r="CN61">
        <v>0</v>
      </c>
      <c r="CO61">
        <v>0</v>
      </c>
      <c r="CP61">
        <v>16307</v>
      </c>
      <c r="CQ61">
        <v>412905</v>
      </c>
      <c r="CR61">
        <v>1258</v>
      </c>
      <c r="CS61">
        <v>85874</v>
      </c>
      <c r="CT61">
        <v>0</v>
      </c>
      <c r="CU61">
        <v>0</v>
      </c>
      <c r="CV61">
        <v>87132</v>
      </c>
      <c r="CW61">
        <v>264496</v>
      </c>
      <c r="CX61">
        <v>0</v>
      </c>
      <c r="CY61">
        <v>264496</v>
      </c>
      <c r="CZ61">
        <v>22995377</v>
      </c>
      <c r="DA61">
        <v>110000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1640400</v>
      </c>
      <c r="DJ61">
        <v>1750400</v>
      </c>
      <c r="DK61">
        <v>0</v>
      </c>
      <c r="DL61">
        <v>0</v>
      </c>
      <c r="DM61">
        <v>0</v>
      </c>
      <c r="DN61">
        <v>0</v>
      </c>
      <c r="DO61">
        <v>-6618532</v>
      </c>
      <c r="DP61">
        <v>18524061</v>
      </c>
      <c r="DQ61">
        <v>5010976</v>
      </c>
      <c r="DR61">
        <v>0</v>
      </c>
      <c r="DS61">
        <v>3087</v>
      </c>
      <c r="DT61">
        <v>16913418</v>
      </c>
      <c r="DU61">
        <v>1590005</v>
      </c>
      <c r="DV61">
        <v>9199</v>
      </c>
      <c r="DW61">
        <v>1580806</v>
      </c>
      <c r="DX61">
        <v>1939592</v>
      </c>
      <c r="DY61">
        <v>123305</v>
      </c>
      <c r="DZ61">
        <v>112727</v>
      </c>
      <c r="EA61">
        <v>40070</v>
      </c>
      <c r="EB61">
        <v>442225</v>
      </c>
      <c r="EC61">
        <v>21152143</v>
      </c>
      <c r="ED61">
        <v>0</v>
      </c>
      <c r="EE61">
        <v>0</v>
      </c>
      <c r="EF61">
        <v>0</v>
      </c>
      <c r="EG61">
        <v>10821</v>
      </c>
      <c r="EH61">
        <v>0</v>
      </c>
      <c r="EI61">
        <v>0</v>
      </c>
      <c r="EJ61">
        <v>0</v>
      </c>
      <c r="EK61">
        <v>10821</v>
      </c>
      <c r="EL61">
        <v>0</v>
      </c>
      <c r="EM61">
        <v>20610</v>
      </c>
      <c r="EN61">
        <v>11342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50061</v>
      </c>
      <c r="EW61">
        <v>0</v>
      </c>
      <c r="EX61">
        <v>82013</v>
      </c>
      <c r="EY61">
        <v>0</v>
      </c>
      <c r="EZ61">
        <v>22995377</v>
      </c>
    </row>
    <row r="62" spans="1:156">
      <c r="A62">
        <v>62994</v>
      </c>
      <c r="B62">
        <v>200312</v>
      </c>
      <c r="C62">
        <v>2253000</v>
      </c>
      <c r="D62">
        <v>0</v>
      </c>
      <c r="E62">
        <v>2253000</v>
      </c>
      <c r="F62">
        <v>0</v>
      </c>
      <c r="G62">
        <v>0</v>
      </c>
      <c r="H62">
        <v>0</v>
      </c>
      <c r="I62">
        <v>123000</v>
      </c>
      <c r="J62">
        <v>144000</v>
      </c>
      <c r="K62">
        <v>267000</v>
      </c>
      <c r="L62">
        <v>816000</v>
      </c>
      <c r="M62">
        <v>-377000</v>
      </c>
      <c r="N62">
        <v>0</v>
      </c>
      <c r="O62">
        <v>-12000</v>
      </c>
      <c r="P62">
        <v>0</v>
      </c>
      <c r="Q62">
        <v>-389000</v>
      </c>
      <c r="R62">
        <v>-1152000</v>
      </c>
      <c r="S62">
        <v>0</v>
      </c>
      <c r="T62">
        <v>-1152000</v>
      </c>
      <c r="U62">
        <v>-327000</v>
      </c>
      <c r="V62">
        <v>0</v>
      </c>
      <c r="W62">
        <v>-63000</v>
      </c>
      <c r="X62">
        <v>-390000</v>
      </c>
      <c r="Y62">
        <v>-922000</v>
      </c>
      <c r="Z62">
        <v>0</v>
      </c>
      <c r="AA62">
        <v>-61000</v>
      </c>
      <c r="AB62">
        <v>0</v>
      </c>
      <c r="AC62">
        <v>-61000</v>
      </c>
      <c r="AD62">
        <v>-13000</v>
      </c>
      <c r="AE62">
        <v>0</v>
      </c>
      <c r="AF62">
        <v>0</v>
      </c>
      <c r="AG62">
        <v>-13000</v>
      </c>
      <c r="AH62">
        <v>0</v>
      </c>
      <c r="AI62">
        <v>-1000</v>
      </c>
      <c r="AJ62">
        <v>-137000</v>
      </c>
      <c r="AK62">
        <v>-88000</v>
      </c>
      <c r="AL62">
        <v>183000</v>
      </c>
      <c r="AM62">
        <v>0</v>
      </c>
      <c r="AN62">
        <v>88000</v>
      </c>
      <c r="AO62">
        <v>0</v>
      </c>
      <c r="AP62">
        <v>0</v>
      </c>
      <c r="AQ62">
        <v>271000</v>
      </c>
      <c r="AR62">
        <v>0</v>
      </c>
      <c r="AS62">
        <v>0</v>
      </c>
      <c r="AT62">
        <v>271000</v>
      </c>
      <c r="AU62">
        <v>0</v>
      </c>
      <c r="AV62">
        <v>271000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4000</v>
      </c>
      <c r="BU62">
        <v>26000</v>
      </c>
      <c r="BV62">
        <v>30000</v>
      </c>
      <c r="BW62">
        <v>337000</v>
      </c>
      <c r="BX62">
        <v>7368000</v>
      </c>
      <c r="BY62">
        <v>1890000</v>
      </c>
      <c r="BZ62">
        <v>0</v>
      </c>
      <c r="CA62">
        <v>0</v>
      </c>
      <c r="CB62">
        <v>0</v>
      </c>
      <c r="CC62">
        <v>58000</v>
      </c>
      <c r="CD62">
        <v>0</v>
      </c>
      <c r="CE62">
        <v>0</v>
      </c>
      <c r="CF62">
        <v>9653000</v>
      </c>
      <c r="CG62">
        <v>0</v>
      </c>
      <c r="CH62">
        <v>9683000</v>
      </c>
      <c r="CI62">
        <v>2288000</v>
      </c>
      <c r="CJ62">
        <v>150000</v>
      </c>
      <c r="CK62">
        <v>0</v>
      </c>
      <c r="CL62">
        <v>150000</v>
      </c>
      <c r="CM62">
        <v>0</v>
      </c>
      <c r="CN62">
        <v>0</v>
      </c>
      <c r="CO62">
        <v>0</v>
      </c>
      <c r="CP62">
        <v>88000</v>
      </c>
      <c r="CQ62">
        <v>238000</v>
      </c>
      <c r="CR62">
        <v>0</v>
      </c>
      <c r="CS62">
        <v>2000</v>
      </c>
      <c r="CT62">
        <v>0</v>
      </c>
      <c r="CU62">
        <v>0</v>
      </c>
      <c r="CV62">
        <v>2000</v>
      </c>
      <c r="CW62">
        <v>24000</v>
      </c>
      <c r="CX62">
        <v>0</v>
      </c>
      <c r="CY62">
        <v>24000</v>
      </c>
      <c r="CZ62">
        <v>12235000</v>
      </c>
      <c r="DA62">
        <v>50000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1100000</v>
      </c>
      <c r="DJ62">
        <v>1150000</v>
      </c>
      <c r="DK62">
        <v>0</v>
      </c>
      <c r="DL62">
        <v>0</v>
      </c>
      <c r="DM62">
        <v>0</v>
      </c>
      <c r="DN62">
        <v>0</v>
      </c>
      <c r="DO62">
        <v>-7250000</v>
      </c>
      <c r="DP62">
        <v>10501000</v>
      </c>
      <c r="DQ62">
        <v>5145000</v>
      </c>
      <c r="DR62">
        <v>186000</v>
      </c>
      <c r="DS62">
        <v>0</v>
      </c>
      <c r="DT62">
        <v>8582000</v>
      </c>
      <c r="DU62">
        <v>25000</v>
      </c>
      <c r="DV62">
        <v>0</v>
      </c>
      <c r="DW62">
        <v>25000</v>
      </c>
      <c r="DX62">
        <v>0</v>
      </c>
      <c r="DY62">
        <v>0</v>
      </c>
      <c r="DZ62">
        <v>0</v>
      </c>
      <c r="EA62">
        <v>0</v>
      </c>
      <c r="EB62">
        <v>151000</v>
      </c>
      <c r="EC62">
        <v>8758000</v>
      </c>
      <c r="ED62">
        <v>2288000</v>
      </c>
      <c r="EE62">
        <v>0</v>
      </c>
      <c r="EF62">
        <v>2288000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39000</v>
      </c>
      <c r="EW62">
        <v>0</v>
      </c>
      <c r="EX62">
        <v>39000</v>
      </c>
      <c r="EY62">
        <v>0</v>
      </c>
      <c r="EZ62">
        <v>12235000</v>
      </c>
    </row>
    <row r="63" spans="1:156">
      <c r="A63">
        <v>62997</v>
      </c>
      <c r="B63">
        <v>200312</v>
      </c>
      <c r="C63">
        <v>1750000</v>
      </c>
      <c r="D63">
        <v>0</v>
      </c>
      <c r="E63">
        <v>1750000</v>
      </c>
      <c r="F63">
        <v>0</v>
      </c>
      <c r="G63">
        <v>0</v>
      </c>
      <c r="H63">
        <v>0</v>
      </c>
      <c r="I63">
        <v>84000</v>
      </c>
      <c r="J63">
        <v>108000</v>
      </c>
      <c r="K63">
        <v>192000</v>
      </c>
      <c r="L63">
        <v>580000</v>
      </c>
      <c r="M63">
        <v>-333000</v>
      </c>
      <c r="N63">
        <v>0</v>
      </c>
      <c r="O63">
        <v>7000</v>
      </c>
      <c r="P63">
        <v>0</v>
      </c>
      <c r="Q63">
        <v>-326000</v>
      </c>
      <c r="R63">
        <v>-953000</v>
      </c>
      <c r="S63">
        <v>0</v>
      </c>
      <c r="T63">
        <v>-953000</v>
      </c>
      <c r="U63">
        <v>-215000</v>
      </c>
      <c r="V63">
        <v>0</v>
      </c>
      <c r="W63">
        <v>-41000</v>
      </c>
      <c r="X63">
        <v>-256000</v>
      </c>
      <c r="Y63">
        <v>-657000</v>
      </c>
      <c r="Z63">
        <v>0</v>
      </c>
      <c r="AA63">
        <v>-55000</v>
      </c>
      <c r="AB63">
        <v>0</v>
      </c>
      <c r="AC63">
        <v>-55000</v>
      </c>
      <c r="AD63">
        <v>-11000</v>
      </c>
      <c r="AE63">
        <v>0</v>
      </c>
      <c r="AF63">
        <v>0</v>
      </c>
      <c r="AG63">
        <v>-11000</v>
      </c>
      <c r="AH63">
        <v>0</v>
      </c>
      <c r="AI63">
        <v>0</v>
      </c>
      <c r="AJ63">
        <v>-97000</v>
      </c>
      <c r="AK63">
        <v>-61000</v>
      </c>
      <c r="AL63">
        <v>106000</v>
      </c>
      <c r="AM63">
        <v>0</v>
      </c>
      <c r="AN63">
        <v>61000</v>
      </c>
      <c r="AO63">
        <v>0</v>
      </c>
      <c r="AP63">
        <v>0</v>
      </c>
      <c r="AQ63">
        <v>167000</v>
      </c>
      <c r="AR63">
        <v>0</v>
      </c>
      <c r="AS63">
        <v>0</v>
      </c>
      <c r="AT63">
        <v>167000</v>
      </c>
      <c r="AU63">
        <v>0</v>
      </c>
      <c r="AV63">
        <v>167000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4000</v>
      </c>
      <c r="BU63">
        <v>26000</v>
      </c>
      <c r="BV63">
        <v>30000</v>
      </c>
      <c r="BW63">
        <v>230000</v>
      </c>
      <c r="BX63">
        <v>5163000</v>
      </c>
      <c r="BY63">
        <v>1301000</v>
      </c>
      <c r="BZ63">
        <v>0</v>
      </c>
      <c r="CA63">
        <v>0</v>
      </c>
      <c r="CB63">
        <v>0</v>
      </c>
      <c r="CC63">
        <v>40000</v>
      </c>
      <c r="CD63">
        <v>0</v>
      </c>
      <c r="CE63">
        <v>0</v>
      </c>
      <c r="CF63">
        <v>6734000</v>
      </c>
      <c r="CG63">
        <v>0</v>
      </c>
      <c r="CH63">
        <v>6764000</v>
      </c>
      <c r="CI63">
        <v>1725000</v>
      </c>
      <c r="CJ63">
        <v>83000</v>
      </c>
      <c r="CK63">
        <v>0</v>
      </c>
      <c r="CL63">
        <v>83000</v>
      </c>
      <c r="CM63">
        <v>0</v>
      </c>
      <c r="CN63">
        <v>0</v>
      </c>
      <c r="CO63">
        <v>0</v>
      </c>
      <c r="CP63">
        <v>64000</v>
      </c>
      <c r="CQ63">
        <v>147000</v>
      </c>
      <c r="CR63">
        <v>0</v>
      </c>
      <c r="CS63">
        <v>42000</v>
      </c>
      <c r="CT63">
        <v>0</v>
      </c>
      <c r="CU63">
        <v>0</v>
      </c>
      <c r="CV63">
        <v>42000</v>
      </c>
      <c r="CW63">
        <v>17000</v>
      </c>
      <c r="CX63">
        <v>0</v>
      </c>
      <c r="CY63">
        <v>17000</v>
      </c>
      <c r="CZ63">
        <v>8695000</v>
      </c>
      <c r="DA63">
        <v>44000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737000</v>
      </c>
      <c r="DJ63">
        <v>781000</v>
      </c>
      <c r="DK63">
        <v>0</v>
      </c>
      <c r="DL63">
        <v>0</v>
      </c>
      <c r="DM63">
        <v>0</v>
      </c>
      <c r="DN63">
        <v>0</v>
      </c>
      <c r="DO63">
        <v>-4724000</v>
      </c>
      <c r="DP63">
        <v>7438000</v>
      </c>
      <c r="DQ63">
        <v>3230000</v>
      </c>
      <c r="DR63">
        <v>0</v>
      </c>
      <c r="DS63">
        <v>0</v>
      </c>
      <c r="DT63">
        <v>5944000</v>
      </c>
      <c r="DU63">
        <v>27000</v>
      </c>
      <c r="DV63">
        <v>0</v>
      </c>
      <c r="DW63">
        <v>27000</v>
      </c>
      <c r="DX63">
        <v>0</v>
      </c>
      <c r="DY63">
        <v>0</v>
      </c>
      <c r="DZ63">
        <v>0</v>
      </c>
      <c r="EA63">
        <v>0</v>
      </c>
      <c r="EB63">
        <v>98000</v>
      </c>
      <c r="EC63">
        <v>6069000</v>
      </c>
      <c r="ED63">
        <v>1725000</v>
      </c>
      <c r="EE63">
        <v>0</v>
      </c>
      <c r="EF63">
        <v>1725000</v>
      </c>
      <c r="EG63">
        <v>0</v>
      </c>
      <c r="EH63">
        <v>0</v>
      </c>
      <c r="EI63">
        <v>0</v>
      </c>
      <c r="EJ63">
        <v>98000</v>
      </c>
      <c r="EK63">
        <v>98000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22000</v>
      </c>
      <c r="EW63">
        <v>0</v>
      </c>
      <c r="EX63">
        <v>22000</v>
      </c>
      <c r="EY63">
        <v>0</v>
      </c>
      <c r="EZ63">
        <v>8695000</v>
      </c>
    </row>
    <row r="64" spans="1:156">
      <c r="A64">
        <v>63000</v>
      </c>
      <c r="B64">
        <v>200312</v>
      </c>
      <c r="C64">
        <v>1987059</v>
      </c>
      <c r="D64">
        <v>0</v>
      </c>
      <c r="E64">
        <v>1987059</v>
      </c>
      <c r="F64">
        <v>0</v>
      </c>
      <c r="G64">
        <v>0</v>
      </c>
      <c r="H64">
        <v>16292</v>
      </c>
      <c r="I64">
        <v>421328</v>
      </c>
      <c r="J64">
        <v>0</v>
      </c>
      <c r="K64">
        <v>437620</v>
      </c>
      <c r="L64">
        <v>518473</v>
      </c>
      <c r="M64">
        <v>-81929</v>
      </c>
      <c r="N64">
        <v>0</v>
      </c>
      <c r="O64">
        <v>-3573</v>
      </c>
      <c r="P64">
        <v>0</v>
      </c>
      <c r="Q64">
        <v>-85502</v>
      </c>
      <c r="R64">
        <v>-2003374</v>
      </c>
      <c r="S64">
        <v>0</v>
      </c>
      <c r="T64">
        <v>-2003374</v>
      </c>
      <c r="U64">
        <v>0</v>
      </c>
      <c r="V64">
        <v>-474075</v>
      </c>
      <c r="W64">
        <v>-176784</v>
      </c>
      <c r="X64">
        <v>-650859</v>
      </c>
      <c r="Y64">
        <v>0</v>
      </c>
      <c r="Z64">
        <v>0</v>
      </c>
      <c r="AA64">
        <v>-46534</v>
      </c>
      <c r="AB64">
        <v>0</v>
      </c>
      <c r="AC64">
        <v>-46534</v>
      </c>
      <c r="AD64">
        <v>-9327</v>
      </c>
      <c r="AE64">
        <v>-1585</v>
      </c>
      <c r="AF64">
        <v>-29566</v>
      </c>
      <c r="AG64">
        <v>-40478</v>
      </c>
      <c r="AH64">
        <v>0</v>
      </c>
      <c r="AI64">
        <v>386</v>
      </c>
      <c r="AJ64">
        <v>-126099</v>
      </c>
      <c r="AK64">
        <v>-39468</v>
      </c>
      <c r="AL64">
        <v>-48776</v>
      </c>
      <c r="AM64">
        <v>0</v>
      </c>
      <c r="AN64">
        <v>39468</v>
      </c>
      <c r="AO64">
        <v>0</v>
      </c>
      <c r="AP64">
        <v>0</v>
      </c>
      <c r="AQ64">
        <v>-9308</v>
      </c>
      <c r="AR64">
        <v>0</v>
      </c>
      <c r="AS64">
        <v>0</v>
      </c>
      <c r="AT64">
        <v>-9308</v>
      </c>
      <c r="AU64">
        <v>9308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244356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2336416</v>
      </c>
      <c r="BX64">
        <v>0</v>
      </c>
      <c r="BY64">
        <v>9560928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11897344</v>
      </c>
      <c r="CG64">
        <v>0</v>
      </c>
      <c r="CH64">
        <v>12141700</v>
      </c>
      <c r="CI64">
        <v>0</v>
      </c>
      <c r="CJ64">
        <v>216221</v>
      </c>
      <c r="CK64">
        <v>0</v>
      </c>
      <c r="CL64">
        <v>216221</v>
      </c>
      <c r="CM64">
        <v>0</v>
      </c>
      <c r="CN64">
        <v>10755</v>
      </c>
      <c r="CO64">
        <v>0</v>
      </c>
      <c r="CP64">
        <v>102674</v>
      </c>
      <c r="CQ64">
        <v>329650</v>
      </c>
      <c r="CR64">
        <v>651</v>
      </c>
      <c r="CS64">
        <v>149903</v>
      </c>
      <c r="CT64">
        <v>0</v>
      </c>
      <c r="CU64">
        <v>0</v>
      </c>
      <c r="CV64">
        <v>150554</v>
      </c>
      <c r="CW64">
        <v>132420</v>
      </c>
      <c r="CX64">
        <v>1746</v>
      </c>
      <c r="CY64">
        <v>134166</v>
      </c>
      <c r="CZ64">
        <v>12756070</v>
      </c>
      <c r="DA64">
        <v>100000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469333</v>
      </c>
      <c r="DJ64">
        <v>569333</v>
      </c>
      <c r="DK64">
        <v>0</v>
      </c>
      <c r="DL64">
        <v>0</v>
      </c>
      <c r="DM64">
        <v>0</v>
      </c>
      <c r="DN64">
        <v>0</v>
      </c>
      <c r="DO64">
        <v>-9887884</v>
      </c>
      <c r="DP64">
        <v>16306083</v>
      </c>
      <c r="DQ64">
        <v>4748667</v>
      </c>
      <c r="DR64">
        <v>0</v>
      </c>
      <c r="DS64">
        <v>0</v>
      </c>
      <c r="DT64">
        <v>11166866</v>
      </c>
      <c r="DU64">
        <v>11251</v>
      </c>
      <c r="DV64">
        <v>0</v>
      </c>
      <c r="DW64">
        <v>11251</v>
      </c>
      <c r="DX64">
        <v>639092</v>
      </c>
      <c r="DY64">
        <v>0</v>
      </c>
      <c r="DZ64">
        <v>0</v>
      </c>
      <c r="EA64">
        <v>0</v>
      </c>
      <c r="EB64">
        <v>291603</v>
      </c>
      <c r="EC64">
        <v>12108812</v>
      </c>
      <c r="ED64">
        <v>0</v>
      </c>
      <c r="EE64">
        <v>0</v>
      </c>
      <c r="EF64">
        <v>0</v>
      </c>
      <c r="EG64">
        <v>1544</v>
      </c>
      <c r="EH64">
        <v>0</v>
      </c>
      <c r="EI64">
        <v>0</v>
      </c>
      <c r="EJ64">
        <v>0</v>
      </c>
      <c r="EK64">
        <v>1544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34605</v>
      </c>
      <c r="EW64">
        <v>0</v>
      </c>
      <c r="EX64">
        <v>34605</v>
      </c>
      <c r="EY64">
        <v>41776</v>
      </c>
      <c r="EZ64">
        <v>12756070</v>
      </c>
    </row>
    <row r="65" spans="1:156">
      <c r="A65">
        <v>63001</v>
      </c>
      <c r="B65">
        <v>200312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162399</v>
      </c>
      <c r="J65">
        <v>1615</v>
      </c>
      <c r="K65">
        <v>164014</v>
      </c>
      <c r="L65">
        <v>9242</v>
      </c>
      <c r="M65">
        <v>-368619</v>
      </c>
      <c r="N65">
        <v>0</v>
      </c>
      <c r="O65">
        <v>-282</v>
      </c>
      <c r="P65">
        <v>0</v>
      </c>
      <c r="Q65">
        <v>-368901</v>
      </c>
      <c r="R65">
        <v>146905</v>
      </c>
      <c r="S65">
        <v>0</v>
      </c>
      <c r="T65">
        <v>146905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-27521</v>
      </c>
      <c r="AB65">
        <v>0</v>
      </c>
      <c r="AC65">
        <v>-27521</v>
      </c>
      <c r="AD65">
        <v>-1420</v>
      </c>
      <c r="AE65">
        <v>-164</v>
      </c>
      <c r="AF65">
        <v>0</v>
      </c>
      <c r="AG65">
        <v>-1584</v>
      </c>
      <c r="AH65">
        <v>0</v>
      </c>
      <c r="AI65">
        <v>187</v>
      </c>
      <c r="AJ65">
        <v>-2072</v>
      </c>
      <c r="AK65">
        <v>-12401</v>
      </c>
      <c r="AL65">
        <v>-92131</v>
      </c>
      <c r="AM65">
        <v>0</v>
      </c>
      <c r="AN65">
        <v>12401</v>
      </c>
      <c r="AO65">
        <v>0</v>
      </c>
      <c r="AP65">
        <v>0</v>
      </c>
      <c r="AQ65">
        <v>-79730</v>
      </c>
      <c r="AR65">
        <v>0</v>
      </c>
      <c r="AS65">
        <v>0</v>
      </c>
      <c r="AT65">
        <v>-79730</v>
      </c>
      <c r="AU65">
        <v>23286</v>
      </c>
      <c r="AV65">
        <v>-56444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2399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3020436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68813</v>
      </c>
      <c r="CF65">
        <v>3089249</v>
      </c>
      <c r="CG65">
        <v>0</v>
      </c>
      <c r="CH65">
        <v>3089249</v>
      </c>
      <c r="CI65">
        <v>0</v>
      </c>
      <c r="CJ65">
        <v>4</v>
      </c>
      <c r="CK65">
        <v>0</v>
      </c>
      <c r="CL65">
        <v>4</v>
      </c>
      <c r="CM65">
        <v>0</v>
      </c>
      <c r="CN65">
        <v>41944</v>
      </c>
      <c r="CO65">
        <v>0</v>
      </c>
      <c r="CP65">
        <v>26622</v>
      </c>
      <c r="CQ65">
        <v>68570</v>
      </c>
      <c r="CR65">
        <v>0</v>
      </c>
      <c r="CS65">
        <v>1644</v>
      </c>
      <c r="CT65">
        <v>0</v>
      </c>
      <c r="CU65">
        <v>22642</v>
      </c>
      <c r="CV65">
        <v>24286</v>
      </c>
      <c r="CW65">
        <v>38571</v>
      </c>
      <c r="CX65">
        <v>6810</v>
      </c>
      <c r="CY65">
        <v>45381</v>
      </c>
      <c r="CZ65">
        <v>3229885</v>
      </c>
      <c r="DA65">
        <v>30000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152926</v>
      </c>
      <c r="DJ65">
        <v>182926</v>
      </c>
      <c r="DK65">
        <v>0</v>
      </c>
      <c r="DL65">
        <v>0</v>
      </c>
      <c r="DM65">
        <v>0</v>
      </c>
      <c r="DN65">
        <v>0</v>
      </c>
      <c r="DO65">
        <v>3046431</v>
      </c>
      <c r="DP65">
        <v>0</v>
      </c>
      <c r="DQ65">
        <v>0</v>
      </c>
      <c r="DR65">
        <v>0</v>
      </c>
      <c r="DS65">
        <v>0</v>
      </c>
      <c r="DT65">
        <v>3046431</v>
      </c>
      <c r="DU65">
        <v>180</v>
      </c>
      <c r="DV65">
        <v>0</v>
      </c>
      <c r="DW65">
        <v>180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3046611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348</v>
      </c>
      <c r="EW65">
        <v>0</v>
      </c>
      <c r="EX65">
        <v>348</v>
      </c>
      <c r="EY65">
        <v>0</v>
      </c>
      <c r="EZ65">
        <v>3229885</v>
      </c>
    </row>
    <row r="66" spans="1:156">
      <c r="A66">
        <v>63002</v>
      </c>
      <c r="B66">
        <v>200312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116484</v>
      </c>
      <c r="J66">
        <v>0</v>
      </c>
      <c r="K66">
        <v>116484</v>
      </c>
      <c r="L66">
        <v>0</v>
      </c>
      <c r="M66">
        <v>-231386</v>
      </c>
      <c r="N66">
        <v>0</v>
      </c>
      <c r="O66">
        <v>-182</v>
      </c>
      <c r="P66">
        <v>0</v>
      </c>
      <c r="Q66">
        <v>-231568</v>
      </c>
      <c r="R66">
        <v>158881</v>
      </c>
      <c r="S66">
        <v>0</v>
      </c>
      <c r="T66">
        <v>158881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-6592</v>
      </c>
      <c r="AB66">
        <v>0</v>
      </c>
      <c r="AC66">
        <v>-6592</v>
      </c>
      <c r="AD66">
        <v>-3272</v>
      </c>
      <c r="AE66">
        <v>-506</v>
      </c>
      <c r="AF66">
        <v>-18976</v>
      </c>
      <c r="AG66">
        <v>-22754</v>
      </c>
      <c r="AH66">
        <v>-6471</v>
      </c>
      <c r="AI66">
        <v>425</v>
      </c>
      <c r="AJ66">
        <v>2939</v>
      </c>
      <c r="AK66">
        <v>-11258</v>
      </c>
      <c r="AL66">
        <v>86</v>
      </c>
      <c r="AM66">
        <v>0</v>
      </c>
      <c r="AN66">
        <v>11258</v>
      </c>
      <c r="AO66">
        <v>0</v>
      </c>
      <c r="AP66">
        <v>0</v>
      </c>
      <c r="AQ66">
        <v>11344</v>
      </c>
      <c r="AR66">
        <v>0</v>
      </c>
      <c r="AS66">
        <v>0</v>
      </c>
      <c r="AT66">
        <v>11344</v>
      </c>
      <c r="AU66">
        <v>3122</v>
      </c>
      <c r="AV66">
        <v>14466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2154207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2154207</v>
      </c>
      <c r="CG66">
        <v>0</v>
      </c>
      <c r="CH66">
        <v>2154207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-31</v>
      </c>
      <c r="CQ66">
        <v>-31</v>
      </c>
      <c r="CR66">
        <v>0</v>
      </c>
      <c r="CS66">
        <v>1116</v>
      </c>
      <c r="CT66">
        <v>0</v>
      </c>
      <c r="CU66">
        <v>0</v>
      </c>
      <c r="CV66">
        <v>1116</v>
      </c>
      <c r="CW66">
        <v>23854</v>
      </c>
      <c r="CX66">
        <v>12825</v>
      </c>
      <c r="CY66">
        <v>36679</v>
      </c>
      <c r="CZ66">
        <v>2191971</v>
      </c>
      <c r="DA66">
        <v>50000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237283</v>
      </c>
      <c r="DJ66">
        <v>287283</v>
      </c>
      <c r="DK66">
        <v>0</v>
      </c>
      <c r="DL66">
        <v>0</v>
      </c>
      <c r="DM66">
        <v>0</v>
      </c>
      <c r="DN66">
        <v>0</v>
      </c>
      <c r="DO66">
        <v>1890833</v>
      </c>
      <c r="DP66">
        <v>0</v>
      </c>
      <c r="DQ66">
        <v>0</v>
      </c>
      <c r="DR66">
        <v>0</v>
      </c>
      <c r="DS66">
        <v>0</v>
      </c>
      <c r="DT66">
        <v>1890833</v>
      </c>
      <c r="DU66">
        <v>181</v>
      </c>
      <c r="DV66">
        <v>0</v>
      </c>
      <c r="DW66">
        <v>181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1891014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154</v>
      </c>
      <c r="ES66">
        <v>10811</v>
      </c>
      <c r="ET66">
        <v>0</v>
      </c>
      <c r="EU66">
        <v>0</v>
      </c>
      <c r="EV66">
        <v>2709</v>
      </c>
      <c r="EW66">
        <v>0</v>
      </c>
      <c r="EX66">
        <v>13674</v>
      </c>
      <c r="EY66">
        <v>0</v>
      </c>
      <c r="EZ66">
        <v>2191971</v>
      </c>
    </row>
    <row r="67" spans="1:156">
      <c r="A67">
        <v>63003</v>
      </c>
      <c r="B67">
        <v>200312</v>
      </c>
      <c r="C67">
        <v>225249</v>
      </c>
      <c r="D67">
        <v>-3077</v>
      </c>
      <c r="E67">
        <v>222172</v>
      </c>
      <c r="F67">
        <v>0</v>
      </c>
      <c r="G67">
        <v>0</v>
      </c>
      <c r="H67">
        <v>0</v>
      </c>
      <c r="I67">
        <v>61195</v>
      </c>
      <c r="J67">
        <v>0</v>
      </c>
      <c r="K67">
        <v>61195</v>
      </c>
      <c r="L67">
        <v>24929</v>
      </c>
      <c r="M67">
        <v>-50363</v>
      </c>
      <c r="N67">
        <v>1407</v>
      </c>
      <c r="O67">
        <v>-864</v>
      </c>
      <c r="P67">
        <v>0</v>
      </c>
      <c r="Q67">
        <v>-49820</v>
      </c>
      <c r="R67">
        <v>-189397</v>
      </c>
      <c r="S67">
        <v>0</v>
      </c>
      <c r="T67">
        <v>-189397</v>
      </c>
      <c r="U67">
        <v>0</v>
      </c>
      <c r="V67">
        <v>-62250</v>
      </c>
      <c r="W67">
        <v>0</v>
      </c>
      <c r="X67">
        <v>-62250</v>
      </c>
      <c r="Y67">
        <v>0</v>
      </c>
      <c r="Z67">
        <v>0</v>
      </c>
      <c r="AA67">
        <v>-12673</v>
      </c>
      <c r="AB67">
        <v>137</v>
      </c>
      <c r="AC67">
        <v>-12536</v>
      </c>
      <c r="AD67">
        <v>-2420</v>
      </c>
      <c r="AE67">
        <v>-190</v>
      </c>
      <c r="AF67">
        <v>-1178</v>
      </c>
      <c r="AG67">
        <v>-3788</v>
      </c>
      <c r="AH67">
        <v>0</v>
      </c>
      <c r="AI67">
        <v>-10735</v>
      </c>
      <c r="AJ67">
        <v>-6692</v>
      </c>
      <c r="AK67">
        <v>-2926</v>
      </c>
      <c r="AL67">
        <v>-29848</v>
      </c>
      <c r="AM67">
        <v>0</v>
      </c>
      <c r="AN67">
        <v>2926</v>
      </c>
      <c r="AO67">
        <v>0</v>
      </c>
      <c r="AP67">
        <v>0</v>
      </c>
      <c r="AQ67">
        <v>-26922</v>
      </c>
      <c r="AR67">
        <v>0</v>
      </c>
      <c r="AS67">
        <v>0</v>
      </c>
      <c r="AT67">
        <v>-26922</v>
      </c>
      <c r="AU67">
        <v>-328</v>
      </c>
      <c r="AV67">
        <v>-27250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173365</v>
      </c>
      <c r="BX67">
        <v>0</v>
      </c>
      <c r="BY67">
        <v>1312933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1486298</v>
      </c>
      <c r="CG67">
        <v>0</v>
      </c>
      <c r="CH67">
        <v>1486298</v>
      </c>
      <c r="CI67">
        <v>0</v>
      </c>
      <c r="CJ67">
        <v>6887</v>
      </c>
      <c r="CK67">
        <v>0</v>
      </c>
      <c r="CL67">
        <v>6887</v>
      </c>
      <c r="CM67">
        <v>0</v>
      </c>
      <c r="CN67">
        <v>0</v>
      </c>
      <c r="CO67">
        <v>0</v>
      </c>
      <c r="CP67">
        <v>8271</v>
      </c>
      <c r="CQ67">
        <v>15158</v>
      </c>
      <c r="CR67">
        <v>0</v>
      </c>
      <c r="CS67">
        <v>54335</v>
      </c>
      <c r="CT67">
        <v>0</v>
      </c>
      <c r="CU67">
        <v>143</v>
      </c>
      <c r="CV67">
        <v>54478</v>
      </c>
      <c r="CW67">
        <v>21774</v>
      </c>
      <c r="CX67">
        <v>1644</v>
      </c>
      <c r="CY67">
        <v>23418</v>
      </c>
      <c r="CZ67">
        <v>1579352</v>
      </c>
      <c r="DA67">
        <v>25000</v>
      </c>
      <c r="DB67">
        <v>750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8238</v>
      </c>
      <c r="DJ67">
        <v>33988</v>
      </c>
      <c r="DK67">
        <v>35000</v>
      </c>
      <c r="DL67">
        <v>0</v>
      </c>
      <c r="DM67">
        <v>0</v>
      </c>
      <c r="DN67">
        <v>0</v>
      </c>
      <c r="DO67">
        <v>-383124</v>
      </c>
      <c r="DP67">
        <v>1271079</v>
      </c>
      <c r="DQ67">
        <v>475961</v>
      </c>
      <c r="DR67">
        <v>0</v>
      </c>
      <c r="DS67">
        <v>0</v>
      </c>
      <c r="DT67">
        <v>1363916</v>
      </c>
      <c r="DU67">
        <v>2302</v>
      </c>
      <c r="DV67">
        <v>0</v>
      </c>
      <c r="DW67">
        <v>2302</v>
      </c>
      <c r="DX67">
        <v>143353</v>
      </c>
      <c r="DY67">
        <v>0</v>
      </c>
      <c r="DZ67">
        <v>0</v>
      </c>
      <c r="EA67">
        <v>0</v>
      </c>
      <c r="EB67">
        <v>0</v>
      </c>
      <c r="EC67">
        <v>1509571</v>
      </c>
      <c r="ED67">
        <v>0</v>
      </c>
      <c r="EE67">
        <v>0</v>
      </c>
      <c r="EF67">
        <v>0</v>
      </c>
      <c r="EG67">
        <v>511</v>
      </c>
      <c r="EH67">
        <v>0</v>
      </c>
      <c r="EI67">
        <v>0</v>
      </c>
      <c r="EJ67">
        <v>0</v>
      </c>
      <c r="EK67">
        <v>511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282</v>
      </c>
      <c r="EW67">
        <v>0</v>
      </c>
      <c r="EX67">
        <v>282</v>
      </c>
      <c r="EY67">
        <v>0</v>
      </c>
      <c r="EZ67">
        <v>1579352</v>
      </c>
    </row>
    <row r="68" spans="1:156">
      <c r="A68">
        <v>63010</v>
      </c>
      <c r="B68">
        <v>200312</v>
      </c>
      <c r="C68">
        <v>1239392</v>
      </c>
      <c r="D68">
        <v>-6855</v>
      </c>
      <c r="E68">
        <v>1232537</v>
      </c>
      <c r="F68">
        <v>91253</v>
      </c>
      <c r="G68">
        <v>0</v>
      </c>
      <c r="H68">
        <v>13301</v>
      </c>
      <c r="I68">
        <v>740100</v>
      </c>
      <c r="J68">
        <v>183452</v>
      </c>
      <c r="K68">
        <v>1028106</v>
      </c>
      <c r="L68">
        <v>826272</v>
      </c>
      <c r="M68">
        <v>-799792</v>
      </c>
      <c r="N68">
        <v>7151</v>
      </c>
      <c r="O68">
        <v>0</v>
      </c>
      <c r="P68">
        <v>0</v>
      </c>
      <c r="Q68">
        <v>-792641</v>
      </c>
      <c r="R68">
        <v>-843686</v>
      </c>
      <c r="S68">
        <v>0</v>
      </c>
      <c r="T68">
        <v>-843686</v>
      </c>
      <c r="U68">
        <v>0</v>
      </c>
      <c r="V68">
        <v>-632225</v>
      </c>
      <c r="W68">
        <v>0</v>
      </c>
      <c r="X68">
        <v>-632225</v>
      </c>
      <c r="Y68">
        <v>-68757</v>
      </c>
      <c r="Z68">
        <v>-28738</v>
      </c>
      <c r="AA68">
        <v>-44665</v>
      </c>
      <c r="AB68">
        <v>-800</v>
      </c>
      <c r="AC68">
        <v>-74203</v>
      </c>
      <c r="AD68">
        <v>-20044</v>
      </c>
      <c r="AE68">
        <v>-4145</v>
      </c>
      <c r="AF68">
        <v>0</v>
      </c>
      <c r="AG68">
        <v>-24189</v>
      </c>
      <c r="AH68">
        <v>0</v>
      </c>
      <c r="AI68">
        <v>-43545</v>
      </c>
      <c r="AJ68">
        <v>-242288</v>
      </c>
      <c r="AK68">
        <v>-79212</v>
      </c>
      <c r="AL68">
        <v>286169</v>
      </c>
      <c r="AM68">
        <v>-37014</v>
      </c>
      <c r="AN68">
        <v>70651</v>
      </c>
      <c r="AO68">
        <v>0</v>
      </c>
      <c r="AP68">
        <v>0</v>
      </c>
      <c r="AQ68">
        <v>319806</v>
      </c>
      <c r="AR68">
        <v>0</v>
      </c>
      <c r="AS68">
        <v>0</v>
      </c>
      <c r="AT68">
        <v>319806</v>
      </c>
      <c r="AU68">
        <v>-39991</v>
      </c>
      <c r="AV68">
        <v>279815</v>
      </c>
      <c r="AW68">
        <v>66532</v>
      </c>
      <c r="AX68">
        <v>-6207</v>
      </c>
      <c r="AY68">
        <v>0</v>
      </c>
      <c r="AZ68">
        <v>0</v>
      </c>
      <c r="BA68">
        <v>60325</v>
      </c>
      <c r="BB68">
        <v>-2743</v>
      </c>
      <c r="BC68">
        <v>-21337</v>
      </c>
      <c r="BD68">
        <v>2571</v>
      </c>
      <c r="BE68">
        <v>-52309</v>
      </c>
      <c r="BF68">
        <v>0</v>
      </c>
      <c r="BG68">
        <v>-71075</v>
      </c>
      <c r="BH68">
        <v>0</v>
      </c>
      <c r="BI68">
        <v>-9343</v>
      </c>
      <c r="BJ68">
        <v>-3540</v>
      </c>
      <c r="BK68">
        <v>-10638</v>
      </c>
      <c r="BL68">
        <v>0</v>
      </c>
      <c r="BM68">
        <v>-14178</v>
      </c>
      <c r="BN68">
        <v>0</v>
      </c>
      <c r="BO68">
        <v>-37014</v>
      </c>
      <c r="BP68">
        <v>0</v>
      </c>
      <c r="BQ68">
        <v>258000</v>
      </c>
      <c r="BR68">
        <v>1879510</v>
      </c>
      <c r="BS68">
        <v>0</v>
      </c>
      <c r="BT68">
        <v>0</v>
      </c>
      <c r="BU68">
        <v>0</v>
      </c>
      <c r="BV68">
        <v>1879510</v>
      </c>
      <c r="BW68">
        <v>3175951</v>
      </c>
      <c r="BX68">
        <v>1383666</v>
      </c>
      <c r="BY68">
        <v>12262783</v>
      </c>
      <c r="BZ68">
        <v>0</v>
      </c>
      <c r="CA68">
        <v>7586</v>
      </c>
      <c r="CB68">
        <v>0</v>
      </c>
      <c r="CC68">
        <v>74357</v>
      </c>
      <c r="CD68">
        <v>0</v>
      </c>
      <c r="CE68">
        <v>375033</v>
      </c>
      <c r="CF68">
        <v>17279376</v>
      </c>
      <c r="CG68">
        <v>0</v>
      </c>
      <c r="CH68">
        <v>19416886</v>
      </c>
      <c r="CI68">
        <v>103977</v>
      </c>
      <c r="CJ68">
        <v>54272</v>
      </c>
      <c r="CK68">
        <v>0</v>
      </c>
      <c r="CL68">
        <v>54272</v>
      </c>
      <c r="CM68">
        <v>0</v>
      </c>
      <c r="CN68">
        <v>34239</v>
      </c>
      <c r="CO68">
        <v>0</v>
      </c>
      <c r="CP68">
        <v>205110</v>
      </c>
      <c r="CQ68">
        <v>293621</v>
      </c>
      <c r="CR68">
        <v>4391</v>
      </c>
      <c r="CS68">
        <v>151762</v>
      </c>
      <c r="CT68">
        <v>0</v>
      </c>
      <c r="CU68">
        <v>0</v>
      </c>
      <c r="CV68">
        <v>156153</v>
      </c>
      <c r="CW68">
        <v>200131</v>
      </c>
      <c r="CX68">
        <v>26173</v>
      </c>
      <c r="CY68">
        <v>226304</v>
      </c>
      <c r="CZ68">
        <v>20196941</v>
      </c>
      <c r="DA68">
        <v>1000</v>
      </c>
      <c r="DB68">
        <v>224841</v>
      </c>
      <c r="DC68">
        <v>0</v>
      </c>
      <c r="DD68">
        <v>273849</v>
      </c>
      <c r="DE68">
        <v>0</v>
      </c>
      <c r="DF68">
        <v>0</v>
      </c>
      <c r="DG68">
        <v>0</v>
      </c>
      <c r="DH68">
        <v>273849</v>
      </c>
      <c r="DI68">
        <v>517725</v>
      </c>
      <c r="DJ68">
        <v>1017415</v>
      </c>
      <c r="DK68">
        <v>0</v>
      </c>
      <c r="DL68">
        <v>0</v>
      </c>
      <c r="DM68">
        <v>0</v>
      </c>
      <c r="DN68">
        <v>0</v>
      </c>
      <c r="DO68">
        <v>13914223</v>
      </c>
      <c r="DP68">
        <v>2493591</v>
      </c>
      <c r="DQ68">
        <v>790562</v>
      </c>
      <c r="DR68">
        <v>0</v>
      </c>
      <c r="DS68">
        <v>0</v>
      </c>
      <c r="DT68">
        <v>17198376</v>
      </c>
      <c r="DU68">
        <v>131515</v>
      </c>
      <c r="DV68">
        <v>0</v>
      </c>
      <c r="DW68">
        <v>131515</v>
      </c>
      <c r="DX68">
        <v>1452220</v>
      </c>
      <c r="DY68">
        <v>11879</v>
      </c>
      <c r="DZ68">
        <v>0</v>
      </c>
      <c r="EA68">
        <v>0</v>
      </c>
      <c r="EB68">
        <v>0</v>
      </c>
      <c r="EC68">
        <v>18793990</v>
      </c>
      <c r="ED68">
        <v>104937</v>
      </c>
      <c r="EE68">
        <v>0</v>
      </c>
      <c r="EF68">
        <v>104937</v>
      </c>
      <c r="EG68">
        <v>30139</v>
      </c>
      <c r="EH68">
        <v>5977</v>
      </c>
      <c r="EI68">
        <v>0</v>
      </c>
      <c r="EJ68">
        <v>0</v>
      </c>
      <c r="EK68">
        <v>36116</v>
      </c>
      <c r="EL68">
        <v>0</v>
      </c>
      <c r="EM68">
        <v>91142</v>
      </c>
      <c r="EN68">
        <v>776</v>
      </c>
      <c r="EO68">
        <v>0</v>
      </c>
      <c r="EP68">
        <v>0</v>
      </c>
      <c r="EQ68">
        <v>0</v>
      </c>
      <c r="ER68">
        <v>7947</v>
      </c>
      <c r="ES68">
        <v>9200</v>
      </c>
      <c r="ET68">
        <v>0</v>
      </c>
      <c r="EU68">
        <v>0</v>
      </c>
      <c r="EV68">
        <v>74675</v>
      </c>
      <c r="EW68">
        <v>2000</v>
      </c>
      <c r="EX68">
        <v>185740</v>
      </c>
      <c r="EY68">
        <v>58743</v>
      </c>
      <c r="EZ68">
        <v>20196941</v>
      </c>
    </row>
    <row r="69" spans="1:156">
      <c r="A69">
        <v>63011</v>
      </c>
      <c r="B69">
        <v>200312</v>
      </c>
      <c r="C69">
        <v>140533</v>
      </c>
      <c r="D69">
        <v>0</v>
      </c>
      <c r="E69">
        <v>140533</v>
      </c>
      <c r="F69">
        <v>0</v>
      </c>
      <c r="G69">
        <v>0</v>
      </c>
      <c r="H69">
        <v>0</v>
      </c>
      <c r="I69">
        <v>11176</v>
      </c>
      <c r="J69">
        <v>132</v>
      </c>
      <c r="K69">
        <v>11308</v>
      </c>
      <c r="L69">
        <v>183887</v>
      </c>
      <c r="M69">
        <v>-41248</v>
      </c>
      <c r="N69">
        <v>0</v>
      </c>
      <c r="O69">
        <v>0</v>
      </c>
      <c r="P69">
        <v>0</v>
      </c>
      <c r="Q69">
        <v>-41248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-286130</v>
      </c>
      <c r="Z69">
        <v>-3480</v>
      </c>
      <c r="AA69">
        <v>-11698</v>
      </c>
      <c r="AB69">
        <v>0</v>
      </c>
      <c r="AC69">
        <v>-15178</v>
      </c>
      <c r="AD69">
        <v>-11</v>
      </c>
      <c r="AE69">
        <v>-234</v>
      </c>
      <c r="AF69">
        <v>-63</v>
      </c>
      <c r="AG69">
        <v>-308</v>
      </c>
      <c r="AH69">
        <v>0</v>
      </c>
      <c r="AI69">
        <v>-610</v>
      </c>
      <c r="AJ69">
        <v>-28</v>
      </c>
      <c r="AK69">
        <v>138</v>
      </c>
      <c r="AL69">
        <v>-7636</v>
      </c>
      <c r="AM69">
        <v>0</v>
      </c>
      <c r="AN69">
        <v>-138</v>
      </c>
      <c r="AO69">
        <v>2885</v>
      </c>
      <c r="AP69">
        <v>0</v>
      </c>
      <c r="AQ69">
        <v>-4889</v>
      </c>
      <c r="AR69">
        <v>5000</v>
      </c>
      <c r="AS69">
        <v>0</v>
      </c>
      <c r="AT69">
        <v>111</v>
      </c>
      <c r="AU69">
        <v>1</v>
      </c>
      <c r="AV69">
        <v>112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876326</v>
      </c>
      <c r="BY69">
        <v>12903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889229</v>
      </c>
      <c r="CG69">
        <v>0</v>
      </c>
      <c r="CH69">
        <v>889229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496</v>
      </c>
      <c r="CQ69">
        <v>496</v>
      </c>
      <c r="CR69">
        <v>24</v>
      </c>
      <c r="CS69">
        <v>10458</v>
      </c>
      <c r="CT69">
        <v>0</v>
      </c>
      <c r="CU69">
        <v>0</v>
      </c>
      <c r="CV69">
        <v>10482</v>
      </c>
      <c r="CW69">
        <v>11</v>
      </c>
      <c r="CX69">
        <v>588</v>
      </c>
      <c r="CY69">
        <v>599</v>
      </c>
      <c r="CZ69">
        <v>900806</v>
      </c>
      <c r="DA69">
        <v>25000</v>
      </c>
      <c r="DB69">
        <v>5000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-13834</v>
      </c>
      <c r="DJ69">
        <v>16166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874320</v>
      </c>
      <c r="EE69">
        <v>0</v>
      </c>
      <c r="EF69">
        <v>874320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1417</v>
      </c>
      <c r="ET69">
        <v>0</v>
      </c>
      <c r="EU69">
        <v>0</v>
      </c>
      <c r="EV69">
        <v>7054</v>
      </c>
      <c r="EW69">
        <v>0</v>
      </c>
      <c r="EX69">
        <v>8471</v>
      </c>
      <c r="EY69">
        <v>1849</v>
      </c>
      <c r="EZ69">
        <v>900806</v>
      </c>
    </row>
    <row r="70" spans="1:156">
      <c r="A70">
        <v>63013</v>
      </c>
      <c r="B70">
        <v>200312</v>
      </c>
      <c r="C70">
        <v>238899</v>
      </c>
      <c r="D70">
        <v>-339</v>
      </c>
      <c r="E70">
        <v>238560</v>
      </c>
      <c r="F70">
        <v>0</v>
      </c>
      <c r="G70">
        <v>0</v>
      </c>
      <c r="H70">
        <v>0</v>
      </c>
      <c r="I70">
        <v>5798</v>
      </c>
      <c r="J70">
        <v>0</v>
      </c>
      <c r="K70">
        <v>5798</v>
      </c>
      <c r="L70">
        <v>27922</v>
      </c>
      <c r="M70">
        <v>-7997</v>
      </c>
      <c r="N70">
        <v>27</v>
      </c>
      <c r="O70">
        <v>-2</v>
      </c>
      <c r="P70">
        <v>0</v>
      </c>
      <c r="Q70">
        <v>-7972</v>
      </c>
      <c r="R70">
        <v>-237842</v>
      </c>
      <c r="S70">
        <v>0</v>
      </c>
      <c r="T70">
        <v>-237842</v>
      </c>
      <c r="U70">
        <v>0</v>
      </c>
      <c r="V70">
        <v>0</v>
      </c>
      <c r="W70">
        <v>0</v>
      </c>
      <c r="X70">
        <v>0</v>
      </c>
      <c r="Y70">
        <v>0</v>
      </c>
      <c r="Z70">
        <v>-18408</v>
      </c>
      <c r="AA70">
        <v>-21949</v>
      </c>
      <c r="AB70">
        <v>0</v>
      </c>
      <c r="AC70">
        <v>-40357</v>
      </c>
      <c r="AD70">
        <v>1696</v>
      </c>
      <c r="AE70">
        <v>-232</v>
      </c>
      <c r="AF70">
        <v>-1011</v>
      </c>
      <c r="AG70">
        <v>453</v>
      </c>
      <c r="AH70">
        <v>0</v>
      </c>
      <c r="AI70">
        <v>-160</v>
      </c>
      <c r="AJ70">
        <v>-4923</v>
      </c>
      <c r="AK70">
        <v>-5703</v>
      </c>
      <c r="AL70">
        <v>-24224</v>
      </c>
      <c r="AM70">
        <v>0</v>
      </c>
      <c r="AN70">
        <v>5703</v>
      </c>
      <c r="AO70">
        <v>0</v>
      </c>
      <c r="AP70">
        <v>0</v>
      </c>
      <c r="AQ70">
        <v>-18521</v>
      </c>
      <c r="AR70">
        <v>0</v>
      </c>
      <c r="AS70">
        <v>0</v>
      </c>
      <c r="AT70">
        <v>-18521</v>
      </c>
      <c r="AU70">
        <v>1818</v>
      </c>
      <c r="AV70">
        <v>-16703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17590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367624</v>
      </c>
      <c r="BY70">
        <v>29071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396695</v>
      </c>
      <c r="CG70">
        <v>0</v>
      </c>
      <c r="CH70">
        <v>396695</v>
      </c>
      <c r="CI70">
        <v>0</v>
      </c>
      <c r="CJ70">
        <v>30254</v>
      </c>
      <c r="CK70">
        <v>0</v>
      </c>
      <c r="CL70">
        <v>30254</v>
      </c>
      <c r="CM70">
        <v>0</v>
      </c>
      <c r="CN70">
        <v>0</v>
      </c>
      <c r="CO70">
        <v>0</v>
      </c>
      <c r="CP70">
        <v>417</v>
      </c>
      <c r="CQ70">
        <v>30671</v>
      </c>
      <c r="CR70">
        <v>0</v>
      </c>
      <c r="CS70">
        <v>59100</v>
      </c>
      <c r="CT70">
        <v>0</v>
      </c>
      <c r="CU70">
        <v>6401</v>
      </c>
      <c r="CV70">
        <v>65501</v>
      </c>
      <c r="CW70">
        <v>464</v>
      </c>
      <c r="CX70">
        <v>97</v>
      </c>
      <c r="CY70">
        <v>561</v>
      </c>
      <c r="CZ70">
        <v>511018</v>
      </c>
      <c r="DA70">
        <v>67000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-530</v>
      </c>
      <c r="DJ70">
        <v>66470</v>
      </c>
      <c r="DK70">
        <v>0</v>
      </c>
      <c r="DL70">
        <v>0</v>
      </c>
      <c r="DM70">
        <v>0</v>
      </c>
      <c r="DN70">
        <v>0</v>
      </c>
      <c r="DO70">
        <v>407371</v>
      </c>
      <c r="DP70">
        <v>0</v>
      </c>
      <c r="DQ70">
        <v>0</v>
      </c>
      <c r="DR70">
        <v>0</v>
      </c>
      <c r="DS70">
        <v>0</v>
      </c>
      <c r="DT70">
        <v>407371</v>
      </c>
      <c r="DU70">
        <v>5</v>
      </c>
      <c r="DV70">
        <v>0</v>
      </c>
      <c r="DW70">
        <v>5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407376</v>
      </c>
      <c r="ED70">
        <v>0</v>
      </c>
      <c r="EE70">
        <v>0</v>
      </c>
      <c r="EF70">
        <v>0</v>
      </c>
      <c r="EG70">
        <v>21</v>
      </c>
      <c r="EH70">
        <v>0</v>
      </c>
      <c r="EI70">
        <v>0</v>
      </c>
      <c r="EJ70">
        <v>0</v>
      </c>
      <c r="EK70">
        <v>21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25962</v>
      </c>
      <c r="ET70">
        <v>0</v>
      </c>
      <c r="EU70">
        <v>0</v>
      </c>
      <c r="EV70">
        <v>6550</v>
      </c>
      <c r="EW70">
        <v>0</v>
      </c>
      <c r="EX70">
        <v>32512</v>
      </c>
      <c r="EY70">
        <v>4639</v>
      </c>
      <c r="EZ70">
        <v>511018</v>
      </c>
    </row>
    <row r="71" spans="1:156">
      <c r="A71">
        <v>63014</v>
      </c>
      <c r="B71">
        <v>200312</v>
      </c>
      <c r="C71">
        <v>426139</v>
      </c>
      <c r="D71">
        <v>-6495</v>
      </c>
      <c r="E71">
        <v>419644</v>
      </c>
      <c r="F71">
        <v>15</v>
      </c>
      <c r="G71">
        <v>0</v>
      </c>
      <c r="H71">
        <v>-16</v>
      </c>
      <c r="I71">
        <v>60767</v>
      </c>
      <c r="J71">
        <v>9343</v>
      </c>
      <c r="K71">
        <v>70109</v>
      </c>
      <c r="L71">
        <v>231455</v>
      </c>
      <c r="M71">
        <v>-91901</v>
      </c>
      <c r="N71">
        <v>4379</v>
      </c>
      <c r="O71">
        <v>-2532</v>
      </c>
      <c r="P71">
        <v>0</v>
      </c>
      <c r="Q71">
        <v>-90054</v>
      </c>
      <c r="R71">
        <v>-4116</v>
      </c>
      <c r="S71">
        <v>-11955</v>
      </c>
      <c r="T71">
        <v>-16071</v>
      </c>
      <c r="U71">
        <v>0</v>
      </c>
      <c r="V71">
        <v>0</v>
      </c>
      <c r="W71">
        <v>0</v>
      </c>
      <c r="X71">
        <v>0</v>
      </c>
      <c r="Y71">
        <v>-429807</v>
      </c>
      <c r="Z71">
        <v>-22147</v>
      </c>
      <c r="AA71">
        <v>-35153</v>
      </c>
      <c r="AB71">
        <v>171</v>
      </c>
      <c r="AC71">
        <v>-57129</v>
      </c>
      <c r="AD71">
        <v>-3561</v>
      </c>
      <c r="AE71">
        <v>-56702</v>
      </c>
      <c r="AF71">
        <v>0</v>
      </c>
      <c r="AG71">
        <v>-60263</v>
      </c>
      <c r="AH71">
        <v>0</v>
      </c>
      <c r="AI71">
        <v>-98682</v>
      </c>
      <c r="AJ71">
        <v>-900</v>
      </c>
      <c r="AK71">
        <v>74</v>
      </c>
      <c r="AL71">
        <v>-31624</v>
      </c>
      <c r="AM71">
        <v>0</v>
      </c>
      <c r="AN71">
        <v>-74</v>
      </c>
      <c r="AO71">
        <v>0</v>
      </c>
      <c r="AP71">
        <v>0</v>
      </c>
      <c r="AQ71">
        <v>-31698</v>
      </c>
      <c r="AR71">
        <v>0</v>
      </c>
      <c r="AS71">
        <v>0</v>
      </c>
      <c r="AT71">
        <v>-31698</v>
      </c>
      <c r="AU71">
        <v>49655</v>
      </c>
      <c r="AV71">
        <v>17957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525</v>
      </c>
      <c r="BR71">
        <v>265</v>
      </c>
      <c r="BS71">
        <v>2134954</v>
      </c>
      <c r="BT71">
        <v>0</v>
      </c>
      <c r="BU71">
        <v>0</v>
      </c>
      <c r="BV71">
        <v>2135219</v>
      </c>
      <c r="BW71">
        <v>465</v>
      </c>
      <c r="BX71">
        <v>45690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46155</v>
      </c>
      <c r="CG71">
        <v>0</v>
      </c>
      <c r="CH71">
        <v>2181899</v>
      </c>
      <c r="CI71">
        <v>1362613</v>
      </c>
      <c r="CJ71">
        <v>578</v>
      </c>
      <c r="CK71">
        <v>0</v>
      </c>
      <c r="CL71">
        <v>578</v>
      </c>
      <c r="CM71">
        <v>46280</v>
      </c>
      <c r="CN71">
        <v>9943</v>
      </c>
      <c r="CO71">
        <v>0</v>
      </c>
      <c r="CP71">
        <v>0</v>
      </c>
      <c r="CQ71">
        <v>56801</v>
      </c>
      <c r="CR71">
        <v>931</v>
      </c>
      <c r="CS71">
        <v>122017</v>
      </c>
      <c r="CT71">
        <v>0</v>
      </c>
      <c r="CU71">
        <v>50160</v>
      </c>
      <c r="CV71">
        <v>173108</v>
      </c>
      <c r="CW71">
        <v>1097</v>
      </c>
      <c r="CX71">
        <v>10856</v>
      </c>
      <c r="CY71">
        <v>11953</v>
      </c>
      <c r="CZ71">
        <v>3786374</v>
      </c>
      <c r="DA71">
        <v>7470</v>
      </c>
      <c r="DB71">
        <v>404209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9438</v>
      </c>
      <c r="DJ71">
        <v>421117</v>
      </c>
      <c r="DK71">
        <v>0</v>
      </c>
      <c r="DL71">
        <v>0</v>
      </c>
      <c r="DM71">
        <v>0</v>
      </c>
      <c r="DN71">
        <v>0</v>
      </c>
      <c r="DO71">
        <v>76470</v>
      </c>
      <c r="DP71">
        <v>0</v>
      </c>
      <c r="DQ71">
        <v>0</v>
      </c>
      <c r="DR71">
        <v>0</v>
      </c>
      <c r="DS71">
        <v>28851</v>
      </c>
      <c r="DT71">
        <v>47619</v>
      </c>
      <c r="DU71">
        <v>10624</v>
      </c>
      <c r="DV71">
        <v>0</v>
      </c>
      <c r="DW71">
        <v>10624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58243</v>
      </c>
      <c r="ED71">
        <v>1388121</v>
      </c>
      <c r="EE71">
        <v>0</v>
      </c>
      <c r="EF71">
        <v>1388121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28851</v>
      </c>
      <c r="EM71">
        <v>32078</v>
      </c>
      <c r="EN71">
        <v>20956</v>
      </c>
      <c r="EO71">
        <v>1824468</v>
      </c>
      <c r="EP71">
        <v>0</v>
      </c>
      <c r="EQ71">
        <v>0</v>
      </c>
      <c r="ER71">
        <v>0</v>
      </c>
      <c r="ES71">
        <v>166</v>
      </c>
      <c r="ET71">
        <v>0</v>
      </c>
      <c r="EU71">
        <v>0</v>
      </c>
      <c r="EV71">
        <v>5082</v>
      </c>
      <c r="EW71">
        <v>0</v>
      </c>
      <c r="EX71">
        <v>1882750</v>
      </c>
      <c r="EY71">
        <v>7292</v>
      </c>
      <c r="EZ71">
        <v>3786374</v>
      </c>
    </row>
    <row r="72" spans="1:156">
      <c r="A72">
        <v>63016</v>
      </c>
      <c r="B72">
        <v>200312</v>
      </c>
      <c r="C72">
        <v>1571362</v>
      </c>
      <c r="D72">
        <v>-4348</v>
      </c>
      <c r="E72">
        <v>1567014</v>
      </c>
      <c r="F72">
        <v>315365</v>
      </c>
      <c r="G72">
        <v>0</v>
      </c>
      <c r="H72">
        <v>0</v>
      </c>
      <c r="I72">
        <v>463434</v>
      </c>
      <c r="J72">
        <v>109179</v>
      </c>
      <c r="K72">
        <v>887978</v>
      </c>
      <c r="L72">
        <v>489171</v>
      </c>
      <c r="M72">
        <v>-539164</v>
      </c>
      <c r="N72">
        <v>133962</v>
      </c>
      <c r="O72">
        <v>-1509</v>
      </c>
      <c r="P72">
        <v>0</v>
      </c>
      <c r="Q72">
        <v>-406711</v>
      </c>
      <c r="R72">
        <v>-1398793</v>
      </c>
      <c r="S72">
        <v>-131015</v>
      </c>
      <c r="T72">
        <v>-1529808</v>
      </c>
      <c r="U72">
        <v>0</v>
      </c>
      <c r="V72">
        <v>-381345</v>
      </c>
      <c r="W72">
        <v>0</v>
      </c>
      <c r="X72">
        <v>-381345</v>
      </c>
      <c r="Y72">
        <v>0</v>
      </c>
      <c r="Z72">
        <v>-100354</v>
      </c>
      <c r="AA72">
        <v>-88277</v>
      </c>
      <c r="AB72">
        <v>442</v>
      </c>
      <c r="AC72">
        <v>-188189</v>
      </c>
      <c r="AD72">
        <v>-28555</v>
      </c>
      <c r="AE72">
        <v>-121450</v>
      </c>
      <c r="AF72">
        <v>0</v>
      </c>
      <c r="AG72">
        <v>-150005</v>
      </c>
      <c r="AH72">
        <v>0</v>
      </c>
      <c r="AI72">
        <v>10435</v>
      </c>
      <c r="AJ72">
        <v>-129893</v>
      </c>
      <c r="AK72">
        <v>-117732</v>
      </c>
      <c r="AL72">
        <v>50915</v>
      </c>
      <c r="AM72">
        <v>23467</v>
      </c>
      <c r="AN72">
        <v>96319</v>
      </c>
      <c r="AO72">
        <v>0</v>
      </c>
      <c r="AP72">
        <v>0</v>
      </c>
      <c r="AQ72">
        <v>170701</v>
      </c>
      <c r="AR72">
        <v>0</v>
      </c>
      <c r="AS72">
        <v>0</v>
      </c>
      <c r="AT72">
        <v>170701</v>
      </c>
      <c r="AU72">
        <v>0</v>
      </c>
      <c r="AV72">
        <v>170701</v>
      </c>
      <c r="AW72">
        <v>138691</v>
      </c>
      <c r="AX72">
        <v>-4173</v>
      </c>
      <c r="AY72">
        <v>-3239</v>
      </c>
      <c r="AZ72">
        <v>0</v>
      </c>
      <c r="BA72">
        <v>131279</v>
      </c>
      <c r="BB72">
        <v>8500</v>
      </c>
      <c r="BC72">
        <v>-41603</v>
      </c>
      <c r="BD72">
        <v>988</v>
      </c>
      <c r="BE72">
        <v>-73836</v>
      </c>
      <c r="BF72">
        <v>10240</v>
      </c>
      <c r="BG72">
        <v>-104211</v>
      </c>
      <c r="BH72">
        <v>0</v>
      </c>
      <c r="BI72">
        <v>-903</v>
      </c>
      <c r="BJ72">
        <v>-8185</v>
      </c>
      <c r="BK72">
        <v>-3402</v>
      </c>
      <c r="BL72">
        <v>389</v>
      </c>
      <c r="BM72">
        <v>-11198</v>
      </c>
      <c r="BN72">
        <v>0</v>
      </c>
      <c r="BO72">
        <v>23467</v>
      </c>
      <c r="BP72">
        <v>0</v>
      </c>
      <c r="BQ72">
        <v>0</v>
      </c>
      <c r="BR72">
        <v>4744896</v>
      </c>
      <c r="BS72">
        <v>0</v>
      </c>
      <c r="BT72">
        <v>0</v>
      </c>
      <c r="BU72">
        <v>0</v>
      </c>
      <c r="BV72">
        <v>4744896</v>
      </c>
      <c r="BW72">
        <v>2485662</v>
      </c>
      <c r="BX72">
        <v>0</v>
      </c>
      <c r="BY72">
        <v>8420495</v>
      </c>
      <c r="BZ72">
        <v>0</v>
      </c>
      <c r="CA72">
        <v>0</v>
      </c>
      <c r="CB72">
        <v>83</v>
      </c>
      <c r="CC72">
        <v>2835</v>
      </c>
      <c r="CD72">
        <v>1543000</v>
      </c>
      <c r="CE72">
        <v>422718</v>
      </c>
      <c r="CF72">
        <v>12874793</v>
      </c>
      <c r="CG72">
        <v>14795</v>
      </c>
      <c r="CH72">
        <v>17634484</v>
      </c>
      <c r="CI72">
        <v>0</v>
      </c>
      <c r="CJ72">
        <v>15016</v>
      </c>
      <c r="CK72">
        <v>0</v>
      </c>
      <c r="CL72">
        <v>15016</v>
      </c>
      <c r="CM72">
        <v>4122</v>
      </c>
      <c r="CN72">
        <v>2225289</v>
      </c>
      <c r="CO72">
        <v>0</v>
      </c>
      <c r="CP72">
        <v>11475</v>
      </c>
      <c r="CQ72">
        <v>2255902</v>
      </c>
      <c r="CR72">
        <v>1455</v>
      </c>
      <c r="CS72">
        <v>77000</v>
      </c>
      <c r="CT72">
        <v>0</v>
      </c>
      <c r="CU72">
        <v>724</v>
      </c>
      <c r="CV72">
        <v>79179</v>
      </c>
      <c r="CW72">
        <v>149506</v>
      </c>
      <c r="CX72">
        <v>20915</v>
      </c>
      <c r="CY72">
        <v>170421</v>
      </c>
      <c r="CZ72">
        <v>20139986</v>
      </c>
      <c r="DA72">
        <v>19000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1330644</v>
      </c>
      <c r="DJ72">
        <v>1349644</v>
      </c>
      <c r="DK72">
        <v>300000</v>
      </c>
      <c r="DL72">
        <v>9875</v>
      </c>
      <c r="DM72">
        <v>0</v>
      </c>
      <c r="DN72">
        <v>9875</v>
      </c>
      <c r="DO72">
        <v>6429045</v>
      </c>
      <c r="DP72">
        <v>4947027</v>
      </c>
      <c r="DQ72">
        <v>1803100</v>
      </c>
      <c r="DR72">
        <v>0</v>
      </c>
      <c r="DS72">
        <v>27242</v>
      </c>
      <c r="DT72">
        <v>13151930</v>
      </c>
      <c r="DU72">
        <v>317441</v>
      </c>
      <c r="DV72">
        <v>11517</v>
      </c>
      <c r="DW72">
        <v>305924</v>
      </c>
      <c r="DX72">
        <v>769860</v>
      </c>
      <c r="DY72">
        <v>0</v>
      </c>
      <c r="DZ72">
        <v>0</v>
      </c>
      <c r="EA72">
        <v>0</v>
      </c>
      <c r="EB72">
        <v>0</v>
      </c>
      <c r="EC72">
        <v>14237589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13865</v>
      </c>
      <c r="EM72">
        <v>0</v>
      </c>
      <c r="EN72">
        <v>722</v>
      </c>
      <c r="EO72">
        <v>0</v>
      </c>
      <c r="EP72">
        <v>0</v>
      </c>
      <c r="EQ72">
        <v>0</v>
      </c>
      <c r="ER72">
        <v>452</v>
      </c>
      <c r="ES72">
        <v>4074925</v>
      </c>
      <c r="ET72">
        <v>0</v>
      </c>
      <c r="EU72">
        <v>0</v>
      </c>
      <c r="EV72">
        <v>76916</v>
      </c>
      <c r="EW72">
        <v>0</v>
      </c>
      <c r="EX72">
        <v>4153015</v>
      </c>
      <c r="EY72">
        <v>85873</v>
      </c>
      <c r="EZ72">
        <v>20139986</v>
      </c>
    </row>
    <row r="73" spans="1:156">
      <c r="A73">
        <v>63017</v>
      </c>
      <c r="B73">
        <v>200312</v>
      </c>
      <c r="C73">
        <v>538466</v>
      </c>
      <c r="D73">
        <v>-253994</v>
      </c>
      <c r="E73">
        <v>284472</v>
      </c>
      <c r="F73">
        <v>0</v>
      </c>
      <c r="G73">
        <v>0</v>
      </c>
      <c r="H73">
        <v>14544</v>
      </c>
      <c r="I73">
        <v>62056</v>
      </c>
      <c r="J73">
        <v>0</v>
      </c>
      <c r="K73">
        <v>76600</v>
      </c>
      <c r="L73">
        <v>0</v>
      </c>
      <c r="M73">
        <v>-402105</v>
      </c>
      <c r="N73">
        <v>252954</v>
      </c>
      <c r="O73">
        <v>3109</v>
      </c>
      <c r="P73">
        <v>-1554</v>
      </c>
      <c r="Q73">
        <v>-147596</v>
      </c>
      <c r="R73">
        <v>-82681</v>
      </c>
      <c r="S73">
        <v>0</v>
      </c>
      <c r="T73">
        <v>-82681</v>
      </c>
      <c r="U73">
        <v>0</v>
      </c>
      <c r="V73">
        <v>0</v>
      </c>
      <c r="W73">
        <v>0</v>
      </c>
      <c r="X73">
        <v>0</v>
      </c>
      <c r="Y73">
        <v>0</v>
      </c>
      <c r="Z73">
        <v>-6896</v>
      </c>
      <c r="AA73">
        <v>-10445</v>
      </c>
      <c r="AB73">
        <v>-702</v>
      </c>
      <c r="AC73">
        <v>-18043</v>
      </c>
      <c r="AD73">
        <v>-2228</v>
      </c>
      <c r="AE73">
        <v>-3316</v>
      </c>
      <c r="AF73">
        <v>-5456</v>
      </c>
      <c r="AG73">
        <v>-11000</v>
      </c>
      <c r="AH73">
        <v>-4434</v>
      </c>
      <c r="AI73">
        <v>0</v>
      </c>
      <c r="AJ73">
        <v>-128</v>
      </c>
      <c r="AK73">
        <v>-39120</v>
      </c>
      <c r="AL73">
        <v>58070</v>
      </c>
      <c r="AM73">
        <v>0</v>
      </c>
      <c r="AN73">
        <v>39120</v>
      </c>
      <c r="AO73">
        <v>0</v>
      </c>
      <c r="AP73">
        <v>0</v>
      </c>
      <c r="AQ73">
        <v>97190</v>
      </c>
      <c r="AR73">
        <v>0</v>
      </c>
      <c r="AS73">
        <v>0</v>
      </c>
      <c r="AT73">
        <v>97190</v>
      </c>
      <c r="AU73">
        <v>-30086</v>
      </c>
      <c r="AV73">
        <v>67104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273200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1241383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1241383</v>
      </c>
      <c r="CG73">
        <v>0</v>
      </c>
      <c r="CH73">
        <v>1514583</v>
      </c>
      <c r="CI73">
        <v>0</v>
      </c>
      <c r="CJ73">
        <v>8767</v>
      </c>
      <c r="CK73">
        <v>0</v>
      </c>
      <c r="CL73">
        <v>8767</v>
      </c>
      <c r="CM73">
        <v>27423</v>
      </c>
      <c r="CN73">
        <v>0</v>
      </c>
      <c r="CO73">
        <v>0</v>
      </c>
      <c r="CP73">
        <v>11018</v>
      </c>
      <c r="CQ73">
        <v>47208</v>
      </c>
      <c r="CR73">
        <v>84</v>
      </c>
      <c r="CS73">
        <v>13889</v>
      </c>
      <c r="CT73">
        <v>0</v>
      </c>
      <c r="CU73">
        <v>0</v>
      </c>
      <c r="CV73">
        <v>13973</v>
      </c>
      <c r="CW73">
        <v>16089</v>
      </c>
      <c r="CX73">
        <v>0</v>
      </c>
      <c r="CY73">
        <v>16089</v>
      </c>
      <c r="CZ73">
        <v>1591853</v>
      </c>
      <c r="DA73">
        <v>15000</v>
      </c>
      <c r="DB73">
        <v>59066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815431</v>
      </c>
      <c r="DJ73">
        <v>889497</v>
      </c>
      <c r="DK73">
        <v>0</v>
      </c>
      <c r="DL73">
        <v>0</v>
      </c>
      <c r="DM73">
        <v>0</v>
      </c>
      <c r="DN73">
        <v>0</v>
      </c>
      <c r="DO73">
        <v>492196</v>
      </c>
      <c r="DP73">
        <v>0</v>
      </c>
      <c r="DQ73">
        <v>0</v>
      </c>
      <c r="DR73">
        <v>0</v>
      </c>
      <c r="DS73">
        <v>0</v>
      </c>
      <c r="DT73">
        <v>492196</v>
      </c>
      <c r="DU73">
        <v>55846</v>
      </c>
      <c r="DV73">
        <v>27923</v>
      </c>
      <c r="DW73">
        <v>27923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520119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27922</v>
      </c>
      <c r="EM73">
        <v>1793</v>
      </c>
      <c r="EN73">
        <v>101</v>
      </c>
      <c r="EO73">
        <v>0</v>
      </c>
      <c r="EP73">
        <v>0</v>
      </c>
      <c r="EQ73">
        <v>0</v>
      </c>
      <c r="ER73">
        <v>66215</v>
      </c>
      <c r="ES73">
        <v>14400</v>
      </c>
      <c r="ET73">
        <v>0</v>
      </c>
      <c r="EU73">
        <v>29004</v>
      </c>
      <c r="EV73">
        <v>3555</v>
      </c>
      <c r="EW73">
        <v>0</v>
      </c>
      <c r="EX73">
        <v>115068</v>
      </c>
      <c r="EY73">
        <v>39247</v>
      </c>
      <c r="EZ73">
        <v>1591853</v>
      </c>
    </row>
    <row r="74" spans="1:156">
      <c r="A74">
        <v>63018</v>
      </c>
      <c r="B74">
        <v>200312</v>
      </c>
      <c r="C74">
        <v>0</v>
      </c>
      <c r="D74">
        <v>0</v>
      </c>
      <c r="E74">
        <v>0</v>
      </c>
      <c r="F74">
        <v>124676</v>
      </c>
      <c r="G74">
        <v>13704</v>
      </c>
      <c r="H74">
        <v>0</v>
      </c>
      <c r="I74">
        <v>164029</v>
      </c>
      <c r="J74">
        <v>0</v>
      </c>
      <c r="K74">
        <v>302409</v>
      </c>
      <c r="L74">
        <v>0</v>
      </c>
      <c r="M74">
        <v>-85326</v>
      </c>
      <c r="N74">
        <v>0</v>
      </c>
      <c r="O74">
        <v>0</v>
      </c>
      <c r="P74">
        <v>0</v>
      </c>
      <c r="Q74">
        <v>-85326</v>
      </c>
      <c r="R74">
        <v>63802</v>
      </c>
      <c r="S74">
        <v>0</v>
      </c>
      <c r="T74">
        <v>63802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-3707</v>
      </c>
      <c r="AB74">
        <v>0</v>
      </c>
      <c r="AC74">
        <v>-3707</v>
      </c>
      <c r="AD74">
        <v>-2208</v>
      </c>
      <c r="AE74">
        <v>-4808</v>
      </c>
      <c r="AF74">
        <v>-20938</v>
      </c>
      <c r="AG74">
        <v>-27954</v>
      </c>
      <c r="AH74">
        <v>-3798</v>
      </c>
      <c r="AI74">
        <v>0</v>
      </c>
      <c r="AJ74">
        <v>-11576</v>
      </c>
      <c r="AK74">
        <v>-213407</v>
      </c>
      <c r="AL74">
        <v>20443</v>
      </c>
      <c r="AM74">
        <v>0</v>
      </c>
      <c r="AN74">
        <v>213407</v>
      </c>
      <c r="AO74">
        <v>0</v>
      </c>
      <c r="AP74">
        <v>0</v>
      </c>
      <c r="AQ74">
        <v>233850</v>
      </c>
      <c r="AR74">
        <v>0</v>
      </c>
      <c r="AS74">
        <v>0</v>
      </c>
      <c r="AT74">
        <v>233850</v>
      </c>
      <c r="AU74">
        <v>0</v>
      </c>
      <c r="AV74">
        <v>233850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550029</v>
      </c>
      <c r="BS74">
        <v>0</v>
      </c>
      <c r="BT74">
        <v>86672</v>
      </c>
      <c r="BU74">
        <v>147750</v>
      </c>
      <c r="BV74">
        <v>784451</v>
      </c>
      <c r="BW74">
        <v>0</v>
      </c>
      <c r="BX74">
        <v>0</v>
      </c>
      <c r="BY74">
        <v>282595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282595</v>
      </c>
      <c r="CG74">
        <v>0</v>
      </c>
      <c r="CH74">
        <v>1067046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105224</v>
      </c>
      <c r="CO74">
        <v>0</v>
      </c>
      <c r="CP74">
        <v>0</v>
      </c>
      <c r="CQ74">
        <v>105224</v>
      </c>
      <c r="CR74">
        <v>0</v>
      </c>
      <c r="CS74">
        <v>482</v>
      </c>
      <c r="CT74">
        <v>0</v>
      </c>
      <c r="CU74">
        <v>0</v>
      </c>
      <c r="CV74">
        <v>482</v>
      </c>
      <c r="CW74">
        <v>3636</v>
      </c>
      <c r="CX74">
        <v>0</v>
      </c>
      <c r="CY74">
        <v>3636</v>
      </c>
      <c r="CZ74">
        <v>1176388</v>
      </c>
      <c r="DA74">
        <v>30000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298626</v>
      </c>
      <c r="DJ74">
        <v>328626</v>
      </c>
      <c r="DK74">
        <v>0</v>
      </c>
      <c r="DL74">
        <v>0</v>
      </c>
      <c r="DM74">
        <v>0</v>
      </c>
      <c r="DN74">
        <v>0</v>
      </c>
      <c r="DO74">
        <v>845749</v>
      </c>
      <c r="DP74">
        <v>0</v>
      </c>
      <c r="DQ74">
        <v>0</v>
      </c>
      <c r="DR74">
        <v>0</v>
      </c>
      <c r="DS74">
        <v>0</v>
      </c>
      <c r="DT74">
        <v>845749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845749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1630</v>
      </c>
      <c r="ET74">
        <v>0</v>
      </c>
      <c r="EU74">
        <v>0</v>
      </c>
      <c r="EV74">
        <v>383</v>
      </c>
      <c r="EW74">
        <v>0</v>
      </c>
      <c r="EX74">
        <v>2013</v>
      </c>
      <c r="EY74">
        <v>0</v>
      </c>
      <c r="EZ74">
        <v>1176388</v>
      </c>
    </row>
    <row r="75" spans="1:156">
      <c r="A75">
        <v>63020</v>
      </c>
      <c r="B75">
        <v>200312</v>
      </c>
      <c r="C75">
        <v>218278</v>
      </c>
      <c r="D75">
        <v>0</v>
      </c>
      <c r="E75">
        <v>218278</v>
      </c>
      <c r="F75">
        <v>0</v>
      </c>
      <c r="G75">
        <v>0</v>
      </c>
      <c r="H75">
        <v>0</v>
      </c>
      <c r="I75">
        <v>171475</v>
      </c>
      <c r="J75">
        <v>0</v>
      </c>
      <c r="K75">
        <v>171475</v>
      </c>
      <c r="L75">
        <v>0</v>
      </c>
      <c r="M75">
        <v>-179820</v>
      </c>
      <c r="N75">
        <v>0</v>
      </c>
      <c r="O75">
        <v>-8478</v>
      </c>
      <c r="P75">
        <v>0</v>
      </c>
      <c r="Q75">
        <v>-188298</v>
      </c>
      <c r="R75">
        <v>-1212</v>
      </c>
      <c r="S75">
        <v>0</v>
      </c>
      <c r="T75">
        <v>-1212</v>
      </c>
      <c r="U75">
        <v>0</v>
      </c>
      <c r="V75">
        <v>0</v>
      </c>
      <c r="W75">
        <v>0</v>
      </c>
      <c r="X75">
        <v>0</v>
      </c>
      <c r="Y75">
        <v>0</v>
      </c>
      <c r="Z75">
        <v>-18305</v>
      </c>
      <c r="AA75">
        <v>-14421</v>
      </c>
      <c r="AB75">
        <v>0</v>
      </c>
      <c r="AC75">
        <v>-32726</v>
      </c>
      <c r="AD75">
        <v>-1007</v>
      </c>
      <c r="AE75">
        <v>-61916</v>
      </c>
      <c r="AF75">
        <v>-1306</v>
      </c>
      <c r="AG75">
        <v>-64229</v>
      </c>
      <c r="AH75">
        <v>-2900</v>
      </c>
      <c r="AI75">
        <v>0</v>
      </c>
      <c r="AJ75">
        <v>-701</v>
      </c>
      <c r="AK75">
        <v>-98321</v>
      </c>
      <c r="AL75">
        <v>1366</v>
      </c>
      <c r="AM75">
        <v>-1209</v>
      </c>
      <c r="AN75">
        <v>97844</v>
      </c>
      <c r="AO75">
        <v>0</v>
      </c>
      <c r="AP75">
        <v>0</v>
      </c>
      <c r="AQ75">
        <v>98001</v>
      </c>
      <c r="AR75">
        <v>0</v>
      </c>
      <c r="AS75">
        <v>0</v>
      </c>
      <c r="AT75">
        <v>98001</v>
      </c>
      <c r="AU75">
        <v>-26993</v>
      </c>
      <c r="AV75">
        <v>71008</v>
      </c>
      <c r="AW75">
        <v>37336</v>
      </c>
      <c r="AX75">
        <v>0</v>
      </c>
      <c r="AY75">
        <v>-29</v>
      </c>
      <c r="AZ75">
        <v>0</v>
      </c>
      <c r="BA75">
        <v>37307</v>
      </c>
      <c r="BB75">
        <v>477</v>
      </c>
      <c r="BC75">
        <v>-29017</v>
      </c>
      <c r="BD75">
        <v>0</v>
      </c>
      <c r="BE75">
        <v>-1247</v>
      </c>
      <c r="BF75">
        <v>0</v>
      </c>
      <c r="BG75">
        <v>-30264</v>
      </c>
      <c r="BH75">
        <v>0</v>
      </c>
      <c r="BI75">
        <v>-4398</v>
      </c>
      <c r="BJ75">
        <v>-2382</v>
      </c>
      <c r="BK75">
        <v>-1949</v>
      </c>
      <c r="BL75">
        <v>0</v>
      </c>
      <c r="BM75">
        <v>-4331</v>
      </c>
      <c r="BN75">
        <v>0</v>
      </c>
      <c r="BO75">
        <v>-1209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710187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710187</v>
      </c>
      <c r="CG75">
        <v>0</v>
      </c>
      <c r="CH75">
        <v>710187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4042725</v>
      </c>
      <c r="CO75">
        <v>0</v>
      </c>
      <c r="CP75">
        <v>17069</v>
      </c>
      <c r="CQ75">
        <v>4059794</v>
      </c>
      <c r="CR75">
        <v>0</v>
      </c>
      <c r="CS75">
        <v>61710</v>
      </c>
      <c r="CT75">
        <v>0</v>
      </c>
      <c r="CU75">
        <v>0</v>
      </c>
      <c r="CV75">
        <v>61710</v>
      </c>
      <c r="CW75">
        <v>67491</v>
      </c>
      <c r="CX75">
        <v>0</v>
      </c>
      <c r="CY75">
        <v>67491</v>
      </c>
      <c r="CZ75">
        <v>4899182</v>
      </c>
      <c r="DA75">
        <v>13500</v>
      </c>
      <c r="DB75">
        <v>3496500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797196</v>
      </c>
      <c r="DJ75">
        <v>4307196</v>
      </c>
      <c r="DK75">
        <v>0</v>
      </c>
      <c r="DL75">
        <v>166</v>
      </c>
      <c r="DM75">
        <v>0</v>
      </c>
      <c r="DN75">
        <v>166</v>
      </c>
      <c r="DO75">
        <v>108949</v>
      </c>
      <c r="DP75">
        <v>0</v>
      </c>
      <c r="DQ75">
        <v>0</v>
      </c>
      <c r="DR75">
        <v>0</v>
      </c>
      <c r="DS75">
        <v>0</v>
      </c>
      <c r="DT75">
        <v>108949</v>
      </c>
      <c r="DU75">
        <v>53452</v>
      </c>
      <c r="DV75">
        <v>0</v>
      </c>
      <c r="DW75">
        <v>53452</v>
      </c>
      <c r="DX75">
        <v>0</v>
      </c>
      <c r="DY75">
        <v>321</v>
      </c>
      <c r="DZ75">
        <v>0</v>
      </c>
      <c r="EA75">
        <v>0</v>
      </c>
      <c r="EB75">
        <v>0</v>
      </c>
      <c r="EC75">
        <v>162888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363334</v>
      </c>
      <c r="EQ75">
        <v>0</v>
      </c>
      <c r="ER75">
        <v>0</v>
      </c>
      <c r="ES75">
        <v>651</v>
      </c>
      <c r="ET75">
        <v>0</v>
      </c>
      <c r="EU75">
        <v>0</v>
      </c>
      <c r="EV75">
        <v>65113</v>
      </c>
      <c r="EW75">
        <v>0</v>
      </c>
      <c r="EX75">
        <v>429098</v>
      </c>
      <c r="EY75">
        <v>0</v>
      </c>
      <c r="EZ75">
        <v>4899182</v>
      </c>
    </row>
    <row r="76" spans="1:156">
      <c r="A76">
        <v>63021</v>
      </c>
      <c r="B76">
        <v>200312</v>
      </c>
      <c r="C76">
        <v>21942</v>
      </c>
      <c r="D76">
        <v>-89</v>
      </c>
      <c r="E76">
        <v>21853</v>
      </c>
      <c r="F76">
        <v>0</v>
      </c>
      <c r="G76">
        <v>0</v>
      </c>
      <c r="H76">
        <v>0</v>
      </c>
      <c r="I76">
        <v>2633</v>
      </c>
      <c r="J76">
        <v>312</v>
      </c>
      <c r="K76">
        <v>2945</v>
      </c>
      <c r="L76">
        <v>1415</v>
      </c>
      <c r="M76">
        <v>-866</v>
      </c>
      <c r="N76">
        <v>0</v>
      </c>
      <c r="O76">
        <v>-4</v>
      </c>
      <c r="P76">
        <v>0</v>
      </c>
      <c r="Q76">
        <v>-870</v>
      </c>
      <c r="R76">
        <v>-20086</v>
      </c>
      <c r="S76">
        <v>0</v>
      </c>
      <c r="T76">
        <v>-20086</v>
      </c>
      <c r="U76">
        <v>0</v>
      </c>
      <c r="V76">
        <v>-1758</v>
      </c>
      <c r="W76">
        <v>0</v>
      </c>
      <c r="X76">
        <v>-1758</v>
      </c>
      <c r="Y76">
        <v>0</v>
      </c>
      <c r="Z76">
        <v>0</v>
      </c>
      <c r="AA76">
        <v>-2192</v>
      </c>
      <c r="AB76">
        <v>0</v>
      </c>
      <c r="AC76">
        <v>-2192</v>
      </c>
      <c r="AD76">
        <v>-149</v>
      </c>
      <c r="AE76">
        <v>-416</v>
      </c>
      <c r="AF76">
        <v>0</v>
      </c>
      <c r="AG76">
        <v>-565</v>
      </c>
      <c r="AH76">
        <v>0</v>
      </c>
      <c r="AI76">
        <v>0</v>
      </c>
      <c r="AJ76">
        <v>0</v>
      </c>
      <c r="AK76">
        <v>-652</v>
      </c>
      <c r="AL76">
        <v>90</v>
      </c>
      <c r="AM76">
        <v>0</v>
      </c>
      <c r="AN76">
        <v>652</v>
      </c>
      <c r="AO76">
        <v>0</v>
      </c>
      <c r="AP76">
        <v>0</v>
      </c>
      <c r="AQ76">
        <v>742</v>
      </c>
      <c r="AR76">
        <v>0</v>
      </c>
      <c r="AS76">
        <v>0</v>
      </c>
      <c r="AT76">
        <v>742</v>
      </c>
      <c r="AU76">
        <v>-171</v>
      </c>
      <c r="AV76">
        <v>571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11806</v>
      </c>
      <c r="BX76">
        <v>0</v>
      </c>
      <c r="BY76">
        <v>54750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66556</v>
      </c>
      <c r="CG76">
        <v>0</v>
      </c>
      <c r="CH76">
        <v>66556</v>
      </c>
      <c r="CI76">
        <v>0</v>
      </c>
      <c r="CJ76">
        <v>2151</v>
      </c>
      <c r="CK76">
        <v>0</v>
      </c>
      <c r="CL76">
        <v>2151</v>
      </c>
      <c r="CM76">
        <v>0</v>
      </c>
      <c r="CN76">
        <v>4197</v>
      </c>
      <c r="CO76">
        <v>0</v>
      </c>
      <c r="CP76">
        <v>57</v>
      </c>
      <c r="CQ76">
        <v>6405</v>
      </c>
      <c r="CR76">
        <v>0</v>
      </c>
      <c r="CS76">
        <v>360</v>
      </c>
      <c r="CT76">
        <v>0</v>
      </c>
      <c r="CU76">
        <v>0</v>
      </c>
      <c r="CV76">
        <v>360</v>
      </c>
      <c r="CW76">
        <v>567</v>
      </c>
      <c r="CX76">
        <v>0</v>
      </c>
      <c r="CY76">
        <v>567</v>
      </c>
      <c r="CZ76">
        <v>73888</v>
      </c>
      <c r="DA76">
        <v>8000</v>
      </c>
      <c r="DB76">
        <v>0</v>
      </c>
      <c r="DC76">
        <v>0</v>
      </c>
      <c r="DD76">
        <v>1959</v>
      </c>
      <c r="DE76">
        <v>0</v>
      </c>
      <c r="DF76">
        <v>0</v>
      </c>
      <c r="DG76">
        <v>0</v>
      </c>
      <c r="DH76">
        <v>1959</v>
      </c>
      <c r="DI76">
        <v>0</v>
      </c>
      <c r="DJ76">
        <v>9959</v>
      </c>
      <c r="DK76">
        <v>5077</v>
      </c>
      <c r="DL76">
        <v>0</v>
      </c>
      <c r="DM76">
        <v>0</v>
      </c>
      <c r="DN76">
        <v>0</v>
      </c>
      <c r="DO76">
        <v>-64437</v>
      </c>
      <c r="DP76">
        <v>95105</v>
      </c>
      <c r="DQ76">
        <v>24498</v>
      </c>
      <c r="DR76">
        <v>0</v>
      </c>
      <c r="DS76">
        <v>0</v>
      </c>
      <c r="DT76">
        <v>55166</v>
      </c>
      <c r="DU76">
        <v>4</v>
      </c>
      <c r="DV76">
        <v>0</v>
      </c>
      <c r="DW76">
        <v>4</v>
      </c>
      <c r="DX76">
        <v>2172</v>
      </c>
      <c r="DY76">
        <v>0</v>
      </c>
      <c r="DZ76">
        <v>0</v>
      </c>
      <c r="EA76">
        <v>0</v>
      </c>
      <c r="EB76">
        <v>0</v>
      </c>
      <c r="EC76">
        <v>57342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80</v>
      </c>
      <c r="EW76">
        <v>0</v>
      </c>
      <c r="EX76">
        <v>80</v>
      </c>
      <c r="EY76">
        <v>1430</v>
      </c>
      <c r="EZ76">
        <v>73888</v>
      </c>
    </row>
    <row r="77" spans="1:156">
      <c r="A77">
        <v>63022</v>
      </c>
      <c r="B77">
        <v>200312</v>
      </c>
      <c r="C77">
        <v>15807</v>
      </c>
      <c r="D77">
        <v>-237</v>
      </c>
      <c r="E77">
        <v>15570</v>
      </c>
      <c r="F77">
        <v>0</v>
      </c>
      <c r="G77">
        <v>0</v>
      </c>
      <c r="H77">
        <v>0</v>
      </c>
      <c r="I77">
        <v>587</v>
      </c>
      <c r="J77">
        <v>0</v>
      </c>
      <c r="K77">
        <v>587</v>
      </c>
      <c r="L77">
        <v>0</v>
      </c>
      <c r="M77">
        <v>-10790</v>
      </c>
      <c r="N77">
        <v>0</v>
      </c>
      <c r="O77">
        <v>127</v>
      </c>
      <c r="P77">
        <v>0</v>
      </c>
      <c r="Q77">
        <v>-10663</v>
      </c>
      <c r="R77">
        <v>-2410</v>
      </c>
      <c r="S77">
        <v>0</v>
      </c>
      <c r="T77">
        <v>-2410</v>
      </c>
      <c r="U77">
        <v>0</v>
      </c>
      <c r="V77">
        <v>0</v>
      </c>
      <c r="W77">
        <v>0</v>
      </c>
      <c r="X77">
        <v>0</v>
      </c>
      <c r="Y77">
        <v>0</v>
      </c>
      <c r="Z77">
        <v>-1736</v>
      </c>
      <c r="AA77">
        <v>-795</v>
      </c>
      <c r="AB77">
        <v>0</v>
      </c>
      <c r="AC77">
        <v>-2531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-548</v>
      </c>
      <c r="AL77">
        <v>5</v>
      </c>
      <c r="AM77">
        <v>0</v>
      </c>
      <c r="AN77">
        <v>545</v>
      </c>
      <c r="AO77">
        <v>0</v>
      </c>
      <c r="AP77">
        <v>0</v>
      </c>
      <c r="AQ77">
        <v>550</v>
      </c>
      <c r="AR77">
        <v>0</v>
      </c>
      <c r="AS77">
        <v>0</v>
      </c>
      <c r="AT77">
        <v>550</v>
      </c>
      <c r="AU77">
        <v>-163</v>
      </c>
      <c r="AV77">
        <v>387</v>
      </c>
      <c r="AW77">
        <v>2759</v>
      </c>
      <c r="AX77">
        <v>-2208</v>
      </c>
      <c r="AY77">
        <v>0</v>
      </c>
      <c r="AZ77">
        <v>0</v>
      </c>
      <c r="BA77">
        <v>551</v>
      </c>
      <c r="BB77">
        <v>3</v>
      </c>
      <c r="BC77">
        <v>-252</v>
      </c>
      <c r="BD77">
        <v>252</v>
      </c>
      <c r="BE77">
        <v>396</v>
      </c>
      <c r="BF77">
        <v>-396</v>
      </c>
      <c r="BG77">
        <v>0</v>
      </c>
      <c r="BH77">
        <v>0</v>
      </c>
      <c r="BI77">
        <v>-161</v>
      </c>
      <c r="BJ77">
        <v>-299</v>
      </c>
      <c r="BK77">
        <v>-94</v>
      </c>
      <c r="BL77">
        <v>0</v>
      </c>
      <c r="BM77">
        <v>-393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492</v>
      </c>
      <c r="CK77">
        <v>0</v>
      </c>
      <c r="CL77">
        <v>492</v>
      </c>
      <c r="CM77">
        <v>0</v>
      </c>
      <c r="CN77">
        <v>9190</v>
      </c>
      <c r="CO77">
        <v>0</v>
      </c>
      <c r="CP77">
        <v>351</v>
      </c>
      <c r="CQ77">
        <v>10033</v>
      </c>
      <c r="CR77">
        <v>0</v>
      </c>
      <c r="CS77">
        <v>17157</v>
      </c>
      <c r="CT77">
        <v>0</v>
      </c>
      <c r="CU77">
        <v>0</v>
      </c>
      <c r="CV77">
        <v>17157</v>
      </c>
      <c r="CW77">
        <v>0</v>
      </c>
      <c r="CX77">
        <v>0</v>
      </c>
      <c r="CY77">
        <v>0</v>
      </c>
      <c r="CZ77">
        <v>27190</v>
      </c>
      <c r="DA77">
        <v>1000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20607</v>
      </c>
      <c r="DJ77">
        <v>21607</v>
      </c>
      <c r="DK77">
        <v>0</v>
      </c>
      <c r="DL77">
        <v>0</v>
      </c>
      <c r="DM77">
        <v>0</v>
      </c>
      <c r="DN77">
        <v>0</v>
      </c>
      <c r="DO77">
        <v>2437</v>
      </c>
      <c r="DP77">
        <v>0</v>
      </c>
      <c r="DQ77">
        <v>0</v>
      </c>
      <c r="DR77">
        <v>0</v>
      </c>
      <c r="DS77">
        <v>0</v>
      </c>
      <c r="DT77">
        <v>2437</v>
      </c>
      <c r="DU77">
        <v>2366</v>
      </c>
      <c r="DV77">
        <v>1700</v>
      </c>
      <c r="DW77">
        <v>666</v>
      </c>
      <c r="DX77">
        <v>0</v>
      </c>
      <c r="DY77">
        <v>161</v>
      </c>
      <c r="DZ77">
        <v>0</v>
      </c>
      <c r="EA77">
        <v>0</v>
      </c>
      <c r="EB77">
        <v>0</v>
      </c>
      <c r="EC77">
        <v>3264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1070</v>
      </c>
      <c r="ET77">
        <v>0</v>
      </c>
      <c r="EU77">
        <v>0</v>
      </c>
      <c r="EV77">
        <v>1249</v>
      </c>
      <c r="EW77">
        <v>0</v>
      </c>
      <c r="EX77">
        <v>2319</v>
      </c>
      <c r="EY77">
        <v>0</v>
      </c>
      <c r="EZ77">
        <v>27190</v>
      </c>
    </row>
    <row r="78" spans="1:156">
      <c r="A78">
        <v>63023</v>
      </c>
      <c r="B78">
        <v>200312</v>
      </c>
      <c r="C78">
        <v>2035819</v>
      </c>
      <c r="D78">
        <v>-1779</v>
      </c>
      <c r="E78">
        <v>2034040</v>
      </c>
      <c r="F78">
        <v>0</v>
      </c>
      <c r="G78">
        <v>0</v>
      </c>
      <c r="H78">
        <v>0</v>
      </c>
      <c r="I78">
        <v>110270</v>
      </c>
      <c r="J78">
        <v>19385</v>
      </c>
      <c r="K78">
        <v>129655</v>
      </c>
      <c r="L78">
        <v>254571</v>
      </c>
      <c r="M78">
        <v>-66066</v>
      </c>
      <c r="N78">
        <v>0</v>
      </c>
      <c r="O78">
        <v>6</v>
      </c>
      <c r="P78">
        <v>0</v>
      </c>
      <c r="Q78">
        <v>-66060</v>
      </c>
      <c r="R78">
        <v>-3439</v>
      </c>
      <c r="S78">
        <v>0</v>
      </c>
      <c r="T78">
        <v>-3439</v>
      </c>
      <c r="U78">
        <v>0</v>
      </c>
      <c r="V78">
        <v>0</v>
      </c>
      <c r="W78">
        <v>0</v>
      </c>
      <c r="X78">
        <v>0</v>
      </c>
      <c r="Y78">
        <v>-2059183</v>
      </c>
      <c r="Z78">
        <v>-82799</v>
      </c>
      <c r="AA78">
        <v>-56823</v>
      </c>
      <c r="AB78">
        <v>1192</v>
      </c>
      <c r="AC78">
        <v>-138430</v>
      </c>
      <c r="AD78">
        <v>-2547</v>
      </c>
      <c r="AE78">
        <v>-90</v>
      </c>
      <c r="AF78">
        <v>0</v>
      </c>
      <c r="AG78">
        <v>-2637</v>
      </c>
      <c r="AH78">
        <v>0</v>
      </c>
      <c r="AI78">
        <v>-58063</v>
      </c>
      <c r="AJ78">
        <v>-46726</v>
      </c>
      <c r="AK78">
        <v>-11549</v>
      </c>
      <c r="AL78">
        <v>32179</v>
      </c>
      <c r="AM78">
        <v>-5872</v>
      </c>
      <c r="AN78">
        <v>11066</v>
      </c>
      <c r="AO78">
        <v>15987</v>
      </c>
      <c r="AP78">
        <v>0</v>
      </c>
      <c r="AQ78">
        <v>53360</v>
      </c>
      <c r="AR78">
        <v>0</v>
      </c>
      <c r="AS78">
        <v>0</v>
      </c>
      <c r="AT78">
        <v>53360</v>
      </c>
      <c r="AU78">
        <v>-16789</v>
      </c>
      <c r="AV78">
        <v>36571</v>
      </c>
      <c r="AW78">
        <v>29400</v>
      </c>
      <c r="AX78">
        <v>-10623</v>
      </c>
      <c r="AY78">
        <v>-654</v>
      </c>
      <c r="AZ78">
        <v>0</v>
      </c>
      <c r="BA78">
        <v>18123</v>
      </c>
      <c r="BB78">
        <v>-217</v>
      </c>
      <c r="BC78">
        <v>-1732</v>
      </c>
      <c r="BD78">
        <v>298</v>
      </c>
      <c r="BE78">
        <v>-16685</v>
      </c>
      <c r="BF78">
        <v>8102</v>
      </c>
      <c r="BG78">
        <v>-10017</v>
      </c>
      <c r="BH78">
        <v>-4555</v>
      </c>
      <c r="BI78">
        <v>-3992</v>
      </c>
      <c r="BJ78">
        <v>-3942</v>
      </c>
      <c r="BK78">
        <v>-1286</v>
      </c>
      <c r="BL78">
        <v>14</v>
      </c>
      <c r="BM78">
        <v>-5214</v>
      </c>
      <c r="BN78">
        <v>0</v>
      </c>
      <c r="BO78">
        <v>-5872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210</v>
      </c>
      <c r="BX78">
        <v>938</v>
      </c>
      <c r="BY78">
        <v>427328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428476</v>
      </c>
      <c r="CG78">
        <v>0</v>
      </c>
      <c r="CH78">
        <v>428476</v>
      </c>
      <c r="CI78">
        <v>4345398</v>
      </c>
      <c r="CJ78">
        <v>53368</v>
      </c>
      <c r="CK78">
        <v>0</v>
      </c>
      <c r="CL78">
        <v>53368</v>
      </c>
      <c r="CM78">
        <v>298</v>
      </c>
      <c r="CN78">
        <v>25395</v>
      </c>
      <c r="CO78">
        <v>0</v>
      </c>
      <c r="CP78">
        <v>8163</v>
      </c>
      <c r="CQ78">
        <v>87224</v>
      </c>
      <c r="CR78">
        <v>0</v>
      </c>
      <c r="CS78">
        <v>17718</v>
      </c>
      <c r="CT78">
        <v>0</v>
      </c>
      <c r="CU78">
        <v>0</v>
      </c>
      <c r="CV78">
        <v>17718</v>
      </c>
      <c r="CW78">
        <v>9423</v>
      </c>
      <c r="CX78">
        <v>477</v>
      </c>
      <c r="CY78">
        <v>9900</v>
      </c>
      <c r="CZ78">
        <v>4888716</v>
      </c>
      <c r="DA78">
        <v>150000</v>
      </c>
      <c r="DB78">
        <v>300000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65483</v>
      </c>
      <c r="DJ78">
        <v>515483</v>
      </c>
      <c r="DK78">
        <v>0</v>
      </c>
      <c r="DL78">
        <v>895</v>
      </c>
      <c r="DM78">
        <v>0</v>
      </c>
      <c r="DN78">
        <v>895</v>
      </c>
      <c r="DO78">
        <v>3232</v>
      </c>
      <c r="DP78">
        <v>0</v>
      </c>
      <c r="DQ78">
        <v>234</v>
      </c>
      <c r="DR78">
        <v>0</v>
      </c>
      <c r="DS78">
        <v>0</v>
      </c>
      <c r="DT78">
        <v>3466</v>
      </c>
      <c r="DU78">
        <v>23832</v>
      </c>
      <c r="DV78">
        <v>8101</v>
      </c>
      <c r="DW78">
        <v>15731</v>
      </c>
      <c r="DX78">
        <v>0</v>
      </c>
      <c r="DY78">
        <v>3000</v>
      </c>
      <c r="DZ78">
        <v>0</v>
      </c>
      <c r="EA78">
        <v>7555</v>
      </c>
      <c r="EB78">
        <v>0</v>
      </c>
      <c r="EC78">
        <v>30647</v>
      </c>
      <c r="ED78">
        <v>4205759</v>
      </c>
      <c r="EE78">
        <v>0</v>
      </c>
      <c r="EF78">
        <v>4205759</v>
      </c>
      <c r="EG78">
        <v>0</v>
      </c>
      <c r="EH78">
        <v>0</v>
      </c>
      <c r="EI78">
        <v>78000</v>
      </c>
      <c r="EJ78">
        <v>0</v>
      </c>
      <c r="EK78">
        <v>78000</v>
      </c>
      <c r="EL78">
        <v>0</v>
      </c>
      <c r="EM78">
        <v>1551</v>
      </c>
      <c r="EN78">
        <v>10000</v>
      </c>
      <c r="EO78">
        <v>0</v>
      </c>
      <c r="EP78">
        <v>0</v>
      </c>
      <c r="EQ78">
        <v>0</v>
      </c>
      <c r="ER78">
        <v>15627</v>
      </c>
      <c r="ES78">
        <v>0</v>
      </c>
      <c r="ET78">
        <v>0</v>
      </c>
      <c r="EU78">
        <v>4748</v>
      </c>
      <c r="EV78">
        <v>16802</v>
      </c>
      <c r="EW78">
        <v>0</v>
      </c>
      <c r="EX78">
        <v>48728</v>
      </c>
      <c r="EY78">
        <v>10099</v>
      </c>
      <c r="EZ78">
        <v>4888716</v>
      </c>
    </row>
    <row r="79" spans="1:156">
      <c r="A79">
        <v>63025</v>
      </c>
      <c r="B79">
        <v>200312</v>
      </c>
      <c r="C79">
        <v>219930</v>
      </c>
      <c r="D79">
        <v>-550</v>
      </c>
      <c r="E79">
        <v>219380</v>
      </c>
      <c r="F79">
        <v>0</v>
      </c>
      <c r="G79">
        <v>0</v>
      </c>
      <c r="H79">
        <v>0</v>
      </c>
      <c r="I79">
        <v>2471</v>
      </c>
      <c r="J79">
        <v>2769</v>
      </c>
      <c r="K79">
        <v>5240</v>
      </c>
      <c r="L79">
        <v>25079</v>
      </c>
      <c r="M79">
        <v>-11162</v>
      </c>
      <c r="N79">
        <v>30</v>
      </c>
      <c r="O79">
        <v>-525</v>
      </c>
      <c r="P79">
        <v>0</v>
      </c>
      <c r="Q79">
        <v>-11657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-215585</v>
      </c>
      <c r="Z79">
        <v>-9812</v>
      </c>
      <c r="AA79">
        <v>-1037</v>
      </c>
      <c r="AB79">
        <v>0</v>
      </c>
      <c r="AC79">
        <v>-10849</v>
      </c>
      <c r="AD79">
        <v>-1</v>
      </c>
      <c r="AE79">
        <v>-763</v>
      </c>
      <c r="AF79">
        <v>0</v>
      </c>
      <c r="AG79">
        <v>-764</v>
      </c>
      <c r="AH79">
        <v>0</v>
      </c>
      <c r="AI79">
        <v>-307</v>
      </c>
      <c r="AJ79">
        <v>-4375</v>
      </c>
      <c r="AK79">
        <v>-9971</v>
      </c>
      <c r="AL79">
        <v>-3809</v>
      </c>
      <c r="AM79">
        <v>0</v>
      </c>
      <c r="AN79">
        <v>9971</v>
      </c>
      <c r="AO79">
        <v>349</v>
      </c>
      <c r="AP79">
        <v>0</v>
      </c>
      <c r="AQ79">
        <v>6511</v>
      </c>
      <c r="AR79">
        <v>0</v>
      </c>
      <c r="AS79">
        <v>0</v>
      </c>
      <c r="AT79">
        <v>6511</v>
      </c>
      <c r="AU79">
        <v>-232</v>
      </c>
      <c r="AV79">
        <v>6279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11426</v>
      </c>
      <c r="BX79">
        <v>62823</v>
      </c>
      <c r="BY79">
        <v>16914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91163</v>
      </c>
      <c r="CG79">
        <v>0</v>
      </c>
      <c r="CH79">
        <v>91163</v>
      </c>
      <c r="CI79">
        <v>332783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3</v>
      </c>
      <c r="CQ79">
        <v>3</v>
      </c>
      <c r="CR79">
        <v>0</v>
      </c>
      <c r="CS79">
        <v>1970</v>
      </c>
      <c r="CT79">
        <v>0</v>
      </c>
      <c r="CU79">
        <v>6770</v>
      </c>
      <c r="CV79">
        <v>8740</v>
      </c>
      <c r="CW79">
        <v>610</v>
      </c>
      <c r="CX79">
        <v>0</v>
      </c>
      <c r="CY79">
        <v>610</v>
      </c>
      <c r="CZ79">
        <v>433299</v>
      </c>
      <c r="DA79">
        <v>1300</v>
      </c>
      <c r="DB79">
        <v>29700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37730</v>
      </c>
      <c r="DJ79">
        <v>68730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525</v>
      </c>
      <c r="DV79">
        <v>0</v>
      </c>
      <c r="DW79">
        <v>525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525</v>
      </c>
      <c r="ED79">
        <v>334376</v>
      </c>
      <c r="EE79">
        <v>112</v>
      </c>
      <c r="EF79">
        <v>334264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29780</v>
      </c>
      <c r="ET79">
        <v>0</v>
      </c>
      <c r="EU79">
        <v>0</v>
      </c>
      <c r="EV79">
        <v>0</v>
      </c>
      <c r="EW79">
        <v>0</v>
      </c>
      <c r="EX79">
        <v>29780</v>
      </c>
      <c r="EY79">
        <v>0</v>
      </c>
      <c r="EZ79">
        <v>433299</v>
      </c>
    </row>
    <row r="80" spans="1:156">
      <c r="A80">
        <v>61690</v>
      </c>
      <c r="B80">
        <v>200412</v>
      </c>
      <c r="C80">
        <v>454688</v>
      </c>
      <c r="D80">
        <v>-4061</v>
      </c>
      <c r="E80">
        <v>450627</v>
      </c>
      <c r="F80">
        <v>0</v>
      </c>
      <c r="G80">
        <v>0</v>
      </c>
      <c r="H80">
        <v>54747</v>
      </c>
      <c r="I80">
        <v>2923</v>
      </c>
      <c r="J80">
        <v>26903</v>
      </c>
      <c r="K80">
        <v>84573</v>
      </c>
      <c r="L80">
        <v>281461</v>
      </c>
      <c r="M80">
        <v>-257083</v>
      </c>
      <c r="N80">
        <v>6212</v>
      </c>
      <c r="O80">
        <v>3859</v>
      </c>
      <c r="P80">
        <v>0</v>
      </c>
      <c r="Q80">
        <v>-247012</v>
      </c>
      <c r="R80">
        <v>-415376</v>
      </c>
      <c r="S80">
        <v>0</v>
      </c>
      <c r="T80">
        <v>-415376</v>
      </c>
      <c r="U80">
        <v>0</v>
      </c>
      <c r="V80">
        <v>0</v>
      </c>
      <c r="W80">
        <v>0</v>
      </c>
      <c r="X80">
        <v>0</v>
      </c>
      <c r="Y80">
        <v>0</v>
      </c>
      <c r="Z80">
        <v>-31657</v>
      </c>
      <c r="AA80">
        <v>-40222</v>
      </c>
      <c r="AB80">
        <v>-199</v>
      </c>
      <c r="AC80">
        <v>-72078</v>
      </c>
      <c r="AD80">
        <v>-802</v>
      </c>
      <c r="AE80">
        <v>-186</v>
      </c>
      <c r="AF80">
        <v>0</v>
      </c>
      <c r="AG80">
        <v>-988</v>
      </c>
      <c r="AH80">
        <v>0</v>
      </c>
      <c r="AI80">
        <v>-18722</v>
      </c>
      <c r="AJ80">
        <v>-51651</v>
      </c>
      <c r="AK80">
        <v>-7839</v>
      </c>
      <c r="AL80">
        <v>2995</v>
      </c>
      <c r="AM80">
        <v>0</v>
      </c>
      <c r="AN80">
        <v>7839</v>
      </c>
      <c r="AO80">
        <v>19319</v>
      </c>
      <c r="AP80">
        <v>0</v>
      </c>
      <c r="AQ80">
        <v>30153</v>
      </c>
      <c r="AR80">
        <v>0</v>
      </c>
      <c r="AS80">
        <v>0</v>
      </c>
      <c r="AT80">
        <v>30153</v>
      </c>
      <c r="AU80">
        <v>-14986</v>
      </c>
      <c r="AV80">
        <v>15167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44408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305214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305214</v>
      </c>
      <c r="CG80">
        <v>0</v>
      </c>
      <c r="CH80">
        <v>349622</v>
      </c>
      <c r="CI80">
        <v>5273335</v>
      </c>
      <c r="CJ80">
        <v>87182</v>
      </c>
      <c r="CK80">
        <v>0</v>
      </c>
      <c r="CL80">
        <v>87182</v>
      </c>
      <c r="CM80">
        <v>0</v>
      </c>
      <c r="CN80">
        <v>14278</v>
      </c>
      <c r="CO80">
        <v>0</v>
      </c>
      <c r="CP80">
        <v>1289</v>
      </c>
      <c r="CQ80">
        <v>102749</v>
      </c>
      <c r="CR80">
        <v>0</v>
      </c>
      <c r="CS80">
        <v>12402</v>
      </c>
      <c r="CT80">
        <v>0</v>
      </c>
      <c r="CU80">
        <v>0</v>
      </c>
      <c r="CV80">
        <v>12402</v>
      </c>
      <c r="CW80">
        <v>698</v>
      </c>
      <c r="CX80">
        <v>56028</v>
      </c>
      <c r="CY80">
        <v>56726</v>
      </c>
      <c r="CZ80">
        <v>5794834</v>
      </c>
      <c r="DA80">
        <v>260000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88772</v>
      </c>
      <c r="DJ80">
        <v>348772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5291</v>
      </c>
      <c r="DV80">
        <v>0</v>
      </c>
      <c r="DW80">
        <v>5291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5291</v>
      </c>
      <c r="ED80">
        <v>5352584</v>
      </c>
      <c r="EE80">
        <v>0</v>
      </c>
      <c r="EF80">
        <v>5352584</v>
      </c>
      <c r="EG80">
        <v>153</v>
      </c>
      <c r="EH80">
        <v>0</v>
      </c>
      <c r="EI80">
        <v>20472</v>
      </c>
      <c r="EJ80">
        <v>0</v>
      </c>
      <c r="EK80">
        <v>20625</v>
      </c>
      <c r="EL80">
        <v>0</v>
      </c>
      <c r="EM80">
        <v>6372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716</v>
      </c>
      <c r="ET80">
        <v>0</v>
      </c>
      <c r="EU80">
        <v>0</v>
      </c>
      <c r="EV80">
        <v>38775</v>
      </c>
      <c r="EW80">
        <v>0</v>
      </c>
      <c r="EX80">
        <v>45863</v>
      </c>
      <c r="EY80">
        <v>21699</v>
      </c>
      <c r="EZ80">
        <v>5794834</v>
      </c>
    </row>
    <row r="81" spans="1:156">
      <c r="A81">
        <v>62518</v>
      </c>
      <c r="B81">
        <v>200412</v>
      </c>
      <c r="C81">
        <v>3248740</v>
      </c>
      <c r="D81">
        <v>-6691</v>
      </c>
      <c r="E81">
        <v>3242049</v>
      </c>
      <c r="F81">
        <v>432962</v>
      </c>
      <c r="G81">
        <v>-86</v>
      </c>
      <c r="H81">
        <v>44228</v>
      </c>
      <c r="I81">
        <v>1933756</v>
      </c>
      <c r="J81">
        <v>461515</v>
      </c>
      <c r="K81">
        <v>2872375</v>
      </c>
      <c r="L81">
        <v>2145448</v>
      </c>
      <c r="M81">
        <v>-2662077</v>
      </c>
      <c r="N81">
        <v>1601</v>
      </c>
      <c r="O81">
        <v>9992</v>
      </c>
      <c r="P81">
        <v>8409</v>
      </c>
      <c r="Q81">
        <v>-2642075</v>
      </c>
      <c r="R81">
        <v>-2900468</v>
      </c>
      <c r="S81">
        <v>0</v>
      </c>
      <c r="T81">
        <v>-2900468</v>
      </c>
      <c r="U81">
        <v>0</v>
      </c>
      <c r="V81">
        <v>-914195</v>
      </c>
      <c r="W81">
        <v>0</v>
      </c>
      <c r="X81">
        <v>-914195</v>
      </c>
      <c r="Y81">
        <v>-376986</v>
      </c>
      <c r="Z81">
        <v>-108526</v>
      </c>
      <c r="AA81">
        <v>-196432</v>
      </c>
      <c r="AB81">
        <v>-67</v>
      </c>
      <c r="AC81">
        <v>-305025</v>
      </c>
      <c r="AD81">
        <v>-48126</v>
      </c>
      <c r="AE81">
        <v>-36557</v>
      </c>
      <c r="AF81">
        <v>0</v>
      </c>
      <c r="AG81">
        <v>-84683</v>
      </c>
      <c r="AH81">
        <v>0</v>
      </c>
      <c r="AI81">
        <v>19663</v>
      </c>
      <c r="AJ81">
        <v>-680103</v>
      </c>
      <c r="AK81">
        <v>-133209</v>
      </c>
      <c r="AL81">
        <v>242791</v>
      </c>
      <c r="AM81">
        <v>-107292</v>
      </c>
      <c r="AN81">
        <v>72006</v>
      </c>
      <c r="AO81">
        <v>15469</v>
      </c>
      <c r="AP81">
        <v>-8487</v>
      </c>
      <c r="AQ81">
        <v>214487</v>
      </c>
      <c r="AR81">
        <v>0</v>
      </c>
      <c r="AS81">
        <v>0</v>
      </c>
      <c r="AT81">
        <v>214487</v>
      </c>
      <c r="AU81">
        <v>-68372</v>
      </c>
      <c r="AV81">
        <v>146115</v>
      </c>
      <c r="AW81">
        <v>236706</v>
      </c>
      <c r="AX81">
        <v>-14193</v>
      </c>
      <c r="AY81">
        <v>2060</v>
      </c>
      <c r="AZ81">
        <v>0</v>
      </c>
      <c r="BA81">
        <v>224573</v>
      </c>
      <c r="BB81">
        <v>22870</v>
      </c>
      <c r="BC81">
        <v>421874</v>
      </c>
      <c r="BD81">
        <v>1932</v>
      </c>
      <c r="BE81">
        <v>-812656</v>
      </c>
      <c r="BF81">
        <v>10955</v>
      </c>
      <c r="BG81">
        <v>-377895</v>
      </c>
      <c r="BH81">
        <v>51621</v>
      </c>
      <c r="BI81">
        <v>0</v>
      </c>
      <c r="BJ81">
        <v>-13660</v>
      </c>
      <c r="BK81">
        <v>-16447</v>
      </c>
      <c r="BL81">
        <v>1646</v>
      </c>
      <c r="BM81">
        <v>-28461</v>
      </c>
      <c r="BN81">
        <v>0</v>
      </c>
      <c r="BO81">
        <v>-107292</v>
      </c>
      <c r="BP81">
        <v>26629</v>
      </c>
      <c r="BQ81">
        <v>793615</v>
      </c>
      <c r="BR81">
        <v>2421034</v>
      </c>
      <c r="BS81">
        <v>0</v>
      </c>
      <c r="BT81">
        <v>336</v>
      </c>
      <c r="BU81">
        <v>0</v>
      </c>
      <c r="BV81">
        <v>2421370</v>
      </c>
      <c r="BW81">
        <v>5280098</v>
      </c>
      <c r="BX81">
        <v>908829</v>
      </c>
      <c r="BY81">
        <v>37861107</v>
      </c>
      <c r="BZ81">
        <v>0</v>
      </c>
      <c r="CA81">
        <v>0</v>
      </c>
      <c r="CB81">
        <v>0</v>
      </c>
      <c r="CC81">
        <v>4680</v>
      </c>
      <c r="CD81">
        <v>23753</v>
      </c>
      <c r="CE81">
        <v>2048532</v>
      </c>
      <c r="CF81">
        <v>46126999</v>
      </c>
      <c r="CG81">
        <v>0</v>
      </c>
      <c r="CH81">
        <v>49341984</v>
      </c>
      <c r="CI81">
        <v>0</v>
      </c>
      <c r="CJ81">
        <v>190927</v>
      </c>
      <c r="CK81">
        <v>0</v>
      </c>
      <c r="CL81">
        <v>190927</v>
      </c>
      <c r="CM81">
        <v>583253</v>
      </c>
      <c r="CN81">
        <v>72683</v>
      </c>
      <c r="CO81">
        <v>0</v>
      </c>
      <c r="CP81">
        <v>354168</v>
      </c>
      <c r="CQ81">
        <v>1201031</v>
      </c>
      <c r="CR81">
        <v>42</v>
      </c>
      <c r="CS81">
        <v>194958</v>
      </c>
      <c r="CT81">
        <v>0</v>
      </c>
      <c r="CU81">
        <v>53</v>
      </c>
      <c r="CV81">
        <v>195053</v>
      </c>
      <c r="CW81">
        <v>548802</v>
      </c>
      <c r="CX81">
        <v>109523</v>
      </c>
      <c r="CY81">
        <v>658325</v>
      </c>
      <c r="CZ81">
        <v>51423022</v>
      </c>
      <c r="DA81">
        <v>3000</v>
      </c>
      <c r="DB81">
        <v>0</v>
      </c>
      <c r="DC81">
        <v>0</v>
      </c>
      <c r="DD81">
        <v>441603</v>
      </c>
      <c r="DE81">
        <v>0</v>
      </c>
      <c r="DF81">
        <v>0</v>
      </c>
      <c r="DG81">
        <v>0</v>
      </c>
      <c r="DH81">
        <v>441603</v>
      </c>
      <c r="DI81">
        <v>1663074</v>
      </c>
      <c r="DJ81">
        <v>2107677</v>
      </c>
      <c r="DK81">
        <v>541000</v>
      </c>
      <c r="DL81">
        <v>55972</v>
      </c>
      <c r="DM81">
        <v>0</v>
      </c>
      <c r="DN81">
        <v>55972</v>
      </c>
      <c r="DO81">
        <v>34997977</v>
      </c>
      <c r="DP81">
        <v>6483045</v>
      </c>
      <c r="DQ81">
        <v>2223391</v>
      </c>
      <c r="DR81">
        <v>0</v>
      </c>
      <c r="DS81">
        <v>0</v>
      </c>
      <c r="DT81">
        <v>43704413</v>
      </c>
      <c r="DU81">
        <v>1739952</v>
      </c>
      <c r="DV81">
        <v>111272</v>
      </c>
      <c r="DW81">
        <v>1628680</v>
      </c>
      <c r="DX81">
        <v>2696885</v>
      </c>
      <c r="DY81">
        <v>0</v>
      </c>
      <c r="DZ81">
        <v>0</v>
      </c>
      <c r="EA81">
        <v>308219</v>
      </c>
      <c r="EB81">
        <v>0</v>
      </c>
      <c r="EC81">
        <v>48394169</v>
      </c>
      <c r="ED81">
        <v>0</v>
      </c>
      <c r="EE81">
        <v>0</v>
      </c>
      <c r="EF81">
        <v>0</v>
      </c>
      <c r="EG81">
        <v>14220</v>
      </c>
      <c r="EH81">
        <v>0</v>
      </c>
      <c r="EI81">
        <v>14014</v>
      </c>
      <c r="EJ81">
        <v>0</v>
      </c>
      <c r="EK81">
        <v>28234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19222</v>
      </c>
      <c r="ET81">
        <v>0</v>
      </c>
      <c r="EU81">
        <v>0</v>
      </c>
      <c r="EV81">
        <v>266798</v>
      </c>
      <c r="EW81">
        <v>0</v>
      </c>
      <c r="EX81">
        <v>286020</v>
      </c>
      <c r="EY81">
        <v>65922</v>
      </c>
      <c r="EZ81">
        <v>51423022</v>
      </c>
    </row>
    <row r="82" spans="1:156">
      <c r="A82">
        <v>62548</v>
      </c>
      <c r="B82">
        <v>200412</v>
      </c>
      <c r="C82">
        <v>5402690</v>
      </c>
      <c r="D82">
        <v>-298</v>
      </c>
      <c r="E82">
        <v>5402392</v>
      </c>
      <c r="F82">
        <v>102876</v>
      </c>
      <c r="G82">
        <v>1621</v>
      </c>
      <c r="H82">
        <v>121185</v>
      </c>
      <c r="I82">
        <v>2517818</v>
      </c>
      <c r="J82">
        <v>1034010</v>
      </c>
      <c r="K82">
        <v>3777510</v>
      </c>
      <c r="L82">
        <v>2149217</v>
      </c>
      <c r="M82">
        <v>-3018181</v>
      </c>
      <c r="N82">
        <v>1732</v>
      </c>
      <c r="O82">
        <v>-22645</v>
      </c>
      <c r="P82">
        <v>0</v>
      </c>
      <c r="Q82">
        <v>-3039094</v>
      </c>
      <c r="R82">
        <v>-8014329</v>
      </c>
      <c r="S82">
        <v>0</v>
      </c>
      <c r="T82">
        <v>-8014329</v>
      </c>
      <c r="U82">
        <v>0</v>
      </c>
      <c r="V82">
        <v>1537571</v>
      </c>
      <c r="W82">
        <v>0</v>
      </c>
      <c r="X82">
        <v>1537571</v>
      </c>
      <c r="Y82">
        <v>-12563</v>
      </c>
      <c r="Z82">
        <v>0</v>
      </c>
      <c r="AA82">
        <v>-250021</v>
      </c>
      <c r="AB82">
        <v>0</v>
      </c>
      <c r="AC82">
        <v>-250021</v>
      </c>
      <c r="AD82">
        <v>-108147</v>
      </c>
      <c r="AE82">
        <v>-17999</v>
      </c>
      <c r="AF82">
        <v>0</v>
      </c>
      <c r="AG82">
        <v>-126146</v>
      </c>
      <c r="AH82">
        <v>0</v>
      </c>
      <c r="AI82">
        <v>-499960</v>
      </c>
      <c r="AJ82">
        <v>-530784</v>
      </c>
      <c r="AK82">
        <v>-351506</v>
      </c>
      <c r="AL82">
        <v>42287</v>
      </c>
      <c r="AM82">
        <v>0</v>
      </c>
      <c r="AN82">
        <v>351506</v>
      </c>
      <c r="AO82">
        <v>0</v>
      </c>
      <c r="AP82">
        <v>0</v>
      </c>
      <c r="AQ82">
        <v>393793</v>
      </c>
      <c r="AR82">
        <v>0</v>
      </c>
      <c r="AS82">
        <v>0</v>
      </c>
      <c r="AT82">
        <v>393793</v>
      </c>
      <c r="AU82">
        <v>78942</v>
      </c>
      <c r="AV82">
        <v>472735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2689226</v>
      </c>
      <c r="BR82">
        <v>2550971</v>
      </c>
      <c r="BS82">
        <v>0</v>
      </c>
      <c r="BT82">
        <v>57852</v>
      </c>
      <c r="BU82">
        <v>0</v>
      </c>
      <c r="BV82">
        <v>2608823</v>
      </c>
      <c r="BW82">
        <v>14347802</v>
      </c>
      <c r="BX82">
        <v>4250857</v>
      </c>
      <c r="BY82">
        <v>49847318</v>
      </c>
      <c r="BZ82">
        <v>0</v>
      </c>
      <c r="CA82">
        <v>85477</v>
      </c>
      <c r="CB82">
        <v>0</v>
      </c>
      <c r="CC82">
        <v>0</v>
      </c>
      <c r="CD82">
        <v>0</v>
      </c>
      <c r="CE82">
        <v>0</v>
      </c>
      <c r="CF82">
        <v>68531454</v>
      </c>
      <c r="CG82">
        <v>0</v>
      </c>
      <c r="CH82">
        <v>73829503</v>
      </c>
      <c r="CI82">
        <v>12690</v>
      </c>
      <c r="CJ82">
        <v>217417</v>
      </c>
      <c r="CK82">
        <v>0</v>
      </c>
      <c r="CL82">
        <v>217417</v>
      </c>
      <c r="CM82">
        <v>0</v>
      </c>
      <c r="CN82">
        <v>31681</v>
      </c>
      <c r="CO82">
        <v>0</v>
      </c>
      <c r="CP82">
        <v>1393867</v>
      </c>
      <c r="CQ82">
        <v>1642965</v>
      </c>
      <c r="CR82">
        <v>3736</v>
      </c>
      <c r="CS82">
        <v>348242</v>
      </c>
      <c r="CT82">
        <v>0</v>
      </c>
      <c r="CU82">
        <v>101512</v>
      </c>
      <c r="CV82">
        <v>453490</v>
      </c>
      <c r="CW82">
        <v>953958</v>
      </c>
      <c r="CX82">
        <v>111247</v>
      </c>
      <c r="CY82">
        <v>1065205</v>
      </c>
      <c r="CZ82">
        <v>77003853</v>
      </c>
      <c r="DA82">
        <v>800</v>
      </c>
      <c r="DB82">
        <v>0</v>
      </c>
      <c r="DC82">
        <v>0</v>
      </c>
      <c r="DD82">
        <v>1060500</v>
      </c>
      <c r="DE82">
        <v>0</v>
      </c>
      <c r="DF82">
        <v>0</v>
      </c>
      <c r="DG82">
        <v>0</v>
      </c>
      <c r="DH82">
        <v>1060500</v>
      </c>
      <c r="DI82">
        <v>4574024</v>
      </c>
      <c r="DJ82">
        <v>5635324</v>
      </c>
      <c r="DK82">
        <v>0</v>
      </c>
      <c r="DL82">
        <v>0</v>
      </c>
      <c r="DM82">
        <v>0</v>
      </c>
      <c r="DN82">
        <v>0</v>
      </c>
      <c r="DO82">
        <v>49040247</v>
      </c>
      <c r="DP82">
        <v>15238064</v>
      </c>
      <c r="DQ82">
        <v>4178126</v>
      </c>
      <c r="DR82">
        <v>0</v>
      </c>
      <c r="DS82">
        <v>0</v>
      </c>
      <c r="DT82">
        <v>68456437</v>
      </c>
      <c r="DU82">
        <v>166037</v>
      </c>
      <c r="DV82">
        <v>0</v>
      </c>
      <c r="DW82">
        <v>166037</v>
      </c>
      <c r="DX82">
        <v>2484753</v>
      </c>
      <c r="DY82">
        <v>0</v>
      </c>
      <c r="DZ82">
        <v>0</v>
      </c>
      <c r="EA82">
        <v>0</v>
      </c>
      <c r="EB82">
        <v>0</v>
      </c>
      <c r="EC82">
        <v>71107227</v>
      </c>
      <c r="ED82">
        <v>12563</v>
      </c>
      <c r="EE82">
        <v>0</v>
      </c>
      <c r="EF82">
        <v>12563</v>
      </c>
      <c r="EG82">
        <v>14749</v>
      </c>
      <c r="EH82">
        <v>0</v>
      </c>
      <c r="EI82">
        <v>0</v>
      </c>
      <c r="EJ82">
        <v>6632</v>
      </c>
      <c r="EK82">
        <v>21381</v>
      </c>
      <c r="EL82">
        <v>0</v>
      </c>
      <c r="EM82">
        <v>0</v>
      </c>
      <c r="EN82">
        <v>13217</v>
      </c>
      <c r="EO82">
        <v>0</v>
      </c>
      <c r="EP82">
        <v>0</v>
      </c>
      <c r="EQ82">
        <v>0</v>
      </c>
      <c r="ER82">
        <v>69535</v>
      </c>
      <c r="ES82">
        <v>0</v>
      </c>
      <c r="ET82">
        <v>0</v>
      </c>
      <c r="EU82">
        <v>0</v>
      </c>
      <c r="EV82">
        <v>138010</v>
      </c>
      <c r="EW82">
        <v>40</v>
      </c>
      <c r="EX82">
        <v>220802</v>
      </c>
      <c r="EY82">
        <v>6556</v>
      </c>
      <c r="EZ82">
        <v>77003853</v>
      </c>
    </row>
    <row r="83" spans="1:156">
      <c r="A83">
        <v>62706</v>
      </c>
      <c r="B83">
        <v>200412</v>
      </c>
      <c r="C83">
        <v>723132</v>
      </c>
      <c r="D83">
        <v>-32751</v>
      </c>
      <c r="E83">
        <v>690381</v>
      </c>
      <c r="F83">
        <v>69234</v>
      </c>
      <c r="G83">
        <v>0</v>
      </c>
      <c r="H83">
        <v>7641</v>
      </c>
      <c r="I83">
        <v>457922</v>
      </c>
      <c r="J83">
        <v>31928</v>
      </c>
      <c r="K83">
        <v>566725</v>
      </c>
      <c r="L83">
        <v>502960</v>
      </c>
      <c r="M83">
        <v>-830764</v>
      </c>
      <c r="N83">
        <v>37563</v>
      </c>
      <c r="O83">
        <v>1389</v>
      </c>
      <c r="P83">
        <v>-299</v>
      </c>
      <c r="Q83">
        <v>-792111</v>
      </c>
      <c r="R83">
        <v>-638251</v>
      </c>
      <c r="S83">
        <v>-87</v>
      </c>
      <c r="T83">
        <v>-638338</v>
      </c>
      <c r="U83">
        <v>0</v>
      </c>
      <c r="V83">
        <v>-15536</v>
      </c>
      <c r="W83">
        <v>0</v>
      </c>
      <c r="X83">
        <v>-15536</v>
      </c>
      <c r="Y83">
        <v>0</v>
      </c>
      <c r="Z83">
        <v>-28667</v>
      </c>
      <c r="AA83">
        <v>-40323</v>
      </c>
      <c r="AB83">
        <v>4244</v>
      </c>
      <c r="AC83">
        <v>-64746</v>
      </c>
      <c r="AD83">
        <v>-19506</v>
      </c>
      <c r="AE83">
        <v>-911</v>
      </c>
      <c r="AF83">
        <v>0</v>
      </c>
      <c r="AG83">
        <v>-20417</v>
      </c>
      <c r="AH83">
        <v>0</v>
      </c>
      <c r="AI83">
        <v>-630</v>
      </c>
      <c r="AJ83">
        <v>-143390</v>
      </c>
      <c r="AK83">
        <v>-48954</v>
      </c>
      <c r="AL83">
        <v>35944</v>
      </c>
      <c r="AM83">
        <v>-5938</v>
      </c>
      <c r="AN83">
        <v>35232</v>
      </c>
      <c r="AO83">
        <v>0</v>
      </c>
      <c r="AP83">
        <v>0</v>
      </c>
      <c r="AQ83">
        <v>65238</v>
      </c>
      <c r="AR83">
        <v>0</v>
      </c>
      <c r="AS83">
        <v>0</v>
      </c>
      <c r="AT83">
        <v>65238</v>
      </c>
      <c r="AU83">
        <v>61</v>
      </c>
      <c r="AV83">
        <v>65299</v>
      </c>
      <c r="AW83">
        <v>59695</v>
      </c>
      <c r="AX83">
        <v>-27448</v>
      </c>
      <c r="AY83">
        <v>-1137</v>
      </c>
      <c r="AZ83">
        <v>0</v>
      </c>
      <c r="BA83">
        <v>31110</v>
      </c>
      <c r="BB83">
        <v>13722</v>
      </c>
      <c r="BC83">
        <v>-16777</v>
      </c>
      <c r="BD83">
        <v>18076</v>
      </c>
      <c r="BE83">
        <v>-37091</v>
      </c>
      <c r="BF83">
        <v>-3546</v>
      </c>
      <c r="BG83">
        <v>-39338</v>
      </c>
      <c r="BH83">
        <v>-4115</v>
      </c>
      <c r="BI83">
        <v>0</v>
      </c>
      <c r="BJ83">
        <v>-3005</v>
      </c>
      <c r="BK83">
        <v>-9164</v>
      </c>
      <c r="BL83">
        <v>4852</v>
      </c>
      <c r="BM83">
        <v>-7317</v>
      </c>
      <c r="BN83">
        <v>0</v>
      </c>
      <c r="BO83">
        <v>-5938</v>
      </c>
      <c r="BP83">
        <v>0</v>
      </c>
      <c r="BQ83">
        <v>113126</v>
      </c>
      <c r="BR83">
        <v>894626</v>
      </c>
      <c r="BS83">
        <v>0</v>
      </c>
      <c r="BT83">
        <v>0</v>
      </c>
      <c r="BU83">
        <v>0</v>
      </c>
      <c r="BV83">
        <v>894626</v>
      </c>
      <c r="BW83">
        <v>689743</v>
      </c>
      <c r="BX83">
        <v>83278</v>
      </c>
      <c r="BY83">
        <v>9319144</v>
      </c>
      <c r="BZ83">
        <v>0</v>
      </c>
      <c r="CA83">
        <v>0</v>
      </c>
      <c r="CB83">
        <v>3857</v>
      </c>
      <c r="CC83">
        <v>0</v>
      </c>
      <c r="CD83">
        <v>140000</v>
      </c>
      <c r="CE83">
        <v>0</v>
      </c>
      <c r="CF83">
        <v>10236022</v>
      </c>
      <c r="CG83">
        <v>0</v>
      </c>
      <c r="CH83">
        <v>11243774</v>
      </c>
      <c r="CI83">
        <v>0</v>
      </c>
      <c r="CJ83">
        <v>50053</v>
      </c>
      <c r="CK83">
        <v>0</v>
      </c>
      <c r="CL83">
        <v>50053</v>
      </c>
      <c r="CM83">
        <v>8992</v>
      </c>
      <c r="CN83">
        <v>82442</v>
      </c>
      <c r="CO83">
        <v>0</v>
      </c>
      <c r="CP83">
        <v>141453</v>
      </c>
      <c r="CQ83">
        <v>282940</v>
      </c>
      <c r="CR83">
        <v>0</v>
      </c>
      <c r="CS83">
        <v>145897</v>
      </c>
      <c r="CT83">
        <v>0</v>
      </c>
      <c r="CU83">
        <v>248</v>
      </c>
      <c r="CV83">
        <v>146145</v>
      </c>
      <c r="CW83">
        <v>107386</v>
      </c>
      <c r="CX83">
        <v>10592</v>
      </c>
      <c r="CY83">
        <v>117978</v>
      </c>
      <c r="CZ83">
        <v>11790837</v>
      </c>
      <c r="DA83">
        <v>381800</v>
      </c>
      <c r="DB83">
        <v>0</v>
      </c>
      <c r="DC83">
        <v>0</v>
      </c>
      <c r="DD83">
        <v>100883</v>
      </c>
      <c r="DE83">
        <v>0</v>
      </c>
      <c r="DF83">
        <v>0</v>
      </c>
      <c r="DG83">
        <v>0</v>
      </c>
      <c r="DH83">
        <v>100883</v>
      </c>
      <c r="DI83">
        <v>553279</v>
      </c>
      <c r="DJ83">
        <v>1035962</v>
      </c>
      <c r="DK83">
        <v>0</v>
      </c>
      <c r="DL83">
        <v>22056</v>
      </c>
      <c r="DM83">
        <v>0</v>
      </c>
      <c r="DN83">
        <v>22056</v>
      </c>
      <c r="DO83">
        <v>8675321</v>
      </c>
      <c r="DP83">
        <v>1252257</v>
      </c>
      <c r="DQ83">
        <v>485195</v>
      </c>
      <c r="DR83">
        <v>0</v>
      </c>
      <c r="DS83">
        <v>23917</v>
      </c>
      <c r="DT83">
        <v>10388856</v>
      </c>
      <c r="DU83">
        <v>174252</v>
      </c>
      <c r="DV83">
        <v>21206</v>
      </c>
      <c r="DW83">
        <v>153046</v>
      </c>
      <c r="DX83">
        <v>94043</v>
      </c>
      <c r="DY83">
        <v>0</v>
      </c>
      <c r="DZ83">
        <v>18300</v>
      </c>
      <c r="EA83">
        <v>30630</v>
      </c>
      <c r="EB83">
        <v>0</v>
      </c>
      <c r="EC83">
        <v>10706931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7707</v>
      </c>
      <c r="EN83">
        <v>0</v>
      </c>
      <c r="EO83">
        <v>0</v>
      </c>
      <c r="EP83">
        <v>0</v>
      </c>
      <c r="EQ83">
        <v>0</v>
      </c>
      <c r="ER83">
        <v>9283</v>
      </c>
      <c r="ES83">
        <v>11788</v>
      </c>
      <c r="ET83">
        <v>0</v>
      </c>
      <c r="EU83">
        <v>0</v>
      </c>
      <c r="EV83">
        <v>18322</v>
      </c>
      <c r="EW83">
        <v>0</v>
      </c>
      <c r="EX83">
        <v>47100</v>
      </c>
      <c r="EY83">
        <v>844</v>
      </c>
      <c r="EZ83">
        <v>11790837</v>
      </c>
    </row>
    <row r="84" spans="1:156">
      <c r="A84">
        <v>62862</v>
      </c>
      <c r="B84">
        <v>200412</v>
      </c>
      <c r="C84">
        <v>23714</v>
      </c>
      <c r="D84">
        <v>-395</v>
      </c>
      <c r="E84">
        <v>23319</v>
      </c>
      <c r="F84">
        <v>0</v>
      </c>
      <c r="G84">
        <v>0</v>
      </c>
      <c r="H84">
        <v>0</v>
      </c>
      <c r="I84">
        <v>2622</v>
      </c>
      <c r="J84">
        <v>736</v>
      </c>
      <c r="K84">
        <v>3358</v>
      </c>
      <c r="L84">
        <v>2902</v>
      </c>
      <c r="M84">
        <v>-29444</v>
      </c>
      <c r="N84">
        <v>0</v>
      </c>
      <c r="O84">
        <v>0</v>
      </c>
      <c r="P84">
        <v>0</v>
      </c>
      <c r="Q84">
        <v>-29444</v>
      </c>
      <c r="R84">
        <v>132</v>
      </c>
      <c r="S84">
        <v>0</v>
      </c>
      <c r="T84">
        <v>132</v>
      </c>
      <c r="U84">
        <v>0</v>
      </c>
      <c r="V84">
        <v>1713</v>
      </c>
      <c r="W84">
        <v>0</v>
      </c>
      <c r="X84">
        <v>1713</v>
      </c>
      <c r="Y84">
        <v>0</v>
      </c>
      <c r="Z84">
        <v>0</v>
      </c>
      <c r="AA84">
        <v>-1268</v>
      </c>
      <c r="AB84">
        <v>0</v>
      </c>
      <c r="AC84">
        <v>-1268</v>
      </c>
      <c r="AD84">
        <v>-287</v>
      </c>
      <c r="AE84">
        <v>0</v>
      </c>
      <c r="AF84">
        <v>0</v>
      </c>
      <c r="AG84">
        <v>-287</v>
      </c>
      <c r="AH84">
        <v>0</v>
      </c>
      <c r="AI84">
        <v>0</v>
      </c>
      <c r="AJ84">
        <v>-425</v>
      </c>
      <c r="AK84">
        <v>-2341</v>
      </c>
      <c r="AL84">
        <v>-2341</v>
      </c>
      <c r="AM84">
        <v>0</v>
      </c>
      <c r="AN84">
        <v>2341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35454</v>
      </c>
      <c r="BY84">
        <v>41574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77028</v>
      </c>
      <c r="CG84">
        <v>0</v>
      </c>
      <c r="CH84">
        <v>77028</v>
      </c>
      <c r="CI84">
        <v>0</v>
      </c>
      <c r="CJ84">
        <v>1928</v>
      </c>
      <c r="CK84">
        <v>0</v>
      </c>
      <c r="CL84">
        <v>1928</v>
      </c>
      <c r="CM84">
        <v>0</v>
      </c>
      <c r="CN84">
        <v>0</v>
      </c>
      <c r="CO84">
        <v>0</v>
      </c>
      <c r="CP84">
        <v>0</v>
      </c>
      <c r="CQ84">
        <v>1928</v>
      </c>
      <c r="CR84">
        <v>0</v>
      </c>
      <c r="CS84">
        <v>972</v>
      </c>
      <c r="CT84">
        <v>0</v>
      </c>
      <c r="CU84">
        <v>0</v>
      </c>
      <c r="CV84">
        <v>972</v>
      </c>
      <c r="CW84">
        <v>557</v>
      </c>
      <c r="CX84">
        <v>319</v>
      </c>
      <c r="CY84">
        <v>876</v>
      </c>
      <c r="CZ84">
        <v>80804</v>
      </c>
      <c r="DA84">
        <v>24500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9327</v>
      </c>
      <c r="DJ84">
        <v>33827</v>
      </c>
      <c r="DK84">
        <v>0</v>
      </c>
      <c r="DL84">
        <v>0</v>
      </c>
      <c r="DM84">
        <v>0</v>
      </c>
      <c r="DN84">
        <v>0</v>
      </c>
      <c r="DO84">
        <v>7301</v>
      </c>
      <c r="DP84">
        <v>0</v>
      </c>
      <c r="DQ84">
        <v>680</v>
      </c>
      <c r="DR84">
        <v>0</v>
      </c>
      <c r="DS84">
        <v>0</v>
      </c>
      <c r="DT84">
        <v>7981</v>
      </c>
      <c r="DU84">
        <v>0</v>
      </c>
      <c r="DV84">
        <v>0</v>
      </c>
      <c r="DW84">
        <v>0</v>
      </c>
      <c r="DX84">
        <v>37418</v>
      </c>
      <c r="DY84">
        <v>0</v>
      </c>
      <c r="DZ84">
        <v>0</v>
      </c>
      <c r="EA84">
        <v>0</v>
      </c>
      <c r="EB84">
        <v>0</v>
      </c>
      <c r="EC84">
        <v>45399</v>
      </c>
      <c r="ED84">
        <v>0</v>
      </c>
      <c r="EE84">
        <v>0</v>
      </c>
      <c r="EF84">
        <v>0</v>
      </c>
      <c r="EG84">
        <v>102</v>
      </c>
      <c r="EH84">
        <v>0</v>
      </c>
      <c r="EI84">
        <v>0</v>
      </c>
      <c r="EJ84">
        <v>0</v>
      </c>
      <c r="EK84">
        <v>102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1476</v>
      </c>
      <c r="EW84">
        <v>0</v>
      </c>
      <c r="EX84">
        <v>1476</v>
      </c>
      <c r="EY84">
        <v>0</v>
      </c>
      <c r="EZ84">
        <v>80804</v>
      </c>
    </row>
    <row r="85" spans="1:156">
      <c r="A85">
        <v>62905</v>
      </c>
      <c r="B85">
        <v>200412</v>
      </c>
      <c r="C85">
        <v>113115</v>
      </c>
      <c r="D85">
        <v>-12072</v>
      </c>
      <c r="E85">
        <v>101043</v>
      </c>
      <c r="F85">
        <v>0</v>
      </c>
      <c r="G85">
        <v>0</v>
      </c>
      <c r="H85">
        <v>5337</v>
      </c>
      <c r="I85">
        <v>105266</v>
      </c>
      <c r="J85">
        <v>16899</v>
      </c>
      <c r="K85">
        <v>127502</v>
      </c>
      <c r="L85">
        <v>47988</v>
      </c>
      <c r="M85">
        <v>-130451</v>
      </c>
      <c r="N85">
        <v>14072</v>
      </c>
      <c r="O85">
        <v>1666</v>
      </c>
      <c r="P85">
        <v>-514</v>
      </c>
      <c r="Q85">
        <v>-115227</v>
      </c>
      <c r="R85">
        <v>-113264</v>
      </c>
      <c r="S85">
        <v>-188</v>
      </c>
      <c r="T85">
        <v>-113452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-24145</v>
      </c>
      <c r="AB85">
        <v>-3236</v>
      </c>
      <c r="AC85">
        <v>-27381</v>
      </c>
      <c r="AD85">
        <v>-2422</v>
      </c>
      <c r="AE85">
        <v>-1468</v>
      </c>
      <c r="AF85">
        <v>0</v>
      </c>
      <c r="AG85">
        <v>-3890</v>
      </c>
      <c r="AH85">
        <v>0</v>
      </c>
      <c r="AI85">
        <v>155</v>
      </c>
      <c r="AJ85">
        <v>-24905</v>
      </c>
      <c r="AK85">
        <v>-9939</v>
      </c>
      <c r="AL85">
        <v>-18106</v>
      </c>
      <c r="AM85">
        <v>0</v>
      </c>
      <c r="AN85">
        <v>9939</v>
      </c>
      <c r="AO85">
        <v>0</v>
      </c>
      <c r="AP85">
        <v>0</v>
      </c>
      <c r="AQ85">
        <v>-8167</v>
      </c>
      <c r="AR85">
        <v>0</v>
      </c>
      <c r="AS85">
        <v>0</v>
      </c>
      <c r="AT85">
        <v>-8167</v>
      </c>
      <c r="AU85">
        <v>4805</v>
      </c>
      <c r="AV85">
        <v>-3362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97000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27181</v>
      </c>
      <c r="BY85">
        <v>2109544</v>
      </c>
      <c r="BZ85">
        <v>0</v>
      </c>
      <c r="CA85">
        <v>0</v>
      </c>
      <c r="CB85">
        <v>134</v>
      </c>
      <c r="CC85">
        <v>0</v>
      </c>
      <c r="CD85">
        <v>0</v>
      </c>
      <c r="CE85">
        <v>6114</v>
      </c>
      <c r="CF85">
        <v>2142973</v>
      </c>
      <c r="CG85">
        <v>0</v>
      </c>
      <c r="CH85">
        <v>2239973</v>
      </c>
      <c r="CI85">
        <v>0</v>
      </c>
      <c r="CJ85">
        <v>6148</v>
      </c>
      <c r="CK85">
        <v>0</v>
      </c>
      <c r="CL85">
        <v>6148</v>
      </c>
      <c r="CM85">
        <v>10199</v>
      </c>
      <c r="CN85">
        <v>0</v>
      </c>
      <c r="CO85">
        <v>0</v>
      </c>
      <c r="CP85">
        <v>48472</v>
      </c>
      <c r="CQ85">
        <v>64819</v>
      </c>
      <c r="CR85">
        <v>0</v>
      </c>
      <c r="CS85">
        <v>10460</v>
      </c>
      <c r="CT85">
        <v>0</v>
      </c>
      <c r="CU85">
        <v>0</v>
      </c>
      <c r="CV85">
        <v>10460</v>
      </c>
      <c r="CW85">
        <v>22725</v>
      </c>
      <c r="CX85">
        <v>1495</v>
      </c>
      <c r="CY85">
        <v>24220</v>
      </c>
      <c r="CZ85">
        <v>2339472</v>
      </c>
      <c r="DA85">
        <v>58000</v>
      </c>
      <c r="DB85">
        <v>0</v>
      </c>
      <c r="DC85">
        <v>0</v>
      </c>
      <c r="DD85">
        <v>54370</v>
      </c>
      <c r="DE85">
        <v>0</v>
      </c>
      <c r="DF85">
        <v>0</v>
      </c>
      <c r="DG85">
        <v>0</v>
      </c>
      <c r="DH85">
        <v>54370</v>
      </c>
      <c r="DI85">
        <v>34333</v>
      </c>
      <c r="DJ85">
        <v>146703</v>
      </c>
      <c r="DK85">
        <v>0</v>
      </c>
      <c r="DL85">
        <v>0</v>
      </c>
      <c r="DM85">
        <v>0</v>
      </c>
      <c r="DN85">
        <v>0</v>
      </c>
      <c r="DO85">
        <v>1950111</v>
      </c>
      <c r="DP85">
        <v>156061</v>
      </c>
      <c r="DQ85">
        <v>33710</v>
      </c>
      <c r="DR85">
        <v>0</v>
      </c>
      <c r="DS85">
        <v>46466</v>
      </c>
      <c r="DT85">
        <v>2093416</v>
      </c>
      <c r="DU85">
        <v>7291</v>
      </c>
      <c r="DV85">
        <v>605</v>
      </c>
      <c r="DW85">
        <v>6686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2100102</v>
      </c>
      <c r="ED85">
        <v>0</v>
      </c>
      <c r="EE85">
        <v>0</v>
      </c>
      <c r="EF85">
        <v>0</v>
      </c>
      <c r="EG85">
        <v>755</v>
      </c>
      <c r="EH85">
        <v>0</v>
      </c>
      <c r="EI85">
        <v>0</v>
      </c>
      <c r="EJ85">
        <v>0</v>
      </c>
      <c r="EK85">
        <v>755</v>
      </c>
      <c r="EL85">
        <v>24235</v>
      </c>
      <c r="EM85">
        <v>0</v>
      </c>
      <c r="EN85">
        <v>220</v>
      </c>
      <c r="EO85">
        <v>0</v>
      </c>
      <c r="EP85">
        <v>0</v>
      </c>
      <c r="EQ85">
        <v>0</v>
      </c>
      <c r="ER85">
        <v>23023</v>
      </c>
      <c r="ES85">
        <v>24576</v>
      </c>
      <c r="ET85">
        <v>0</v>
      </c>
      <c r="EU85">
        <v>0</v>
      </c>
      <c r="EV85">
        <v>19858</v>
      </c>
      <c r="EW85">
        <v>0</v>
      </c>
      <c r="EX85">
        <v>67677</v>
      </c>
      <c r="EY85">
        <v>0</v>
      </c>
      <c r="EZ85">
        <v>2339472</v>
      </c>
    </row>
    <row r="86" spans="1:156">
      <c r="A86">
        <v>62908</v>
      </c>
      <c r="B86">
        <v>200412</v>
      </c>
      <c r="C86">
        <v>846679</v>
      </c>
      <c r="D86">
        <v>-16296</v>
      </c>
      <c r="E86">
        <v>830383</v>
      </c>
      <c r="F86">
        <v>0</v>
      </c>
      <c r="G86">
        <v>54</v>
      </c>
      <c r="H86">
        <v>0</v>
      </c>
      <c r="I86">
        <v>221591</v>
      </c>
      <c r="J86">
        <v>83514</v>
      </c>
      <c r="K86">
        <v>305159</v>
      </c>
      <c r="L86">
        <v>178619</v>
      </c>
      <c r="M86">
        <v>-377233</v>
      </c>
      <c r="N86">
        <v>25541</v>
      </c>
      <c r="O86">
        <v>-10701</v>
      </c>
      <c r="P86">
        <v>2921</v>
      </c>
      <c r="Q86">
        <v>-359472</v>
      </c>
      <c r="R86">
        <v>-822210</v>
      </c>
      <c r="S86">
        <v>46005</v>
      </c>
      <c r="T86">
        <v>-776205</v>
      </c>
      <c r="U86">
        <v>0</v>
      </c>
      <c r="V86">
        <v>0</v>
      </c>
      <c r="W86">
        <v>0</v>
      </c>
      <c r="X86">
        <v>0</v>
      </c>
      <c r="Y86">
        <v>0</v>
      </c>
      <c r="Z86">
        <v>-64493</v>
      </c>
      <c r="AA86">
        <v>-47697</v>
      </c>
      <c r="AB86">
        <v>1106</v>
      </c>
      <c r="AC86">
        <v>-111084</v>
      </c>
      <c r="AD86">
        <v>-13606</v>
      </c>
      <c r="AE86">
        <v>-8893</v>
      </c>
      <c r="AF86">
        <v>0</v>
      </c>
      <c r="AG86">
        <v>-22499</v>
      </c>
      <c r="AH86">
        <v>0</v>
      </c>
      <c r="AI86">
        <v>-12396</v>
      </c>
      <c r="AJ86">
        <v>-64712</v>
      </c>
      <c r="AK86">
        <v>-15195</v>
      </c>
      <c r="AL86">
        <v>-47402</v>
      </c>
      <c r="AM86">
        <v>1832</v>
      </c>
      <c r="AN86">
        <v>15144</v>
      </c>
      <c r="AO86">
        <v>0</v>
      </c>
      <c r="AP86">
        <v>0</v>
      </c>
      <c r="AQ86">
        <v>-30426</v>
      </c>
      <c r="AR86">
        <v>0</v>
      </c>
      <c r="AS86">
        <v>0</v>
      </c>
      <c r="AT86">
        <v>-30426</v>
      </c>
      <c r="AU86">
        <v>15408</v>
      </c>
      <c r="AV86">
        <v>-15018</v>
      </c>
      <c r="AW86">
        <v>8321</v>
      </c>
      <c r="AX86">
        <v>-3275</v>
      </c>
      <c r="AY86">
        <v>0</v>
      </c>
      <c r="AZ86">
        <v>0</v>
      </c>
      <c r="BA86">
        <v>5046</v>
      </c>
      <c r="BB86">
        <v>51</v>
      </c>
      <c r="BC86">
        <v>-4311</v>
      </c>
      <c r="BD86">
        <v>1508</v>
      </c>
      <c r="BE86">
        <v>-8</v>
      </c>
      <c r="BF86">
        <v>634</v>
      </c>
      <c r="BG86">
        <v>-2177</v>
      </c>
      <c r="BH86">
        <v>0</v>
      </c>
      <c r="BI86">
        <v>0</v>
      </c>
      <c r="BJ86">
        <v>-512</v>
      </c>
      <c r="BK86">
        <v>-640</v>
      </c>
      <c r="BL86">
        <v>64</v>
      </c>
      <c r="BM86">
        <v>-1088</v>
      </c>
      <c r="BN86">
        <v>0</v>
      </c>
      <c r="BO86">
        <v>1832</v>
      </c>
      <c r="BP86">
        <v>25872</v>
      </c>
      <c r="BQ86">
        <v>0</v>
      </c>
      <c r="BR86">
        <v>0</v>
      </c>
      <c r="BS86">
        <v>0</v>
      </c>
      <c r="BT86">
        <v>319</v>
      </c>
      <c r="BU86">
        <v>0</v>
      </c>
      <c r="BV86">
        <v>319</v>
      </c>
      <c r="BW86">
        <v>1386036</v>
      </c>
      <c r="BX86">
        <v>179789</v>
      </c>
      <c r="BY86">
        <v>4055672</v>
      </c>
      <c r="BZ86">
        <v>0</v>
      </c>
      <c r="CA86">
        <v>0</v>
      </c>
      <c r="CB86">
        <v>126</v>
      </c>
      <c r="CC86">
        <v>0</v>
      </c>
      <c r="CD86">
        <v>0</v>
      </c>
      <c r="CE86">
        <v>0</v>
      </c>
      <c r="CF86">
        <v>5621623</v>
      </c>
      <c r="CG86">
        <v>0</v>
      </c>
      <c r="CH86">
        <v>5621942</v>
      </c>
      <c r="CI86">
        <v>0</v>
      </c>
      <c r="CJ86">
        <v>6415</v>
      </c>
      <c r="CK86">
        <v>0</v>
      </c>
      <c r="CL86">
        <v>6415</v>
      </c>
      <c r="CM86">
        <v>53890</v>
      </c>
      <c r="CN86">
        <v>0</v>
      </c>
      <c r="CO86">
        <v>0</v>
      </c>
      <c r="CP86">
        <v>0</v>
      </c>
      <c r="CQ86">
        <v>60305</v>
      </c>
      <c r="CR86">
        <v>469</v>
      </c>
      <c r="CS86">
        <v>277986</v>
      </c>
      <c r="CT86">
        <v>0</v>
      </c>
      <c r="CU86">
        <v>26355</v>
      </c>
      <c r="CV86">
        <v>304810</v>
      </c>
      <c r="CW86">
        <v>56626</v>
      </c>
      <c r="CX86">
        <v>6858</v>
      </c>
      <c r="CY86">
        <v>63484</v>
      </c>
      <c r="CZ86">
        <v>6076413</v>
      </c>
      <c r="DA86">
        <v>61806</v>
      </c>
      <c r="DB86">
        <v>0</v>
      </c>
      <c r="DC86">
        <v>0</v>
      </c>
      <c r="DD86">
        <v>14230</v>
      </c>
      <c r="DE86">
        <v>0</v>
      </c>
      <c r="DF86">
        <v>0</v>
      </c>
      <c r="DG86">
        <v>0</v>
      </c>
      <c r="DH86">
        <v>14230</v>
      </c>
      <c r="DI86">
        <v>163911</v>
      </c>
      <c r="DJ86">
        <v>239947</v>
      </c>
      <c r="DK86">
        <v>115000</v>
      </c>
      <c r="DL86">
        <v>0</v>
      </c>
      <c r="DM86">
        <v>0</v>
      </c>
      <c r="DN86">
        <v>0</v>
      </c>
      <c r="DO86">
        <v>2723406</v>
      </c>
      <c r="DP86">
        <v>2115245</v>
      </c>
      <c r="DQ86">
        <v>831678</v>
      </c>
      <c r="DR86">
        <v>0</v>
      </c>
      <c r="DS86">
        <v>81203</v>
      </c>
      <c r="DT86">
        <v>5589126</v>
      </c>
      <c r="DU86">
        <v>25681</v>
      </c>
      <c r="DV86">
        <v>3555</v>
      </c>
      <c r="DW86">
        <v>22126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5611252</v>
      </c>
      <c r="ED86">
        <v>0</v>
      </c>
      <c r="EE86">
        <v>0</v>
      </c>
      <c r="EF86">
        <v>0</v>
      </c>
      <c r="EG86">
        <v>4149</v>
      </c>
      <c r="EH86">
        <v>0</v>
      </c>
      <c r="EI86">
        <v>0</v>
      </c>
      <c r="EJ86">
        <v>0</v>
      </c>
      <c r="EK86">
        <v>4149</v>
      </c>
      <c r="EL86">
        <v>33327</v>
      </c>
      <c r="EM86">
        <v>40819</v>
      </c>
      <c r="EN86">
        <v>661</v>
      </c>
      <c r="EO86">
        <v>0</v>
      </c>
      <c r="EP86">
        <v>0</v>
      </c>
      <c r="EQ86">
        <v>0</v>
      </c>
      <c r="ER86">
        <v>2635</v>
      </c>
      <c r="ES86">
        <v>6985</v>
      </c>
      <c r="ET86">
        <v>0</v>
      </c>
      <c r="EU86">
        <v>0</v>
      </c>
      <c r="EV86">
        <v>21113</v>
      </c>
      <c r="EW86">
        <v>0</v>
      </c>
      <c r="EX86">
        <v>72213</v>
      </c>
      <c r="EY86">
        <v>525</v>
      </c>
      <c r="EZ86">
        <v>6076413</v>
      </c>
    </row>
    <row r="87" spans="1:156">
      <c r="A87">
        <v>62918</v>
      </c>
      <c r="B87">
        <v>200412</v>
      </c>
      <c r="C87">
        <v>73025</v>
      </c>
      <c r="D87">
        <v>-277</v>
      </c>
      <c r="E87">
        <v>72748</v>
      </c>
      <c r="F87">
        <v>12868</v>
      </c>
      <c r="G87">
        <v>3161</v>
      </c>
      <c r="H87">
        <v>5314</v>
      </c>
      <c r="I87">
        <v>511220</v>
      </c>
      <c r="J87">
        <v>54295</v>
      </c>
      <c r="K87">
        <v>586858</v>
      </c>
      <c r="L87">
        <v>240954</v>
      </c>
      <c r="M87">
        <v>-979752</v>
      </c>
      <c r="N87">
        <v>0</v>
      </c>
      <c r="O87">
        <v>2700</v>
      </c>
      <c r="P87">
        <v>0</v>
      </c>
      <c r="Q87">
        <v>-977052</v>
      </c>
      <c r="R87">
        <v>367068</v>
      </c>
      <c r="S87">
        <v>0</v>
      </c>
      <c r="T87">
        <v>367068</v>
      </c>
      <c r="U87">
        <v>0</v>
      </c>
      <c r="V87">
        <v>-24428</v>
      </c>
      <c r="W87">
        <v>0</v>
      </c>
      <c r="X87">
        <v>-24428</v>
      </c>
      <c r="Y87">
        <v>0</v>
      </c>
      <c r="Z87">
        <v>-6303</v>
      </c>
      <c r="AA87">
        <v>-26211</v>
      </c>
      <c r="AB87">
        <v>0</v>
      </c>
      <c r="AC87">
        <v>-32514</v>
      </c>
      <c r="AD87">
        <v>-9249</v>
      </c>
      <c r="AE87">
        <v>-46108</v>
      </c>
      <c r="AF87">
        <v>0</v>
      </c>
      <c r="AG87">
        <v>-55357</v>
      </c>
      <c r="AH87">
        <v>0</v>
      </c>
      <c r="AI87">
        <v>499</v>
      </c>
      <c r="AJ87">
        <v>-110102</v>
      </c>
      <c r="AK87">
        <v>-20448</v>
      </c>
      <c r="AL87">
        <v>48226</v>
      </c>
      <c r="AM87">
        <v>0</v>
      </c>
      <c r="AN87">
        <v>20448</v>
      </c>
      <c r="AO87">
        <v>0</v>
      </c>
      <c r="AP87">
        <v>-1230</v>
      </c>
      <c r="AQ87">
        <v>67444</v>
      </c>
      <c r="AR87">
        <v>0</v>
      </c>
      <c r="AS87">
        <v>0</v>
      </c>
      <c r="AT87">
        <v>67444</v>
      </c>
      <c r="AU87">
        <v>-5806</v>
      </c>
      <c r="AV87">
        <v>61638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6181</v>
      </c>
      <c r="BQ87">
        <v>147021</v>
      </c>
      <c r="BR87">
        <v>342775</v>
      </c>
      <c r="BS87">
        <v>50150</v>
      </c>
      <c r="BT87">
        <v>31729</v>
      </c>
      <c r="BU87">
        <v>0</v>
      </c>
      <c r="BV87">
        <v>424654</v>
      </c>
      <c r="BW87">
        <v>1156686</v>
      </c>
      <c r="BX87">
        <v>144577</v>
      </c>
      <c r="BY87">
        <v>9251101</v>
      </c>
      <c r="BZ87">
        <v>0</v>
      </c>
      <c r="CA87">
        <v>0</v>
      </c>
      <c r="CB87">
        <v>0</v>
      </c>
      <c r="CC87">
        <v>7020</v>
      </c>
      <c r="CD87">
        <v>0</v>
      </c>
      <c r="CE87">
        <v>105503</v>
      </c>
      <c r="CF87">
        <v>10664887</v>
      </c>
      <c r="CG87">
        <v>0</v>
      </c>
      <c r="CH87">
        <v>11236562</v>
      </c>
      <c r="CI87">
        <v>0</v>
      </c>
      <c r="CJ87">
        <v>4343</v>
      </c>
      <c r="CK87">
        <v>0</v>
      </c>
      <c r="CL87">
        <v>4343</v>
      </c>
      <c r="CM87">
        <v>0</v>
      </c>
      <c r="CN87">
        <v>22346</v>
      </c>
      <c r="CO87">
        <v>0</v>
      </c>
      <c r="CP87">
        <v>47172</v>
      </c>
      <c r="CQ87">
        <v>73861</v>
      </c>
      <c r="CR87">
        <v>3</v>
      </c>
      <c r="CS87">
        <v>19262</v>
      </c>
      <c r="CT87">
        <v>0</v>
      </c>
      <c r="CU87">
        <v>30604</v>
      </c>
      <c r="CV87">
        <v>49869</v>
      </c>
      <c r="CW87">
        <v>146682</v>
      </c>
      <c r="CX87">
        <v>25618</v>
      </c>
      <c r="CY87">
        <v>172300</v>
      </c>
      <c r="CZ87">
        <v>11538773</v>
      </c>
      <c r="DA87">
        <v>20000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552290</v>
      </c>
      <c r="DJ87">
        <v>572290</v>
      </c>
      <c r="DK87">
        <v>238000</v>
      </c>
      <c r="DL87">
        <v>0</v>
      </c>
      <c r="DM87">
        <v>0</v>
      </c>
      <c r="DN87">
        <v>0</v>
      </c>
      <c r="DO87">
        <v>9674844</v>
      </c>
      <c r="DP87">
        <v>84537</v>
      </c>
      <c r="DQ87">
        <v>43839</v>
      </c>
      <c r="DR87">
        <v>0</v>
      </c>
      <c r="DS87">
        <v>0</v>
      </c>
      <c r="DT87">
        <v>9803220</v>
      </c>
      <c r="DU87">
        <v>8138</v>
      </c>
      <c r="DV87">
        <v>34</v>
      </c>
      <c r="DW87">
        <v>8104</v>
      </c>
      <c r="DX87">
        <v>797997</v>
      </c>
      <c r="DY87">
        <v>0</v>
      </c>
      <c r="DZ87">
        <v>0</v>
      </c>
      <c r="EA87">
        <v>0</v>
      </c>
      <c r="EB87">
        <v>0</v>
      </c>
      <c r="EC87">
        <v>10609321</v>
      </c>
      <c r="ED87">
        <v>0</v>
      </c>
      <c r="EE87">
        <v>0</v>
      </c>
      <c r="EF87">
        <v>0</v>
      </c>
      <c r="EG87">
        <v>25197</v>
      </c>
      <c r="EH87">
        <v>0</v>
      </c>
      <c r="EI87">
        <v>0</v>
      </c>
      <c r="EJ87">
        <v>0</v>
      </c>
      <c r="EK87">
        <v>25197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43761</v>
      </c>
      <c r="EW87">
        <v>50000</v>
      </c>
      <c r="EX87">
        <v>93761</v>
      </c>
      <c r="EY87">
        <v>204</v>
      </c>
      <c r="EZ87">
        <v>11538773</v>
      </c>
    </row>
    <row r="88" spans="1:156">
      <c r="A88">
        <v>62965</v>
      </c>
      <c r="B88">
        <v>200412</v>
      </c>
      <c r="C88">
        <v>10704178</v>
      </c>
      <c r="D88">
        <v>-90139</v>
      </c>
      <c r="E88">
        <v>10614039</v>
      </c>
      <c r="F88">
        <v>945877</v>
      </c>
      <c r="G88">
        <v>0</v>
      </c>
      <c r="H88">
        <v>-1237</v>
      </c>
      <c r="I88">
        <v>7250471</v>
      </c>
      <c r="J88">
        <v>1062426</v>
      </c>
      <c r="K88">
        <v>9257537</v>
      </c>
      <c r="L88">
        <v>8855174</v>
      </c>
      <c r="M88">
        <v>-7773081</v>
      </c>
      <c r="N88">
        <v>33687</v>
      </c>
      <c r="O88">
        <v>-40772</v>
      </c>
      <c r="P88">
        <v>0</v>
      </c>
      <c r="Q88">
        <v>-7780166</v>
      </c>
      <c r="R88">
        <v>-13698854</v>
      </c>
      <c r="S88">
        <v>0</v>
      </c>
      <c r="T88">
        <v>-13698854</v>
      </c>
      <c r="U88">
        <v>0</v>
      </c>
      <c r="V88">
        <v>-1559935</v>
      </c>
      <c r="W88">
        <v>-1027103</v>
      </c>
      <c r="X88">
        <v>-2587038</v>
      </c>
      <c r="Y88">
        <v>-332765</v>
      </c>
      <c r="Z88">
        <v>-339251</v>
      </c>
      <c r="AA88">
        <v>-381877</v>
      </c>
      <c r="AB88">
        <v>0</v>
      </c>
      <c r="AC88">
        <v>-721128</v>
      </c>
      <c r="AD88">
        <v>-152285</v>
      </c>
      <c r="AE88">
        <v>-143797</v>
      </c>
      <c r="AF88">
        <v>0</v>
      </c>
      <c r="AG88">
        <v>-296082</v>
      </c>
      <c r="AH88">
        <v>0</v>
      </c>
      <c r="AI88">
        <v>-462727</v>
      </c>
      <c r="AJ88">
        <v>-2284505</v>
      </c>
      <c r="AK88">
        <v>-463784</v>
      </c>
      <c r="AL88">
        <v>99701</v>
      </c>
      <c r="AM88">
        <v>-76094</v>
      </c>
      <c r="AN88">
        <v>374825</v>
      </c>
      <c r="AO88">
        <v>2319</v>
      </c>
      <c r="AP88">
        <v>-1758</v>
      </c>
      <c r="AQ88">
        <v>398993</v>
      </c>
      <c r="AR88">
        <v>0</v>
      </c>
      <c r="AS88">
        <v>0</v>
      </c>
      <c r="AT88">
        <v>398993</v>
      </c>
      <c r="AU88">
        <v>-75344</v>
      </c>
      <c r="AV88">
        <v>323649</v>
      </c>
      <c r="AW88">
        <v>386244</v>
      </c>
      <c r="AX88">
        <v>-163</v>
      </c>
      <c r="AY88">
        <v>-469</v>
      </c>
      <c r="AZ88">
        <v>0</v>
      </c>
      <c r="BA88">
        <v>385612</v>
      </c>
      <c r="BB88">
        <v>60328</v>
      </c>
      <c r="BC88">
        <v>-280433</v>
      </c>
      <c r="BD88">
        <v>243</v>
      </c>
      <c r="BE88">
        <v>-142709</v>
      </c>
      <c r="BF88">
        <v>-669</v>
      </c>
      <c r="BG88">
        <v>-423568</v>
      </c>
      <c r="BH88">
        <v>0</v>
      </c>
      <c r="BI88">
        <v>-36592</v>
      </c>
      <c r="BJ88">
        <v>-30256</v>
      </c>
      <c r="BK88">
        <v>-31618</v>
      </c>
      <c r="BL88">
        <v>0</v>
      </c>
      <c r="BM88">
        <v>-61874</v>
      </c>
      <c r="BN88">
        <v>0</v>
      </c>
      <c r="BO88">
        <v>-76094</v>
      </c>
      <c r="BP88">
        <v>6606</v>
      </c>
      <c r="BQ88">
        <v>26578</v>
      </c>
      <c r="BR88">
        <v>9962469</v>
      </c>
      <c r="BS88">
        <v>0</v>
      </c>
      <c r="BT88">
        <v>0</v>
      </c>
      <c r="BU88">
        <v>0</v>
      </c>
      <c r="BV88">
        <v>9962469</v>
      </c>
      <c r="BW88">
        <v>20380685</v>
      </c>
      <c r="BX88">
        <v>0</v>
      </c>
      <c r="BY88">
        <v>135701963</v>
      </c>
      <c r="BZ88">
        <v>0</v>
      </c>
      <c r="CA88">
        <v>44224</v>
      </c>
      <c r="CB88">
        <v>0</v>
      </c>
      <c r="CC88">
        <v>414368</v>
      </c>
      <c r="CD88">
        <v>0</v>
      </c>
      <c r="CE88">
        <v>5404928</v>
      </c>
      <c r="CF88">
        <v>161946168</v>
      </c>
      <c r="CG88">
        <v>0</v>
      </c>
      <c r="CH88">
        <v>171935215</v>
      </c>
      <c r="CI88">
        <v>2978041</v>
      </c>
      <c r="CJ88">
        <v>125561</v>
      </c>
      <c r="CK88">
        <v>0</v>
      </c>
      <c r="CL88">
        <v>125561</v>
      </c>
      <c r="CM88">
        <v>2140</v>
      </c>
      <c r="CN88">
        <v>401356</v>
      </c>
      <c r="CO88">
        <v>0</v>
      </c>
      <c r="CP88">
        <v>1882052</v>
      </c>
      <c r="CQ88">
        <v>2411109</v>
      </c>
      <c r="CR88">
        <v>109885</v>
      </c>
      <c r="CS88">
        <v>526348</v>
      </c>
      <c r="CT88">
        <v>0</v>
      </c>
      <c r="CU88">
        <v>0</v>
      </c>
      <c r="CV88">
        <v>636233</v>
      </c>
      <c r="CW88">
        <v>1898984</v>
      </c>
      <c r="CX88">
        <v>170844</v>
      </c>
      <c r="CY88">
        <v>2069828</v>
      </c>
      <c r="CZ88">
        <v>180037032</v>
      </c>
      <c r="DA88">
        <v>100000</v>
      </c>
      <c r="DB88">
        <v>0</v>
      </c>
      <c r="DC88">
        <v>0</v>
      </c>
      <c r="DD88">
        <v>1245015</v>
      </c>
      <c r="DE88">
        <v>0</v>
      </c>
      <c r="DF88">
        <v>0</v>
      </c>
      <c r="DG88">
        <v>2978577</v>
      </c>
      <c r="DH88">
        <v>4223592</v>
      </c>
      <c r="DI88">
        <v>0</v>
      </c>
      <c r="DJ88">
        <v>4323592</v>
      </c>
      <c r="DK88">
        <v>1800000</v>
      </c>
      <c r="DL88">
        <v>2597</v>
      </c>
      <c r="DM88">
        <v>0</v>
      </c>
      <c r="DN88">
        <v>2597</v>
      </c>
      <c r="DO88">
        <v>104375540</v>
      </c>
      <c r="DP88">
        <v>39402881</v>
      </c>
      <c r="DQ88">
        <v>12081576</v>
      </c>
      <c r="DR88">
        <v>0</v>
      </c>
      <c r="DS88">
        <v>0</v>
      </c>
      <c r="DT88">
        <v>155859997</v>
      </c>
      <c r="DU88">
        <v>1552721</v>
      </c>
      <c r="DV88">
        <v>2578</v>
      </c>
      <c r="DW88">
        <v>1550143</v>
      </c>
      <c r="DX88">
        <v>4657353</v>
      </c>
      <c r="DY88">
        <v>46601</v>
      </c>
      <c r="DZ88">
        <v>0</v>
      </c>
      <c r="EA88">
        <v>24350</v>
      </c>
      <c r="EB88">
        <v>7341622</v>
      </c>
      <c r="EC88">
        <v>169482663</v>
      </c>
      <c r="ED88">
        <v>2978041</v>
      </c>
      <c r="EE88">
        <v>0</v>
      </c>
      <c r="EF88">
        <v>2978041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12264</v>
      </c>
      <c r="EN88">
        <v>0</v>
      </c>
      <c r="EO88">
        <v>0</v>
      </c>
      <c r="EP88">
        <v>0</v>
      </c>
      <c r="EQ88">
        <v>0</v>
      </c>
      <c r="ER88">
        <v>311144</v>
      </c>
      <c r="ES88">
        <v>0</v>
      </c>
      <c r="ET88">
        <v>0</v>
      </c>
      <c r="EU88">
        <v>251251</v>
      </c>
      <c r="EV88">
        <v>426907</v>
      </c>
      <c r="EW88">
        <v>0</v>
      </c>
      <c r="EX88">
        <v>1001566</v>
      </c>
      <c r="EY88">
        <v>451170</v>
      </c>
      <c r="EZ88">
        <v>180037032</v>
      </c>
    </row>
    <row r="89" spans="1:156">
      <c r="A89">
        <v>62969</v>
      </c>
      <c r="B89">
        <v>200412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539217</v>
      </c>
      <c r="J89">
        <v>0</v>
      </c>
      <c r="K89">
        <v>539217</v>
      </c>
      <c r="L89">
        <v>314789</v>
      </c>
      <c r="M89">
        <v>-1063213</v>
      </c>
      <c r="N89">
        <v>96</v>
      </c>
      <c r="O89">
        <v>12</v>
      </c>
      <c r="P89">
        <v>0</v>
      </c>
      <c r="Q89">
        <v>-1063105</v>
      </c>
      <c r="R89">
        <v>395738</v>
      </c>
      <c r="S89">
        <v>-12</v>
      </c>
      <c r="T89">
        <v>395726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-21668</v>
      </c>
      <c r="AB89">
        <v>0</v>
      </c>
      <c r="AC89">
        <v>-21668</v>
      </c>
      <c r="AD89">
        <v>-6493</v>
      </c>
      <c r="AE89">
        <v>-484</v>
      </c>
      <c r="AF89">
        <v>-10265</v>
      </c>
      <c r="AG89">
        <v>-17242</v>
      </c>
      <c r="AH89">
        <v>0</v>
      </c>
      <c r="AI89">
        <v>-136</v>
      </c>
      <c r="AJ89">
        <v>-15693</v>
      </c>
      <c r="AK89">
        <v>-95721</v>
      </c>
      <c r="AL89">
        <v>36167</v>
      </c>
      <c r="AM89">
        <v>0</v>
      </c>
      <c r="AN89">
        <v>95721</v>
      </c>
      <c r="AO89">
        <v>0</v>
      </c>
      <c r="AP89">
        <v>0</v>
      </c>
      <c r="AQ89">
        <v>131888</v>
      </c>
      <c r="AR89">
        <v>0</v>
      </c>
      <c r="AS89">
        <v>0</v>
      </c>
      <c r="AT89">
        <v>131888</v>
      </c>
      <c r="AU89">
        <v>-33668</v>
      </c>
      <c r="AV89">
        <v>98220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9398771</v>
      </c>
      <c r="BZ89">
        <v>0</v>
      </c>
      <c r="CA89">
        <v>0</v>
      </c>
      <c r="CB89">
        <v>0</v>
      </c>
      <c r="CC89">
        <v>0</v>
      </c>
      <c r="CD89">
        <v>156295</v>
      </c>
      <c r="CE89">
        <v>0</v>
      </c>
      <c r="CF89">
        <v>9555066</v>
      </c>
      <c r="CG89">
        <v>0</v>
      </c>
      <c r="CH89">
        <v>9555066</v>
      </c>
      <c r="CI89">
        <v>0</v>
      </c>
      <c r="CJ89">
        <v>92</v>
      </c>
      <c r="CK89">
        <v>0</v>
      </c>
      <c r="CL89">
        <v>92</v>
      </c>
      <c r="CM89">
        <v>0</v>
      </c>
      <c r="CN89">
        <v>9979</v>
      </c>
      <c r="CO89">
        <v>0</v>
      </c>
      <c r="CP89">
        <v>15414</v>
      </c>
      <c r="CQ89">
        <v>25485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123536</v>
      </c>
      <c r="CX89">
        <v>51150</v>
      </c>
      <c r="CY89">
        <v>174686</v>
      </c>
      <c r="CZ89">
        <v>9755237</v>
      </c>
      <c r="DA89">
        <v>90000</v>
      </c>
      <c r="DB89">
        <v>633134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479345</v>
      </c>
      <c r="DJ89">
        <v>1202479</v>
      </c>
      <c r="DK89">
        <v>0</v>
      </c>
      <c r="DL89">
        <v>0</v>
      </c>
      <c r="DM89">
        <v>0</v>
      </c>
      <c r="DN89">
        <v>0</v>
      </c>
      <c r="DO89">
        <v>8538995</v>
      </c>
      <c r="DP89">
        <v>0</v>
      </c>
      <c r="DQ89">
        <v>0</v>
      </c>
      <c r="DR89">
        <v>0</v>
      </c>
      <c r="DS89">
        <v>523</v>
      </c>
      <c r="DT89">
        <v>8538472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8538472</v>
      </c>
      <c r="ED89">
        <v>0</v>
      </c>
      <c r="EE89">
        <v>0</v>
      </c>
      <c r="EF89">
        <v>0</v>
      </c>
      <c r="EG89">
        <v>6379</v>
      </c>
      <c r="EH89">
        <v>0</v>
      </c>
      <c r="EI89">
        <v>0</v>
      </c>
      <c r="EJ89">
        <v>0</v>
      </c>
      <c r="EK89">
        <v>6379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7907</v>
      </c>
      <c r="EW89">
        <v>0</v>
      </c>
      <c r="EX89">
        <v>7907</v>
      </c>
      <c r="EY89">
        <v>0</v>
      </c>
      <c r="EZ89">
        <v>9755237</v>
      </c>
    </row>
    <row r="90" spans="1:156">
      <c r="A90">
        <v>62972</v>
      </c>
      <c r="B90">
        <v>200412</v>
      </c>
      <c r="C90">
        <v>2913600</v>
      </c>
      <c r="D90">
        <v>-7232</v>
      </c>
      <c r="E90">
        <v>2906368</v>
      </c>
      <c r="F90">
        <v>45056</v>
      </c>
      <c r="G90">
        <v>4016</v>
      </c>
      <c r="H90">
        <v>4695</v>
      </c>
      <c r="I90">
        <v>883886</v>
      </c>
      <c r="J90">
        <v>224117</v>
      </c>
      <c r="K90">
        <v>1161770</v>
      </c>
      <c r="L90">
        <v>1497413</v>
      </c>
      <c r="M90">
        <v>-663645</v>
      </c>
      <c r="N90">
        <v>1741</v>
      </c>
      <c r="O90">
        <v>626</v>
      </c>
      <c r="P90">
        <v>15</v>
      </c>
      <c r="Q90">
        <v>-661263</v>
      </c>
      <c r="R90">
        <v>-1864628</v>
      </c>
      <c r="S90">
        <v>-3492</v>
      </c>
      <c r="T90">
        <v>-1868120</v>
      </c>
      <c r="U90">
        <v>-955034</v>
      </c>
      <c r="V90">
        <v>-1260671</v>
      </c>
      <c r="W90">
        <v>-131547</v>
      </c>
      <c r="X90">
        <v>-2347252</v>
      </c>
      <c r="Y90">
        <v>0</v>
      </c>
      <c r="Z90">
        <v>0</v>
      </c>
      <c r="AA90">
        <v>-169552</v>
      </c>
      <c r="AB90">
        <v>0</v>
      </c>
      <c r="AC90">
        <v>-169552</v>
      </c>
      <c r="AD90">
        <v>-41342</v>
      </c>
      <c r="AE90">
        <v>-8479</v>
      </c>
      <c r="AF90">
        <v>0</v>
      </c>
      <c r="AG90">
        <v>-49821</v>
      </c>
      <c r="AH90">
        <v>0</v>
      </c>
      <c r="AI90">
        <v>114573</v>
      </c>
      <c r="AJ90">
        <v>-376691</v>
      </c>
      <c r="AK90">
        <v>-139160</v>
      </c>
      <c r="AL90">
        <v>68265</v>
      </c>
      <c r="AM90">
        <v>31705</v>
      </c>
      <c r="AN90">
        <v>98284</v>
      </c>
      <c r="AO90">
        <v>0</v>
      </c>
      <c r="AP90">
        <v>0</v>
      </c>
      <c r="AQ90">
        <v>198254</v>
      </c>
      <c r="AR90">
        <v>0</v>
      </c>
      <c r="AS90">
        <v>0</v>
      </c>
      <c r="AT90">
        <v>198254</v>
      </c>
      <c r="AU90">
        <v>-50585</v>
      </c>
      <c r="AV90">
        <v>147669</v>
      </c>
      <c r="AW90">
        <v>28844</v>
      </c>
      <c r="AX90">
        <v>-80</v>
      </c>
      <c r="AY90">
        <v>0</v>
      </c>
      <c r="AZ90">
        <v>0</v>
      </c>
      <c r="BA90">
        <v>28764</v>
      </c>
      <c r="BB90">
        <v>40876</v>
      </c>
      <c r="BC90">
        <v>-49949</v>
      </c>
      <c r="BD90">
        <v>0</v>
      </c>
      <c r="BE90">
        <v>20074</v>
      </c>
      <c r="BF90">
        <v>0</v>
      </c>
      <c r="BG90">
        <v>-29875</v>
      </c>
      <c r="BH90">
        <v>829</v>
      </c>
      <c r="BI90">
        <v>1111</v>
      </c>
      <c r="BJ90">
        <v>0</v>
      </c>
      <c r="BK90">
        <v>-10000</v>
      </c>
      <c r="BL90">
        <v>0</v>
      </c>
      <c r="BM90">
        <v>-10000</v>
      </c>
      <c r="BN90">
        <v>0</v>
      </c>
      <c r="BO90">
        <v>31705</v>
      </c>
      <c r="BP90">
        <v>35789</v>
      </c>
      <c r="BQ90">
        <v>136410</v>
      </c>
      <c r="BR90">
        <v>771921</v>
      </c>
      <c r="BS90">
        <v>0</v>
      </c>
      <c r="BT90">
        <v>263410</v>
      </c>
      <c r="BU90">
        <v>0</v>
      </c>
      <c r="BV90">
        <v>1035331</v>
      </c>
      <c r="BW90">
        <v>755417</v>
      </c>
      <c r="BX90">
        <v>6287275</v>
      </c>
      <c r="BY90">
        <v>18093271</v>
      </c>
      <c r="BZ90">
        <v>0</v>
      </c>
      <c r="CA90">
        <v>11297</v>
      </c>
      <c r="CB90">
        <v>0</v>
      </c>
      <c r="CC90">
        <v>0</v>
      </c>
      <c r="CD90">
        <v>0</v>
      </c>
      <c r="CE90">
        <v>493697</v>
      </c>
      <c r="CF90">
        <v>25640957</v>
      </c>
      <c r="CG90">
        <v>0</v>
      </c>
      <c r="CH90">
        <v>26812698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7953</v>
      </c>
      <c r="CO90">
        <v>0</v>
      </c>
      <c r="CP90">
        <v>8365</v>
      </c>
      <c r="CQ90">
        <v>16318</v>
      </c>
      <c r="CR90">
        <v>1</v>
      </c>
      <c r="CS90">
        <v>53332</v>
      </c>
      <c r="CT90">
        <v>0</v>
      </c>
      <c r="CU90">
        <v>0</v>
      </c>
      <c r="CV90">
        <v>53333</v>
      </c>
      <c r="CW90">
        <v>303770</v>
      </c>
      <c r="CX90">
        <v>30391</v>
      </c>
      <c r="CY90">
        <v>334161</v>
      </c>
      <c r="CZ90">
        <v>27252299</v>
      </c>
      <c r="DA90">
        <v>125000</v>
      </c>
      <c r="DB90">
        <v>1162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1102175</v>
      </c>
      <c r="DJ90">
        <v>1228337</v>
      </c>
      <c r="DK90">
        <v>0</v>
      </c>
      <c r="DL90">
        <v>0</v>
      </c>
      <c r="DM90">
        <v>0</v>
      </c>
      <c r="DN90">
        <v>0</v>
      </c>
      <c r="DO90">
        <v>11878604</v>
      </c>
      <c r="DP90">
        <v>7754023</v>
      </c>
      <c r="DQ90">
        <v>2817551</v>
      </c>
      <c r="DR90">
        <v>0</v>
      </c>
      <c r="DS90">
        <v>3661</v>
      </c>
      <c r="DT90">
        <v>22446517</v>
      </c>
      <c r="DU90">
        <v>165413</v>
      </c>
      <c r="DV90">
        <v>575</v>
      </c>
      <c r="DW90">
        <v>164838</v>
      </c>
      <c r="DX90">
        <v>2331795</v>
      </c>
      <c r="DY90">
        <v>218402</v>
      </c>
      <c r="DZ90">
        <v>0</v>
      </c>
      <c r="EA90">
        <v>2166</v>
      </c>
      <c r="EB90">
        <v>626407</v>
      </c>
      <c r="EC90">
        <v>25790125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47729</v>
      </c>
      <c r="EJ90">
        <v>4450</v>
      </c>
      <c r="EK90">
        <v>52179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44865</v>
      </c>
      <c r="ET90">
        <v>0</v>
      </c>
      <c r="EU90">
        <v>0</v>
      </c>
      <c r="EV90">
        <v>129299</v>
      </c>
      <c r="EW90">
        <v>0</v>
      </c>
      <c r="EX90">
        <v>174164</v>
      </c>
      <c r="EY90">
        <v>7494</v>
      </c>
      <c r="EZ90">
        <v>27252299</v>
      </c>
    </row>
    <row r="91" spans="1:156">
      <c r="A91">
        <v>62973</v>
      </c>
      <c r="B91">
        <v>200412</v>
      </c>
      <c r="C91">
        <v>10995172</v>
      </c>
      <c r="D91">
        <v>-26427</v>
      </c>
      <c r="E91">
        <v>10968745</v>
      </c>
      <c r="F91">
        <v>1224455</v>
      </c>
      <c r="G91">
        <v>393</v>
      </c>
      <c r="H91">
        <v>152534</v>
      </c>
      <c r="I91">
        <v>7405820</v>
      </c>
      <c r="J91">
        <v>560138</v>
      </c>
      <c r="K91">
        <v>9343340</v>
      </c>
      <c r="L91">
        <v>7782653</v>
      </c>
      <c r="M91">
        <v>-10089701</v>
      </c>
      <c r="N91">
        <v>79238</v>
      </c>
      <c r="O91">
        <v>-10704</v>
      </c>
      <c r="P91">
        <v>0</v>
      </c>
      <c r="Q91">
        <v>-10021167</v>
      </c>
      <c r="R91">
        <v>-11943498</v>
      </c>
      <c r="S91">
        <v>108079</v>
      </c>
      <c r="T91">
        <v>-11835419</v>
      </c>
      <c r="U91">
        <v>0</v>
      </c>
      <c r="V91">
        <v>-553732</v>
      </c>
      <c r="W91">
        <v>0</v>
      </c>
      <c r="X91">
        <v>-553732</v>
      </c>
      <c r="Y91">
        <v>0</v>
      </c>
      <c r="Z91">
        <v>-235560</v>
      </c>
      <c r="AA91">
        <v>-635600</v>
      </c>
      <c r="AB91">
        <v>-691</v>
      </c>
      <c r="AC91">
        <v>-871851</v>
      </c>
      <c r="AD91">
        <v>-153683</v>
      </c>
      <c r="AE91">
        <v>-31410</v>
      </c>
      <c r="AF91">
        <v>0</v>
      </c>
      <c r="AG91">
        <v>-185093</v>
      </c>
      <c r="AH91">
        <v>0</v>
      </c>
      <c r="AI91">
        <v>-143462</v>
      </c>
      <c r="AJ91">
        <v>-1925415</v>
      </c>
      <c r="AK91">
        <v>-895073</v>
      </c>
      <c r="AL91">
        <v>1663526</v>
      </c>
      <c r="AM91">
        <v>-218081</v>
      </c>
      <c r="AN91">
        <v>512286</v>
      </c>
      <c r="AO91">
        <v>0</v>
      </c>
      <c r="AP91">
        <v>0</v>
      </c>
      <c r="AQ91">
        <v>1957731</v>
      </c>
      <c r="AR91">
        <v>0</v>
      </c>
      <c r="AS91">
        <v>0</v>
      </c>
      <c r="AT91">
        <v>1957731</v>
      </c>
      <c r="AU91">
        <v>-519333</v>
      </c>
      <c r="AV91">
        <v>1438398</v>
      </c>
      <c r="AW91">
        <v>835346</v>
      </c>
      <c r="AX91">
        <v>-35777</v>
      </c>
      <c r="AY91">
        <v>4072</v>
      </c>
      <c r="AZ91">
        <v>108</v>
      </c>
      <c r="BA91">
        <v>803749</v>
      </c>
      <c r="BB91">
        <v>261511</v>
      </c>
      <c r="BC91">
        <v>-476186</v>
      </c>
      <c r="BD91">
        <v>8077</v>
      </c>
      <c r="BE91">
        <v>-635746</v>
      </c>
      <c r="BF91">
        <v>28406</v>
      </c>
      <c r="BG91">
        <v>-1075449</v>
      </c>
      <c r="BH91">
        <v>-30579</v>
      </c>
      <c r="BI91">
        <v>-26971</v>
      </c>
      <c r="BJ91">
        <v>-40855</v>
      </c>
      <c r="BK91">
        <v>-110237</v>
      </c>
      <c r="BL91">
        <v>750</v>
      </c>
      <c r="BM91">
        <v>-150342</v>
      </c>
      <c r="BN91">
        <v>0</v>
      </c>
      <c r="BO91">
        <v>-218081</v>
      </c>
      <c r="BP91">
        <v>0</v>
      </c>
      <c r="BQ91">
        <v>2909049</v>
      </c>
      <c r="BR91">
        <v>13639212</v>
      </c>
      <c r="BS91">
        <v>0</v>
      </c>
      <c r="BT91">
        <v>7126</v>
      </c>
      <c r="BU91">
        <v>0</v>
      </c>
      <c r="BV91">
        <v>13646338</v>
      </c>
      <c r="BW91">
        <v>15584015</v>
      </c>
      <c r="BX91">
        <v>13719427</v>
      </c>
      <c r="BY91">
        <v>132077222</v>
      </c>
      <c r="BZ91">
        <v>0</v>
      </c>
      <c r="CA91">
        <v>0</v>
      </c>
      <c r="CB91">
        <v>0</v>
      </c>
      <c r="CC91">
        <v>0</v>
      </c>
      <c r="CD91">
        <v>145930</v>
      </c>
      <c r="CE91">
        <v>3492006</v>
      </c>
      <c r="CF91">
        <v>165018600</v>
      </c>
      <c r="CG91">
        <v>0</v>
      </c>
      <c r="CH91">
        <v>181573987</v>
      </c>
      <c r="CI91">
        <v>0</v>
      </c>
      <c r="CJ91">
        <v>428670</v>
      </c>
      <c r="CK91">
        <v>0</v>
      </c>
      <c r="CL91">
        <v>428670</v>
      </c>
      <c r="CM91">
        <v>960151</v>
      </c>
      <c r="CN91">
        <v>1005879</v>
      </c>
      <c r="CO91">
        <v>0</v>
      </c>
      <c r="CP91">
        <v>178492</v>
      </c>
      <c r="CQ91">
        <v>2573192</v>
      </c>
      <c r="CR91">
        <v>694</v>
      </c>
      <c r="CS91">
        <v>90392</v>
      </c>
      <c r="CT91">
        <v>0</v>
      </c>
      <c r="CU91">
        <v>0</v>
      </c>
      <c r="CV91">
        <v>91086</v>
      </c>
      <c r="CW91">
        <v>2124724</v>
      </c>
      <c r="CX91">
        <v>272311</v>
      </c>
      <c r="CY91">
        <v>2397035</v>
      </c>
      <c r="CZ91">
        <v>186635300</v>
      </c>
      <c r="DA91">
        <v>1100000</v>
      </c>
      <c r="DB91">
        <v>568223</v>
      </c>
      <c r="DC91">
        <v>0</v>
      </c>
      <c r="DD91">
        <v>1498834</v>
      </c>
      <c r="DE91">
        <v>0</v>
      </c>
      <c r="DF91">
        <v>0</v>
      </c>
      <c r="DG91">
        <v>0</v>
      </c>
      <c r="DH91">
        <v>1498834</v>
      </c>
      <c r="DI91">
        <v>11959939</v>
      </c>
      <c r="DJ91">
        <v>15126996</v>
      </c>
      <c r="DK91">
        <v>0</v>
      </c>
      <c r="DL91">
        <v>51183</v>
      </c>
      <c r="DM91">
        <v>878</v>
      </c>
      <c r="DN91">
        <v>50305</v>
      </c>
      <c r="DO91">
        <v>129536902</v>
      </c>
      <c r="DP91">
        <v>20967396</v>
      </c>
      <c r="DQ91">
        <v>8742356</v>
      </c>
      <c r="DR91">
        <v>0</v>
      </c>
      <c r="DS91">
        <v>1714885</v>
      </c>
      <c r="DT91">
        <v>157531769</v>
      </c>
      <c r="DU91">
        <v>3961746</v>
      </c>
      <c r="DV91">
        <v>62000</v>
      </c>
      <c r="DW91">
        <v>3899746</v>
      </c>
      <c r="DX91">
        <v>7706128</v>
      </c>
      <c r="DY91">
        <v>40391</v>
      </c>
      <c r="DZ91">
        <v>0</v>
      </c>
      <c r="EA91">
        <v>939864</v>
      </c>
      <c r="EB91">
        <v>0</v>
      </c>
      <c r="EC91">
        <v>170168203</v>
      </c>
      <c r="ED91">
        <v>0</v>
      </c>
      <c r="EE91">
        <v>0</v>
      </c>
      <c r="EF91">
        <v>0</v>
      </c>
      <c r="EG91">
        <v>211719</v>
      </c>
      <c r="EH91">
        <v>0</v>
      </c>
      <c r="EI91">
        <v>481100</v>
      </c>
      <c r="EJ91">
        <v>0</v>
      </c>
      <c r="EK91">
        <v>692819</v>
      </c>
      <c r="EL91">
        <v>0</v>
      </c>
      <c r="EM91">
        <v>183548</v>
      </c>
      <c r="EN91">
        <v>945</v>
      </c>
      <c r="EO91">
        <v>0</v>
      </c>
      <c r="EP91">
        <v>0</v>
      </c>
      <c r="EQ91">
        <v>0</v>
      </c>
      <c r="ER91">
        <v>43759</v>
      </c>
      <c r="ES91">
        <v>105485</v>
      </c>
      <c r="ET91">
        <v>0</v>
      </c>
      <c r="EU91">
        <v>39637</v>
      </c>
      <c r="EV91">
        <v>177553</v>
      </c>
      <c r="EW91">
        <v>0</v>
      </c>
      <c r="EX91">
        <v>550927</v>
      </c>
      <c r="EY91">
        <v>96355</v>
      </c>
      <c r="EZ91">
        <v>186635300</v>
      </c>
    </row>
    <row r="92" spans="1:156">
      <c r="A92">
        <v>62974</v>
      </c>
      <c r="B92">
        <v>200412</v>
      </c>
      <c r="C92">
        <v>343143</v>
      </c>
      <c r="D92">
        <v>-1649</v>
      </c>
      <c r="E92">
        <v>341494</v>
      </c>
      <c r="F92">
        <v>0</v>
      </c>
      <c r="G92">
        <v>0</v>
      </c>
      <c r="H92">
        <v>138</v>
      </c>
      <c r="I92">
        <v>89744</v>
      </c>
      <c r="J92">
        <v>14268</v>
      </c>
      <c r="K92">
        <v>104150</v>
      </c>
      <c r="L92">
        <v>79833</v>
      </c>
      <c r="M92">
        <v>-40729</v>
      </c>
      <c r="N92">
        <v>911</v>
      </c>
      <c r="O92">
        <v>-808</v>
      </c>
      <c r="P92">
        <v>0</v>
      </c>
      <c r="Q92">
        <v>-40626</v>
      </c>
      <c r="R92">
        <v>-356258</v>
      </c>
      <c r="S92">
        <v>0</v>
      </c>
      <c r="T92">
        <v>-356258</v>
      </c>
      <c r="U92">
        <v>0</v>
      </c>
      <c r="V92">
        <v>-58147</v>
      </c>
      <c r="W92">
        <v>0</v>
      </c>
      <c r="X92">
        <v>-58147</v>
      </c>
      <c r="Y92">
        <v>0</v>
      </c>
      <c r="Z92">
        <v>0</v>
      </c>
      <c r="AA92">
        <v>-19124</v>
      </c>
      <c r="AB92">
        <v>226</v>
      </c>
      <c r="AC92">
        <v>-18898</v>
      </c>
      <c r="AD92">
        <v>-3913</v>
      </c>
      <c r="AE92">
        <v>-548</v>
      </c>
      <c r="AF92">
        <v>0</v>
      </c>
      <c r="AG92">
        <v>-4461</v>
      </c>
      <c r="AH92">
        <v>0</v>
      </c>
      <c r="AI92">
        <v>-10743</v>
      </c>
      <c r="AJ92">
        <v>-21456</v>
      </c>
      <c r="AK92">
        <v>-6933</v>
      </c>
      <c r="AL92">
        <v>7955</v>
      </c>
      <c r="AM92">
        <v>0</v>
      </c>
      <c r="AN92">
        <v>6933</v>
      </c>
      <c r="AO92">
        <v>0</v>
      </c>
      <c r="AP92">
        <v>0</v>
      </c>
      <c r="AQ92">
        <v>14888</v>
      </c>
      <c r="AR92">
        <v>0</v>
      </c>
      <c r="AS92">
        <v>0</v>
      </c>
      <c r="AT92">
        <v>14888</v>
      </c>
      <c r="AU92">
        <v>-5343</v>
      </c>
      <c r="AV92">
        <v>9545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1900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505543</v>
      </c>
      <c r="BX92">
        <v>17922</v>
      </c>
      <c r="BY92">
        <v>2002036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2525501</v>
      </c>
      <c r="CG92">
        <v>0</v>
      </c>
      <c r="CH92">
        <v>2527401</v>
      </c>
      <c r="CI92">
        <v>0</v>
      </c>
      <c r="CJ92">
        <v>2408</v>
      </c>
      <c r="CK92">
        <v>0</v>
      </c>
      <c r="CL92">
        <v>2408</v>
      </c>
      <c r="CM92">
        <v>0</v>
      </c>
      <c r="CN92">
        <v>0</v>
      </c>
      <c r="CO92">
        <v>0</v>
      </c>
      <c r="CP92">
        <v>1152</v>
      </c>
      <c r="CQ92">
        <v>3560</v>
      </c>
      <c r="CR92">
        <v>0</v>
      </c>
      <c r="CS92">
        <v>25017</v>
      </c>
      <c r="CT92">
        <v>0</v>
      </c>
      <c r="CU92">
        <v>0</v>
      </c>
      <c r="CV92">
        <v>25017</v>
      </c>
      <c r="CW92">
        <v>21926</v>
      </c>
      <c r="CX92">
        <v>1075</v>
      </c>
      <c r="CY92">
        <v>23001</v>
      </c>
      <c r="CZ92">
        <v>2578979</v>
      </c>
      <c r="DA92">
        <v>36000</v>
      </c>
      <c r="DB92">
        <v>9000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66920</v>
      </c>
      <c r="DJ92">
        <v>111920</v>
      </c>
      <c r="DK92">
        <v>0</v>
      </c>
      <c r="DL92">
        <v>0</v>
      </c>
      <c r="DM92">
        <v>0</v>
      </c>
      <c r="DN92">
        <v>0</v>
      </c>
      <c r="DO92">
        <v>666424</v>
      </c>
      <c r="DP92">
        <v>1164751</v>
      </c>
      <c r="DQ92">
        <v>331455</v>
      </c>
      <c r="DR92">
        <v>0</v>
      </c>
      <c r="DS92">
        <v>0</v>
      </c>
      <c r="DT92">
        <v>2162630</v>
      </c>
      <c r="DU92">
        <v>2310</v>
      </c>
      <c r="DV92">
        <v>0</v>
      </c>
      <c r="DW92">
        <v>2310</v>
      </c>
      <c r="DX92">
        <v>226830</v>
      </c>
      <c r="DY92">
        <v>0</v>
      </c>
      <c r="DZ92">
        <v>0</v>
      </c>
      <c r="EA92">
        <v>0</v>
      </c>
      <c r="EB92">
        <v>0</v>
      </c>
      <c r="EC92">
        <v>2391770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22</v>
      </c>
      <c r="EJ92">
        <v>0</v>
      </c>
      <c r="EK92">
        <v>22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1073</v>
      </c>
      <c r="ET92">
        <v>0</v>
      </c>
      <c r="EU92">
        <v>4277</v>
      </c>
      <c r="EV92">
        <v>68308</v>
      </c>
      <c r="EW92">
        <v>1609</v>
      </c>
      <c r="EX92">
        <v>75267</v>
      </c>
      <c r="EY92">
        <v>0</v>
      </c>
      <c r="EZ92">
        <v>2578979</v>
      </c>
    </row>
    <row r="93" spans="1:156">
      <c r="A93">
        <v>62981</v>
      </c>
      <c r="B93">
        <v>200412</v>
      </c>
      <c r="C93">
        <v>821476</v>
      </c>
      <c r="D93">
        <v>-3331</v>
      </c>
      <c r="E93">
        <v>818145</v>
      </c>
      <c r="F93">
        <v>0</v>
      </c>
      <c r="G93">
        <v>0</v>
      </c>
      <c r="H93">
        <v>0</v>
      </c>
      <c r="I93">
        <v>171219</v>
      </c>
      <c r="J93">
        <v>26813</v>
      </c>
      <c r="K93">
        <v>198032</v>
      </c>
      <c r="L93">
        <v>208483</v>
      </c>
      <c r="M93">
        <v>-183321</v>
      </c>
      <c r="N93">
        <v>504</v>
      </c>
      <c r="O93">
        <v>2898</v>
      </c>
      <c r="P93">
        <v>0</v>
      </c>
      <c r="Q93">
        <v>-179919</v>
      </c>
      <c r="R93">
        <v>-700912</v>
      </c>
      <c r="S93">
        <v>0</v>
      </c>
      <c r="T93">
        <v>-700912</v>
      </c>
      <c r="U93">
        <v>8624</v>
      </c>
      <c r="V93">
        <v>-14532</v>
      </c>
      <c r="W93">
        <v>0</v>
      </c>
      <c r="X93">
        <v>-5908</v>
      </c>
      <c r="Y93">
        <v>0</v>
      </c>
      <c r="Z93">
        <v>0</v>
      </c>
      <c r="AA93">
        <v>-26381</v>
      </c>
      <c r="AB93">
        <v>1338</v>
      </c>
      <c r="AC93">
        <v>-25043</v>
      </c>
      <c r="AD93">
        <v>-5686</v>
      </c>
      <c r="AE93">
        <v>-13658</v>
      </c>
      <c r="AF93">
        <v>0</v>
      </c>
      <c r="AG93">
        <v>-19344</v>
      </c>
      <c r="AH93">
        <v>0</v>
      </c>
      <c r="AI93">
        <v>-20283</v>
      </c>
      <c r="AJ93">
        <v>-52186</v>
      </c>
      <c r="AK93">
        <v>-29275</v>
      </c>
      <c r="AL93">
        <v>191790</v>
      </c>
      <c r="AM93">
        <v>0</v>
      </c>
      <c r="AN93">
        <v>29275</v>
      </c>
      <c r="AO93">
        <v>0</v>
      </c>
      <c r="AP93">
        <v>0</v>
      </c>
      <c r="AQ93">
        <v>221065</v>
      </c>
      <c r="AR93">
        <v>0</v>
      </c>
      <c r="AS93">
        <v>0</v>
      </c>
      <c r="AT93">
        <v>221065</v>
      </c>
      <c r="AU93">
        <v>0</v>
      </c>
      <c r="AV93">
        <v>221065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1177314</v>
      </c>
      <c r="BX93">
        <v>795602</v>
      </c>
      <c r="BY93">
        <v>2925870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4898786</v>
      </c>
      <c r="CG93">
        <v>0</v>
      </c>
      <c r="CH93">
        <v>4898786</v>
      </c>
      <c r="CI93">
        <v>0</v>
      </c>
      <c r="CJ93">
        <v>72005</v>
      </c>
      <c r="CK93">
        <v>0</v>
      </c>
      <c r="CL93">
        <v>72005</v>
      </c>
      <c r="CM93">
        <v>4006</v>
      </c>
      <c r="CN93">
        <v>0</v>
      </c>
      <c r="CO93">
        <v>0</v>
      </c>
      <c r="CP93">
        <v>27064</v>
      </c>
      <c r="CQ93">
        <v>103075</v>
      </c>
      <c r="CR93">
        <v>294</v>
      </c>
      <c r="CS93">
        <v>88150</v>
      </c>
      <c r="CT93">
        <v>0</v>
      </c>
      <c r="CU93">
        <v>0</v>
      </c>
      <c r="CV93">
        <v>88444</v>
      </c>
      <c r="CW93">
        <v>42629</v>
      </c>
      <c r="CX93">
        <v>1338</v>
      </c>
      <c r="CY93">
        <v>43967</v>
      </c>
      <c r="CZ93">
        <v>5134272</v>
      </c>
      <c r="DA93">
        <v>95000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280605</v>
      </c>
      <c r="DJ93">
        <v>375605</v>
      </c>
      <c r="DK93">
        <v>250000</v>
      </c>
      <c r="DL93">
        <v>0</v>
      </c>
      <c r="DM93">
        <v>0</v>
      </c>
      <c r="DN93">
        <v>0</v>
      </c>
      <c r="DO93">
        <v>-250453</v>
      </c>
      <c r="DP93">
        <v>3828833</v>
      </c>
      <c r="DQ93">
        <v>582006</v>
      </c>
      <c r="DR93">
        <v>43791</v>
      </c>
      <c r="DS93">
        <v>0</v>
      </c>
      <c r="DT93">
        <v>4204177</v>
      </c>
      <c r="DU93">
        <v>4408</v>
      </c>
      <c r="DV93">
        <v>0</v>
      </c>
      <c r="DW93">
        <v>4408</v>
      </c>
      <c r="DX93">
        <v>285619</v>
      </c>
      <c r="DY93">
        <v>0</v>
      </c>
      <c r="DZ93">
        <v>0</v>
      </c>
      <c r="EA93">
        <v>0</v>
      </c>
      <c r="EB93">
        <v>0</v>
      </c>
      <c r="EC93">
        <v>4494204</v>
      </c>
      <c r="ED93">
        <v>0</v>
      </c>
      <c r="EE93">
        <v>0</v>
      </c>
      <c r="EF93">
        <v>0</v>
      </c>
      <c r="EG93">
        <v>388</v>
      </c>
      <c r="EH93">
        <v>0</v>
      </c>
      <c r="EI93">
        <v>0</v>
      </c>
      <c r="EJ93">
        <v>0</v>
      </c>
      <c r="EK93">
        <v>388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14075</v>
      </c>
      <c r="EW93">
        <v>0</v>
      </c>
      <c r="EX93">
        <v>14075</v>
      </c>
      <c r="EY93">
        <v>0</v>
      </c>
      <c r="EZ93">
        <v>5134272</v>
      </c>
    </row>
    <row r="94" spans="1:156">
      <c r="A94">
        <v>62983</v>
      </c>
      <c r="B94">
        <v>200412</v>
      </c>
      <c r="C94">
        <v>5549292</v>
      </c>
      <c r="D94">
        <v>-37963</v>
      </c>
      <c r="E94">
        <v>5511329</v>
      </c>
      <c r="F94">
        <v>700971</v>
      </c>
      <c r="G94">
        <v>152565</v>
      </c>
      <c r="H94">
        <v>157117</v>
      </c>
      <c r="I94">
        <v>3023048</v>
      </c>
      <c r="J94">
        <v>557741</v>
      </c>
      <c r="K94">
        <v>4591442</v>
      </c>
      <c r="L94">
        <v>3829922</v>
      </c>
      <c r="M94">
        <v>-4591879</v>
      </c>
      <c r="N94">
        <v>19787</v>
      </c>
      <c r="O94">
        <v>-13428</v>
      </c>
      <c r="P94">
        <v>0</v>
      </c>
      <c r="Q94">
        <v>-4585520</v>
      </c>
      <c r="R94">
        <v>-5305576</v>
      </c>
      <c r="S94">
        <v>32279</v>
      </c>
      <c r="T94">
        <v>-5273297</v>
      </c>
      <c r="U94">
        <v>0</v>
      </c>
      <c r="V94">
        <v>-1718704</v>
      </c>
      <c r="W94">
        <v>0</v>
      </c>
      <c r="X94">
        <v>-1718704</v>
      </c>
      <c r="Y94">
        <v>0</v>
      </c>
      <c r="Z94">
        <v>-173161</v>
      </c>
      <c r="AA94">
        <v>-222128</v>
      </c>
      <c r="AB94">
        <v>2265</v>
      </c>
      <c r="AC94">
        <v>-393024</v>
      </c>
      <c r="AD94">
        <v>-118632</v>
      </c>
      <c r="AE94">
        <v>-84547</v>
      </c>
      <c r="AF94">
        <v>0</v>
      </c>
      <c r="AG94">
        <v>-203179</v>
      </c>
      <c r="AH94">
        <v>0</v>
      </c>
      <c r="AI94">
        <v>-110010</v>
      </c>
      <c r="AJ94">
        <v>-1077069</v>
      </c>
      <c r="AK94">
        <v>-127567</v>
      </c>
      <c r="AL94">
        <v>444323</v>
      </c>
      <c r="AM94">
        <v>-61727</v>
      </c>
      <c r="AN94">
        <v>80090</v>
      </c>
      <c r="AO94">
        <v>0</v>
      </c>
      <c r="AP94">
        <v>0</v>
      </c>
      <c r="AQ94">
        <v>462686</v>
      </c>
      <c r="AR94">
        <v>2579</v>
      </c>
      <c r="AS94">
        <v>0</v>
      </c>
      <c r="AT94">
        <v>465265</v>
      </c>
      <c r="AU94">
        <v>-197550</v>
      </c>
      <c r="AV94">
        <v>267715</v>
      </c>
      <c r="AW94">
        <v>157804</v>
      </c>
      <c r="AX94">
        <v>0</v>
      </c>
      <c r="AY94">
        <v>1344</v>
      </c>
      <c r="AZ94">
        <v>0</v>
      </c>
      <c r="BA94">
        <v>159148</v>
      </c>
      <c r="BB94">
        <v>22267</v>
      </c>
      <c r="BC94">
        <v>-99998</v>
      </c>
      <c r="BD94">
        <v>3458</v>
      </c>
      <c r="BE94">
        <v>-112882</v>
      </c>
      <c r="BF94">
        <v>389</v>
      </c>
      <c r="BG94">
        <v>-209033</v>
      </c>
      <c r="BH94">
        <v>-3352</v>
      </c>
      <c r="BI94">
        <v>1210</v>
      </c>
      <c r="BJ94">
        <v>-13818</v>
      </c>
      <c r="BK94">
        <v>-18149</v>
      </c>
      <c r="BL94">
        <v>0</v>
      </c>
      <c r="BM94">
        <v>-31967</v>
      </c>
      <c r="BN94">
        <v>0</v>
      </c>
      <c r="BO94">
        <v>-61727</v>
      </c>
      <c r="BP94">
        <v>15367</v>
      </c>
      <c r="BQ94">
        <v>2437000</v>
      </c>
      <c r="BR94">
        <v>6084138</v>
      </c>
      <c r="BS94">
        <v>1787051</v>
      </c>
      <c r="BT94">
        <v>988537</v>
      </c>
      <c r="BU94">
        <v>0</v>
      </c>
      <c r="BV94">
        <v>8859726</v>
      </c>
      <c r="BW94">
        <v>13680344</v>
      </c>
      <c r="BX94">
        <v>4397495</v>
      </c>
      <c r="BY94">
        <v>53943648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72021487</v>
      </c>
      <c r="CG94">
        <v>817</v>
      </c>
      <c r="CH94">
        <v>83319030</v>
      </c>
      <c r="CI94">
        <v>0</v>
      </c>
      <c r="CJ94">
        <v>295454</v>
      </c>
      <c r="CK94">
        <v>0</v>
      </c>
      <c r="CL94">
        <v>295454</v>
      </c>
      <c r="CM94">
        <v>655779</v>
      </c>
      <c r="CN94">
        <v>34587</v>
      </c>
      <c r="CO94">
        <v>0</v>
      </c>
      <c r="CP94">
        <v>183187</v>
      </c>
      <c r="CQ94">
        <v>1169007</v>
      </c>
      <c r="CR94">
        <v>7236</v>
      </c>
      <c r="CS94">
        <v>1422243</v>
      </c>
      <c r="CT94">
        <v>0</v>
      </c>
      <c r="CU94">
        <v>73529</v>
      </c>
      <c r="CV94">
        <v>1503008</v>
      </c>
      <c r="CW94">
        <v>862719</v>
      </c>
      <c r="CX94">
        <v>198822</v>
      </c>
      <c r="CY94">
        <v>1061541</v>
      </c>
      <c r="CZ94">
        <v>87067953</v>
      </c>
      <c r="DA94">
        <v>600000</v>
      </c>
      <c r="DB94">
        <v>0</v>
      </c>
      <c r="DC94">
        <v>0</v>
      </c>
      <c r="DD94">
        <v>546501</v>
      </c>
      <c r="DE94">
        <v>0</v>
      </c>
      <c r="DF94">
        <v>0</v>
      </c>
      <c r="DG94">
        <v>0</v>
      </c>
      <c r="DH94">
        <v>546501</v>
      </c>
      <c r="DI94">
        <v>2234238</v>
      </c>
      <c r="DJ94">
        <v>3380739</v>
      </c>
      <c r="DK94">
        <v>800000</v>
      </c>
      <c r="DL94">
        <v>27960</v>
      </c>
      <c r="DM94">
        <v>0</v>
      </c>
      <c r="DN94">
        <v>27960</v>
      </c>
      <c r="DO94">
        <v>59176444</v>
      </c>
      <c r="DP94">
        <v>10350130</v>
      </c>
      <c r="DQ94">
        <v>4280554</v>
      </c>
      <c r="DR94">
        <v>0</v>
      </c>
      <c r="DS94">
        <v>38565</v>
      </c>
      <c r="DT94">
        <v>73768563</v>
      </c>
      <c r="DU94">
        <v>905033</v>
      </c>
      <c r="DV94">
        <v>28684</v>
      </c>
      <c r="DW94">
        <v>876349</v>
      </c>
      <c r="DX94">
        <v>6357149</v>
      </c>
      <c r="DY94">
        <v>7201</v>
      </c>
      <c r="DZ94">
        <v>5000</v>
      </c>
      <c r="EA94">
        <v>107466</v>
      </c>
      <c r="EB94">
        <v>0</v>
      </c>
      <c r="EC94">
        <v>81149688</v>
      </c>
      <c r="ED94">
        <v>0</v>
      </c>
      <c r="EE94">
        <v>0</v>
      </c>
      <c r="EF94">
        <v>0</v>
      </c>
      <c r="EG94">
        <v>89057</v>
      </c>
      <c r="EH94">
        <v>0</v>
      </c>
      <c r="EI94">
        <v>0</v>
      </c>
      <c r="EJ94">
        <v>0</v>
      </c>
      <c r="EK94">
        <v>89057</v>
      </c>
      <c r="EL94">
        <v>3449</v>
      </c>
      <c r="EM94">
        <v>213911</v>
      </c>
      <c r="EN94">
        <v>25030</v>
      </c>
      <c r="EO94">
        <v>0</v>
      </c>
      <c r="EP94">
        <v>0</v>
      </c>
      <c r="EQ94">
        <v>0</v>
      </c>
      <c r="ER94">
        <v>105193</v>
      </c>
      <c r="ES94">
        <v>47992</v>
      </c>
      <c r="ET94">
        <v>0</v>
      </c>
      <c r="EU94">
        <v>0</v>
      </c>
      <c r="EV94">
        <v>1161699</v>
      </c>
      <c r="EW94">
        <v>0</v>
      </c>
      <c r="EX94">
        <v>1553825</v>
      </c>
      <c r="EY94">
        <v>91195</v>
      </c>
      <c r="EZ94">
        <v>87067953</v>
      </c>
    </row>
    <row r="95" spans="1:156">
      <c r="A95">
        <v>62990</v>
      </c>
      <c r="B95">
        <v>200412</v>
      </c>
      <c r="C95">
        <v>508109</v>
      </c>
      <c r="D95">
        <v>-68872</v>
      </c>
      <c r="E95">
        <v>439237</v>
      </c>
      <c r="F95">
        <v>5457</v>
      </c>
      <c r="G95">
        <v>0</v>
      </c>
      <c r="H95">
        <v>0</v>
      </c>
      <c r="I95">
        <v>49289</v>
      </c>
      <c r="J95">
        <v>2341</v>
      </c>
      <c r="K95">
        <v>57087</v>
      </c>
      <c r="L95">
        <v>23687</v>
      </c>
      <c r="M95">
        <v>-406586</v>
      </c>
      <c r="N95">
        <v>65837</v>
      </c>
      <c r="O95">
        <v>1975</v>
      </c>
      <c r="P95">
        <v>0</v>
      </c>
      <c r="Q95">
        <v>-338774</v>
      </c>
      <c r="R95">
        <v>-135065</v>
      </c>
      <c r="S95">
        <v>0</v>
      </c>
      <c r="T95">
        <v>-135065</v>
      </c>
      <c r="U95">
        <v>0</v>
      </c>
      <c r="V95">
        <v>-12500</v>
      </c>
      <c r="W95">
        <v>0</v>
      </c>
      <c r="X95">
        <v>-12500</v>
      </c>
      <c r="Y95">
        <v>-158</v>
      </c>
      <c r="Z95">
        <v>-2410</v>
      </c>
      <c r="AA95">
        <v>-6997</v>
      </c>
      <c r="AB95">
        <v>0</v>
      </c>
      <c r="AC95">
        <v>-9407</v>
      </c>
      <c r="AD95">
        <v>-1261</v>
      </c>
      <c r="AE95">
        <v>-2938</v>
      </c>
      <c r="AF95">
        <v>0</v>
      </c>
      <c r="AG95">
        <v>-4199</v>
      </c>
      <c r="AH95">
        <v>0</v>
      </c>
      <c r="AI95">
        <v>-177</v>
      </c>
      <c r="AJ95">
        <v>-6302</v>
      </c>
      <c r="AK95">
        <v>-7417</v>
      </c>
      <c r="AL95">
        <v>6012</v>
      </c>
      <c r="AM95">
        <v>0</v>
      </c>
      <c r="AN95">
        <v>7417</v>
      </c>
      <c r="AO95">
        <v>0</v>
      </c>
      <c r="AP95">
        <v>0</v>
      </c>
      <c r="AQ95">
        <v>13429</v>
      </c>
      <c r="AR95">
        <v>0</v>
      </c>
      <c r="AS95">
        <v>0</v>
      </c>
      <c r="AT95">
        <v>13429</v>
      </c>
      <c r="AU95">
        <v>-2517</v>
      </c>
      <c r="AV95">
        <v>10912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115220</v>
      </c>
      <c r="BS95">
        <v>0</v>
      </c>
      <c r="BT95">
        <v>0</v>
      </c>
      <c r="BU95">
        <v>0</v>
      </c>
      <c r="BV95">
        <v>115220</v>
      </c>
      <c r="BW95">
        <v>52750</v>
      </c>
      <c r="BX95">
        <v>168002</v>
      </c>
      <c r="BY95">
        <v>1078507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1299259</v>
      </c>
      <c r="CG95">
        <v>0</v>
      </c>
      <c r="CH95">
        <v>1414479</v>
      </c>
      <c r="CI95">
        <v>0</v>
      </c>
      <c r="CJ95">
        <v>1247</v>
      </c>
      <c r="CK95">
        <v>0</v>
      </c>
      <c r="CL95">
        <v>1247</v>
      </c>
      <c r="CM95">
        <v>0</v>
      </c>
      <c r="CN95">
        <v>6771</v>
      </c>
      <c r="CO95">
        <v>0</v>
      </c>
      <c r="CP95">
        <v>6629</v>
      </c>
      <c r="CQ95">
        <v>14647</v>
      </c>
      <c r="CR95">
        <v>0</v>
      </c>
      <c r="CS95">
        <v>97321</v>
      </c>
      <c r="CT95">
        <v>0</v>
      </c>
      <c r="CU95">
        <v>0</v>
      </c>
      <c r="CV95">
        <v>97321</v>
      </c>
      <c r="CW95">
        <v>21884</v>
      </c>
      <c r="CX95">
        <v>925</v>
      </c>
      <c r="CY95">
        <v>22809</v>
      </c>
      <c r="CZ95">
        <v>1549256</v>
      </c>
      <c r="DA95">
        <v>21000</v>
      </c>
      <c r="DB95">
        <v>57000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76319</v>
      </c>
      <c r="DJ95">
        <v>154319</v>
      </c>
      <c r="DK95">
        <v>50000</v>
      </c>
      <c r="DL95">
        <v>0</v>
      </c>
      <c r="DM95">
        <v>0</v>
      </c>
      <c r="DN95">
        <v>0</v>
      </c>
      <c r="DO95">
        <v>1099795</v>
      </c>
      <c r="DP95">
        <v>79645</v>
      </c>
      <c r="DQ95">
        <v>77302</v>
      </c>
      <c r="DR95">
        <v>0</v>
      </c>
      <c r="DS95">
        <v>0</v>
      </c>
      <c r="DT95">
        <v>1256742</v>
      </c>
      <c r="DU95">
        <v>24380</v>
      </c>
      <c r="DV95">
        <v>0</v>
      </c>
      <c r="DW95">
        <v>24380</v>
      </c>
      <c r="DX95">
        <v>49900</v>
      </c>
      <c r="DY95">
        <v>0</v>
      </c>
      <c r="DZ95">
        <v>0</v>
      </c>
      <c r="EA95">
        <v>0</v>
      </c>
      <c r="EB95">
        <v>0</v>
      </c>
      <c r="EC95">
        <v>1331022</v>
      </c>
      <c r="ED95">
        <v>288</v>
      </c>
      <c r="EE95">
        <v>0</v>
      </c>
      <c r="EF95">
        <v>288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3597</v>
      </c>
      <c r="EW95">
        <v>0</v>
      </c>
      <c r="EX95">
        <v>3597</v>
      </c>
      <c r="EY95">
        <v>10030</v>
      </c>
      <c r="EZ95">
        <v>1549256</v>
      </c>
    </row>
    <row r="96" spans="1:156">
      <c r="A96">
        <v>62992</v>
      </c>
      <c r="B96">
        <v>200412</v>
      </c>
      <c r="C96">
        <v>3930926</v>
      </c>
      <c r="D96">
        <v>-1535</v>
      </c>
      <c r="E96">
        <v>3929391</v>
      </c>
      <c r="F96">
        <v>371</v>
      </c>
      <c r="G96">
        <v>0</v>
      </c>
      <c r="H96">
        <v>-14398</v>
      </c>
      <c r="I96">
        <v>890329</v>
      </c>
      <c r="J96">
        <v>244859</v>
      </c>
      <c r="K96">
        <v>1121161</v>
      </c>
      <c r="L96">
        <v>1465537</v>
      </c>
      <c r="M96">
        <v>-908878</v>
      </c>
      <c r="N96">
        <v>303</v>
      </c>
      <c r="O96">
        <v>-15291</v>
      </c>
      <c r="P96">
        <v>-119641</v>
      </c>
      <c r="Q96">
        <v>-1043507</v>
      </c>
      <c r="R96">
        <v>-3092038</v>
      </c>
      <c r="S96">
        <v>1037</v>
      </c>
      <c r="T96">
        <v>-3091001</v>
      </c>
      <c r="U96">
        <v>0</v>
      </c>
      <c r="V96">
        <v>-807843</v>
      </c>
      <c r="W96">
        <v>-235976</v>
      </c>
      <c r="X96">
        <v>-1043819</v>
      </c>
      <c r="Y96">
        <v>0</v>
      </c>
      <c r="Z96">
        <v>0</v>
      </c>
      <c r="AA96">
        <v>-109642</v>
      </c>
      <c r="AB96">
        <v>0</v>
      </c>
      <c r="AC96">
        <v>-109642</v>
      </c>
      <c r="AD96">
        <v>-54898</v>
      </c>
      <c r="AE96">
        <v>0</v>
      </c>
      <c r="AF96">
        <v>0</v>
      </c>
      <c r="AG96">
        <v>-54898</v>
      </c>
      <c r="AH96">
        <v>0</v>
      </c>
      <c r="AI96">
        <v>-94179</v>
      </c>
      <c r="AJ96">
        <v>-362732</v>
      </c>
      <c r="AK96">
        <v>-293140</v>
      </c>
      <c r="AL96">
        <v>423171</v>
      </c>
      <c r="AM96">
        <v>279354</v>
      </c>
      <c r="AN96">
        <v>158261</v>
      </c>
      <c r="AO96">
        <v>0</v>
      </c>
      <c r="AP96">
        <v>0</v>
      </c>
      <c r="AQ96">
        <v>860786</v>
      </c>
      <c r="AR96">
        <v>0</v>
      </c>
      <c r="AS96">
        <v>0</v>
      </c>
      <c r="AT96">
        <v>860786</v>
      </c>
      <c r="AU96">
        <v>0</v>
      </c>
      <c r="AV96">
        <v>860786</v>
      </c>
      <c r="AW96">
        <v>669520</v>
      </c>
      <c r="AX96">
        <v>-1821</v>
      </c>
      <c r="AY96">
        <v>0</v>
      </c>
      <c r="AZ96">
        <v>0</v>
      </c>
      <c r="BA96">
        <v>667699</v>
      </c>
      <c r="BB96">
        <v>134878</v>
      </c>
      <c r="BC96">
        <v>-74076</v>
      </c>
      <c r="BD96">
        <v>686</v>
      </c>
      <c r="BE96">
        <v>-423116</v>
      </c>
      <c r="BF96">
        <v>2502</v>
      </c>
      <c r="BG96">
        <v>-494004</v>
      </c>
      <c r="BH96">
        <v>9435</v>
      </c>
      <c r="BI96">
        <v>0</v>
      </c>
      <c r="BJ96">
        <v>0</v>
      </c>
      <c r="BK96">
        <v>-38654</v>
      </c>
      <c r="BL96">
        <v>0</v>
      </c>
      <c r="BM96">
        <v>-38654</v>
      </c>
      <c r="BN96">
        <v>0</v>
      </c>
      <c r="BO96">
        <v>279354</v>
      </c>
      <c r="BP96">
        <v>0</v>
      </c>
      <c r="BQ96">
        <v>68926</v>
      </c>
      <c r="BR96">
        <v>20371</v>
      </c>
      <c r="BS96">
        <v>0</v>
      </c>
      <c r="BT96">
        <v>0</v>
      </c>
      <c r="BU96">
        <v>0</v>
      </c>
      <c r="BV96">
        <v>20371</v>
      </c>
      <c r="BW96">
        <v>9320347</v>
      </c>
      <c r="BX96">
        <v>346556</v>
      </c>
      <c r="BY96">
        <v>17058996</v>
      </c>
      <c r="BZ96">
        <v>0</v>
      </c>
      <c r="CA96">
        <v>0</v>
      </c>
      <c r="CB96">
        <v>0</v>
      </c>
      <c r="CC96">
        <v>0</v>
      </c>
      <c r="CD96">
        <v>315937</v>
      </c>
      <c r="CE96">
        <v>455494</v>
      </c>
      <c r="CF96">
        <v>27497330</v>
      </c>
      <c r="CG96">
        <v>0</v>
      </c>
      <c r="CH96">
        <v>27586627</v>
      </c>
      <c r="CI96">
        <v>0</v>
      </c>
      <c r="CJ96">
        <v>424978</v>
      </c>
      <c r="CK96">
        <v>0</v>
      </c>
      <c r="CL96">
        <v>424978</v>
      </c>
      <c r="CM96">
        <v>701</v>
      </c>
      <c r="CN96">
        <v>0</v>
      </c>
      <c r="CO96">
        <v>0</v>
      </c>
      <c r="CP96">
        <v>38192</v>
      </c>
      <c r="CQ96">
        <v>463871</v>
      </c>
      <c r="CR96">
        <v>1091</v>
      </c>
      <c r="CS96">
        <v>82984</v>
      </c>
      <c r="CT96">
        <v>0</v>
      </c>
      <c r="CU96">
        <v>0</v>
      </c>
      <c r="CV96">
        <v>84075</v>
      </c>
      <c r="CW96">
        <v>323234</v>
      </c>
      <c r="CX96">
        <v>0</v>
      </c>
      <c r="CY96">
        <v>323234</v>
      </c>
      <c r="CZ96">
        <v>28457807</v>
      </c>
      <c r="DA96">
        <v>110000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2037187</v>
      </c>
      <c r="DJ96">
        <v>2147187</v>
      </c>
      <c r="DK96">
        <v>0</v>
      </c>
      <c r="DL96">
        <v>0</v>
      </c>
      <c r="DM96">
        <v>0</v>
      </c>
      <c r="DN96">
        <v>0</v>
      </c>
      <c r="DO96">
        <v>-184610</v>
      </c>
      <c r="DP96">
        <v>16108749</v>
      </c>
      <c r="DQ96">
        <v>4084404</v>
      </c>
      <c r="DR96">
        <v>0</v>
      </c>
      <c r="DS96">
        <v>4124</v>
      </c>
      <c r="DT96">
        <v>20004419</v>
      </c>
      <c r="DU96">
        <v>2028412</v>
      </c>
      <c r="DV96">
        <v>11701</v>
      </c>
      <c r="DW96">
        <v>2016711</v>
      </c>
      <c r="DX96">
        <v>3211435</v>
      </c>
      <c r="DY96">
        <v>175942</v>
      </c>
      <c r="DZ96">
        <v>112726</v>
      </c>
      <c r="EA96">
        <v>30636</v>
      </c>
      <c r="EB96">
        <v>625564</v>
      </c>
      <c r="EC96">
        <v>26177433</v>
      </c>
      <c r="ED96">
        <v>0</v>
      </c>
      <c r="EE96">
        <v>0</v>
      </c>
      <c r="EF96">
        <v>0</v>
      </c>
      <c r="EG96">
        <v>5523</v>
      </c>
      <c r="EH96">
        <v>0</v>
      </c>
      <c r="EI96">
        <v>0</v>
      </c>
      <c r="EJ96">
        <v>0</v>
      </c>
      <c r="EK96">
        <v>5523</v>
      </c>
      <c r="EL96">
        <v>0</v>
      </c>
      <c r="EM96">
        <v>15136</v>
      </c>
      <c r="EN96">
        <v>15826</v>
      </c>
      <c r="EO96">
        <v>0</v>
      </c>
      <c r="EP96">
        <v>0</v>
      </c>
      <c r="EQ96">
        <v>0</v>
      </c>
      <c r="ER96">
        <v>0</v>
      </c>
      <c r="ES96">
        <v>8614</v>
      </c>
      <c r="ET96">
        <v>0</v>
      </c>
      <c r="EU96">
        <v>0</v>
      </c>
      <c r="EV96">
        <v>88088</v>
      </c>
      <c r="EW96">
        <v>0</v>
      </c>
      <c r="EX96">
        <v>127664</v>
      </c>
      <c r="EY96">
        <v>0</v>
      </c>
      <c r="EZ96">
        <v>28457807</v>
      </c>
    </row>
    <row r="97" spans="1:156">
      <c r="A97">
        <v>62994</v>
      </c>
      <c r="B97">
        <v>200412</v>
      </c>
      <c r="C97">
        <v>2648000</v>
      </c>
      <c r="D97">
        <v>0</v>
      </c>
      <c r="E97">
        <v>2648000</v>
      </c>
      <c r="F97">
        <v>0</v>
      </c>
      <c r="G97">
        <v>11000</v>
      </c>
      <c r="H97">
        <v>0</v>
      </c>
      <c r="I97">
        <v>52500</v>
      </c>
      <c r="J97">
        <v>147500</v>
      </c>
      <c r="K97">
        <v>211000</v>
      </c>
      <c r="L97">
        <v>1198000</v>
      </c>
      <c r="M97">
        <v>-457000</v>
      </c>
      <c r="N97">
        <v>0</v>
      </c>
      <c r="O97">
        <v>-9000</v>
      </c>
      <c r="P97">
        <v>0</v>
      </c>
      <c r="Q97">
        <v>-466000</v>
      </c>
      <c r="R97">
        <v>-1100000</v>
      </c>
      <c r="S97">
        <v>0</v>
      </c>
      <c r="T97">
        <v>-1100000</v>
      </c>
      <c r="U97">
        <v>-396500</v>
      </c>
      <c r="V97">
        <v>382400</v>
      </c>
      <c r="W97">
        <v>-71500</v>
      </c>
      <c r="X97">
        <v>-85600</v>
      </c>
      <c r="Y97">
        <v>-1193000</v>
      </c>
      <c r="Z97">
        <v>0</v>
      </c>
      <c r="AA97">
        <v>-59000</v>
      </c>
      <c r="AB97">
        <v>0</v>
      </c>
      <c r="AC97">
        <v>-59000</v>
      </c>
      <c r="AD97">
        <v>-12000</v>
      </c>
      <c r="AE97">
        <v>0</v>
      </c>
      <c r="AF97">
        <v>0</v>
      </c>
      <c r="AG97">
        <v>-12000</v>
      </c>
      <c r="AH97">
        <v>0</v>
      </c>
      <c r="AI97">
        <v>-900</v>
      </c>
      <c r="AJ97">
        <v>-195500</v>
      </c>
      <c r="AK97">
        <v>-108000</v>
      </c>
      <c r="AL97">
        <v>837000</v>
      </c>
      <c r="AM97">
        <v>0</v>
      </c>
      <c r="AN97">
        <v>108000</v>
      </c>
      <c r="AO97">
        <v>0</v>
      </c>
      <c r="AP97">
        <v>0</v>
      </c>
      <c r="AQ97">
        <v>945000</v>
      </c>
      <c r="AR97">
        <v>0</v>
      </c>
      <c r="AS97">
        <v>0</v>
      </c>
      <c r="AT97">
        <v>945000</v>
      </c>
      <c r="AU97">
        <v>-21000</v>
      </c>
      <c r="AV97">
        <v>924000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469000</v>
      </c>
      <c r="BU97">
        <v>38000</v>
      </c>
      <c r="BV97">
        <v>507000</v>
      </c>
      <c r="BW97">
        <v>488000</v>
      </c>
      <c r="BX97">
        <v>10820000</v>
      </c>
      <c r="BY97">
        <v>0</v>
      </c>
      <c r="BZ97">
        <v>0</v>
      </c>
      <c r="CA97">
        <v>0</v>
      </c>
      <c r="CB97">
        <v>0</v>
      </c>
      <c r="CC97">
        <v>47000</v>
      </c>
      <c r="CD97">
        <v>0</v>
      </c>
      <c r="CE97">
        <v>0</v>
      </c>
      <c r="CF97">
        <v>11355000</v>
      </c>
      <c r="CG97">
        <v>0</v>
      </c>
      <c r="CH97">
        <v>11862000</v>
      </c>
      <c r="CI97">
        <v>3480000</v>
      </c>
      <c r="CJ97">
        <v>184000</v>
      </c>
      <c r="CK97">
        <v>0</v>
      </c>
      <c r="CL97">
        <v>184000</v>
      </c>
      <c r="CM97">
        <v>0</v>
      </c>
      <c r="CN97">
        <v>0</v>
      </c>
      <c r="CO97">
        <v>0</v>
      </c>
      <c r="CP97">
        <v>8000</v>
      </c>
      <c r="CQ97">
        <v>192000</v>
      </c>
      <c r="CR97">
        <v>0</v>
      </c>
      <c r="CS97">
        <v>34000</v>
      </c>
      <c r="CT97">
        <v>0</v>
      </c>
      <c r="CU97">
        <v>0</v>
      </c>
      <c r="CV97">
        <v>34000</v>
      </c>
      <c r="CW97">
        <v>0</v>
      </c>
      <c r="CX97">
        <v>0</v>
      </c>
      <c r="CY97">
        <v>0</v>
      </c>
      <c r="CZ97">
        <v>15568000</v>
      </c>
      <c r="DA97">
        <v>50000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1300000</v>
      </c>
      <c r="DJ97">
        <v>1350000</v>
      </c>
      <c r="DK97">
        <v>0</v>
      </c>
      <c r="DL97">
        <v>0</v>
      </c>
      <c r="DM97">
        <v>0</v>
      </c>
      <c r="DN97">
        <v>0</v>
      </c>
      <c r="DO97">
        <v>-10450000</v>
      </c>
      <c r="DP97">
        <v>14252000</v>
      </c>
      <c r="DQ97">
        <v>6062000</v>
      </c>
      <c r="DR97">
        <v>215000</v>
      </c>
      <c r="DS97">
        <v>0</v>
      </c>
      <c r="DT97">
        <v>10079000</v>
      </c>
      <c r="DU97">
        <v>34000</v>
      </c>
      <c r="DV97">
        <v>0</v>
      </c>
      <c r="DW97">
        <v>34000</v>
      </c>
      <c r="DX97">
        <v>342000</v>
      </c>
      <c r="DY97">
        <v>0</v>
      </c>
      <c r="DZ97">
        <v>0</v>
      </c>
      <c r="EA97">
        <v>0</v>
      </c>
      <c r="EB97">
        <v>223000</v>
      </c>
      <c r="EC97">
        <v>10678000</v>
      </c>
      <c r="ED97">
        <v>3480000</v>
      </c>
      <c r="EE97">
        <v>0</v>
      </c>
      <c r="EF97">
        <v>3480000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60000</v>
      </c>
      <c r="EW97">
        <v>0</v>
      </c>
      <c r="EX97">
        <v>60000</v>
      </c>
      <c r="EY97">
        <v>0</v>
      </c>
      <c r="EZ97">
        <v>15568000</v>
      </c>
    </row>
    <row r="98" spans="1:156">
      <c r="A98">
        <v>62997</v>
      </c>
      <c r="B98">
        <v>200412</v>
      </c>
      <c r="C98">
        <v>1994000</v>
      </c>
      <c r="D98">
        <v>0</v>
      </c>
      <c r="E98">
        <v>1994000</v>
      </c>
      <c r="F98">
        <v>0</v>
      </c>
      <c r="G98">
        <v>8000</v>
      </c>
      <c r="H98">
        <v>0</v>
      </c>
      <c r="I98">
        <v>39000</v>
      </c>
      <c r="J98">
        <v>100000</v>
      </c>
      <c r="K98">
        <v>147000</v>
      </c>
      <c r="L98">
        <v>857000</v>
      </c>
      <c r="M98">
        <v>-445000</v>
      </c>
      <c r="N98">
        <v>0</v>
      </c>
      <c r="O98">
        <v>-2000</v>
      </c>
      <c r="P98">
        <v>0</v>
      </c>
      <c r="Q98">
        <v>-447000</v>
      </c>
      <c r="R98">
        <v>-833000</v>
      </c>
      <c r="S98">
        <v>0</v>
      </c>
      <c r="T98">
        <v>-833000</v>
      </c>
      <c r="U98">
        <v>-262000</v>
      </c>
      <c r="V98">
        <v>248000</v>
      </c>
      <c r="W98">
        <v>-51000</v>
      </c>
      <c r="X98">
        <v>-65000</v>
      </c>
      <c r="Y98">
        <v>-802000</v>
      </c>
      <c r="Z98">
        <v>0</v>
      </c>
      <c r="AA98">
        <v>-53000</v>
      </c>
      <c r="AB98">
        <v>0</v>
      </c>
      <c r="AC98">
        <v>-53000</v>
      </c>
      <c r="AD98">
        <v>-10000</v>
      </c>
      <c r="AE98">
        <v>0</v>
      </c>
      <c r="AF98">
        <v>0</v>
      </c>
      <c r="AG98">
        <v>-10000</v>
      </c>
      <c r="AH98">
        <v>0</v>
      </c>
      <c r="AI98">
        <v>-1000</v>
      </c>
      <c r="AJ98">
        <v>-138000</v>
      </c>
      <c r="AK98">
        <v>-72400</v>
      </c>
      <c r="AL98">
        <v>576600</v>
      </c>
      <c r="AM98">
        <v>0</v>
      </c>
      <c r="AN98">
        <v>72400</v>
      </c>
      <c r="AO98">
        <v>0</v>
      </c>
      <c r="AP98">
        <v>0</v>
      </c>
      <c r="AQ98">
        <v>649000</v>
      </c>
      <c r="AR98">
        <v>0</v>
      </c>
      <c r="AS98">
        <v>0</v>
      </c>
      <c r="AT98">
        <v>649000</v>
      </c>
      <c r="AU98">
        <v>-9000</v>
      </c>
      <c r="AV98">
        <v>640000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335000</v>
      </c>
      <c r="BU98">
        <v>27000</v>
      </c>
      <c r="BV98">
        <v>362000</v>
      </c>
      <c r="BW98">
        <v>343000</v>
      </c>
      <c r="BX98">
        <v>7614000</v>
      </c>
      <c r="BY98">
        <v>0</v>
      </c>
      <c r="BZ98">
        <v>0</v>
      </c>
      <c r="CA98">
        <v>0</v>
      </c>
      <c r="CB98">
        <v>0</v>
      </c>
      <c r="CC98">
        <v>33000</v>
      </c>
      <c r="CD98">
        <v>0</v>
      </c>
      <c r="CE98">
        <v>0</v>
      </c>
      <c r="CF98">
        <v>7990000</v>
      </c>
      <c r="CG98">
        <v>0</v>
      </c>
      <c r="CH98">
        <v>8352000</v>
      </c>
      <c r="CI98">
        <v>2526000</v>
      </c>
      <c r="CJ98">
        <v>99000</v>
      </c>
      <c r="CK98">
        <v>0</v>
      </c>
      <c r="CL98">
        <v>99000</v>
      </c>
      <c r="CM98">
        <v>0</v>
      </c>
      <c r="CN98">
        <v>0</v>
      </c>
      <c r="CO98">
        <v>0</v>
      </c>
      <c r="CP98">
        <v>8000</v>
      </c>
      <c r="CQ98">
        <v>107000</v>
      </c>
      <c r="CR98">
        <v>0</v>
      </c>
      <c r="CS98">
        <v>63000</v>
      </c>
      <c r="CT98">
        <v>0</v>
      </c>
      <c r="CU98">
        <v>0</v>
      </c>
      <c r="CV98">
        <v>63000</v>
      </c>
      <c r="CW98">
        <v>0</v>
      </c>
      <c r="CX98">
        <v>0</v>
      </c>
      <c r="CY98">
        <v>0</v>
      </c>
      <c r="CZ98">
        <v>11048000</v>
      </c>
      <c r="DA98">
        <v>43600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861400</v>
      </c>
      <c r="DJ98">
        <v>905000</v>
      </c>
      <c r="DK98">
        <v>0</v>
      </c>
      <c r="DL98">
        <v>0</v>
      </c>
      <c r="DM98">
        <v>0</v>
      </c>
      <c r="DN98">
        <v>0</v>
      </c>
      <c r="DO98">
        <v>-6288000</v>
      </c>
      <c r="DP98">
        <v>9488000</v>
      </c>
      <c r="DQ98">
        <v>3847000</v>
      </c>
      <c r="DR98">
        <v>90000</v>
      </c>
      <c r="DS98">
        <v>0</v>
      </c>
      <c r="DT98">
        <v>7137000</v>
      </c>
      <c r="DU98">
        <v>29000</v>
      </c>
      <c r="DV98">
        <v>0</v>
      </c>
      <c r="DW98">
        <v>29000</v>
      </c>
      <c r="DX98">
        <v>268000</v>
      </c>
      <c r="DY98">
        <v>0</v>
      </c>
      <c r="DZ98">
        <v>0</v>
      </c>
      <c r="EA98">
        <v>0</v>
      </c>
      <c r="EB98">
        <v>149000</v>
      </c>
      <c r="EC98">
        <v>7583000</v>
      </c>
      <c r="ED98">
        <v>2526000</v>
      </c>
      <c r="EE98">
        <v>0</v>
      </c>
      <c r="EF98">
        <v>2526000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34000</v>
      </c>
      <c r="EW98">
        <v>0</v>
      </c>
      <c r="EX98">
        <v>34000</v>
      </c>
      <c r="EY98">
        <v>0</v>
      </c>
      <c r="EZ98">
        <v>11048000</v>
      </c>
    </row>
    <row r="99" spans="1:156">
      <c r="A99">
        <v>63000</v>
      </c>
      <c r="B99">
        <v>200412</v>
      </c>
      <c r="C99">
        <v>2224305</v>
      </c>
      <c r="D99">
        <v>0</v>
      </c>
      <c r="E99">
        <v>2224305</v>
      </c>
      <c r="F99">
        <v>0</v>
      </c>
      <c r="G99">
        <v>0</v>
      </c>
      <c r="H99">
        <v>16703</v>
      </c>
      <c r="I99">
        <v>502135</v>
      </c>
      <c r="J99">
        <v>9479</v>
      </c>
      <c r="K99">
        <v>528317</v>
      </c>
      <c r="L99">
        <v>763145</v>
      </c>
      <c r="M99">
        <v>-106988</v>
      </c>
      <c r="N99">
        <v>0</v>
      </c>
      <c r="O99">
        <v>-775</v>
      </c>
      <c r="P99">
        <v>0</v>
      </c>
      <c r="Q99">
        <v>-107763</v>
      </c>
      <c r="R99">
        <v>-2352779</v>
      </c>
      <c r="S99">
        <v>0</v>
      </c>
      <c r="T99">
        <v>-2352779</v>
      </c>
      <c r="U99">
        <v>0</v>
      </c>
      <c r="V99">
        <v>-602006</v>
      </c>
      <c r="W99">
        <v>-211991</v>
      </c>
      <c r="X99">
        <v>-813997</v>
      </c>
      <c r="Y99">
        <v>0</v>
      </c>
      <c r="Z99">
        <v>0</v>
      </c>
      <c r="AA99">
        <v>-45996</v>
      </c>
      <c r="AB99">
        <v>0</v>
      </c>
      <c r="AC99">
        <v>-45996</v>
      </c>
      <c r="AD99">
        <v>-6937</v>
      </c>
      <c r="AE99">
        <v>-6240</v>
      </c>
      <c r="AF99">
        <v>0</v>
      </c>
      <c r="AG99">
        <v>-13177</v>
      </c>
      <c r="AH99">
        <v>0</v>
      </c>
      <c r="AI99">
        <v>2145</v>
      </c>
      <c r="AJ99">
        <v>-185630</v>
      </c>
      <c r="AK99">
        <v>-43747</v>
      </c>
      <c r="AL99">
        <v>-45177</v>
      </c>
      <c r="AM99">
        <v>0</v>
      </c>
      <c r="AN99">
        <v>43747</v>
      </c>
      <c r="AO99">
        <v>0</v>
      </c>
      <c r="AP99">
        <v>0</v>
      </c>
      <c r="AQ99">
        <v>-1430</v>
      </c>
      <c r="AR99">
        <v>0</v>
      </c>
      <c r="AS99">
        <v>0</v>
      </c>
      <c r="AT99">
        <v>-1430</v>
      </c>
      <c r="AU99">
        <v>1430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273208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3950092</v>
      </c>
      <c r="BX99">
        <v>0</v>
      </c>
      <c r="BY99">
        <v>11208485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15158577</v>
      </c>
      <c r="CG99">
        <v>0</v>
      </c>
      <c r="CH99">
        <v>15431785</v>
      </c>
      <c r="CI99">
        <v>0</v>
      </c>
      <c r="CJ99">
        <v>245825</v>
      </c>
      <c r="CK99">
        <v>0</v>
      </c>
      <c r="CL99">
        <v>245825</v>
      </c>
      <c r="CM99">
        <v>0</v>
      </c>
      <c r="CN99">
        <v>158</v>
      </c>
      <c r="CO99">
        <v>0</v>
      </c>
      <c r="CP99">
        <v>59945</v>
      </c>
      <c r="CQ99">
        <v>305928</v>
      </c>
      <c r="CR99">
        <v>1295</v>
      </c>
      <c r="CS99">
        <v>41828</v>
      </c>
      <c r="CT99">
        <v>0</v>
      </c>
      <c r="CU99">
        <v>0</v>
      </c>
      <c r="CV99">
        <v>43123</v>
      </c>
      <c r="CW99">
        <v>143865</v>
      </c>
      <c r="CX99">
        <v>2287</v>
      </c>
      <c r="CY99">
        <v>146152</v>
      </c>
      <c r="CZ99">
        <v>15926988</v>
      </c>
      <c r="DA99">
        <v>100000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469333</v>
      </c>
      <c r="DJ99">
        <v>569333</v>
      </c>
      <c r="DK99">
        <v>0</v>
      </c>
      <c r="DL99">
        <v>0</v>
      </c>
      <c r="DM99">
        <v>0</v>
      </c>
      <c r="DN99">
        <v>0</v>
      </c>
      <c r="DO99">
        <v>-7571369</v>
      </c>
      <c r="DP99">
        <v>16542683</v>
      </c>
      <c r="DQ99">
        <v>4548331</v>
      </c>
      <c r="DR99">
        <v>0</v>
      </c>
      <c r="DS99">
        <v>0</v>
      </c>
      <c r="DT99">
        <v>13519645</v>
      </c>
      <c r="DU99">
        <v>12026</v>
      </c>
      <c r="DV99">
        <v>0</v>
      </c>
      <c r="DW99">
        <v>12026</v>
      </c>
      <c r="DX99">
        <v>1241098</v>
      </c>
      <c r="DY99">
        <v>0</v>
      </c>
      <c r="DZ99">
        <v>0</v>
      </c>
      <c r="EA99">
        <v>0</v>
      </c>
      <c r="EB99">
        <v>503595</v>
      </c>
      <c r="EC99">
        <v>15276364</v>
      </c>
      <c r="ED99">
        <v>0</v>
      </c>
      <c r="EE99">
        <v>0</v>
      </c>
      <c r="EF99">
        <v>0</v>
      </c>
      <c r="EG99">
        <v>850</v>
      </c>
      <c r="EH99">
        <v>0</v>
      </c>
      <c r="EI99">
        <v>0</v>
      </c>
      <c r="EJ99">
        <v>0</v>
      </c>
      <c r="EK99">
        <v>850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16903</v>
      </c>
      <c r="ET99">
        <v>0</v>
      </c>
      <c r="EU99">
        <v>0</v>
      </c>
      <c r="EV99">
        <v>10848</v>
      </c>
      <c r="EW99">
        <v>0</v>
      </c>
      <c r="EX99">
        <v>27751</v>
      </c>
      <c r="EY99">
        <v>52690</v>
      </c>
      <c r="EZ99">
        <v>15926988</v>
      </c>
    </row>
    <row r="100" spans="1:156">
      <c r="A100">
        <v>63001</v>
      </c>
      <c r="B100">
        <v>200412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142483</v>
      </c>
      <c r="J100">
        <v>9356</v>
      </c>
      <c r="K100">
        <v>151839</v>
      </c>
      <c r="L100">
        <v>123706</v>
      </c>
      <c r="M100">
        <v>-353551</v>
      </c>
      <c r="N100">
        <v>0</v>
      </c>
      <c r="O100">
        <v>-43</v>
      </c>
      <c r="P100">
        <v>0</v>
      </c>
      <c r="Q100">
        <v>-353594</v>
      </c>
      <c r="R100">
        <v>102226</v>
      </c>
      <c r="S100">
        <v>0</v>
      </c>
      <c r="T100">
        <v>102226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-13874</v>
      </c>
      <c r="AB100">
        <v>0</v>
      </c>
      <c r="AC100">
        <v>-13874</v>
      </c>
      <c r="AD100">
        <v>-2226</v>
      </c>
      <c r="AE100">
        <v>-193</v>
      </c>
      <c r="AF100">
        <v>0</v>
      </c>
      <c r="AG100">
        <v>-2419</v>
      </c>
      <c r="AH100">
        <v>0</v>
      </c>
      <c r="AI100">
        <v>-140</v>
      </c>
      <c r="AJ100">
        <v>-2428</v>
      </c>
      <c r="AK100">
        <v>-16306</v>
      </c>
      <c r="AL100">
        <v>-10990</v>
      </c>
      <c r="AM100">
        <v>0</v>
      </c>
      <c r="AN100">
        <v>16306</v>
      </c>
      <c r="AO100">
        <v>0</v>
      </c>
      <c r="AP100">
        <v>-473</v>
      </c>
      <c r="AQ100">
        <v>4843</v>
      </c>
      <c r="AR100">
        <v>0</v>
      </c>
      <c r="AS100">
        <v>0</v>
      </c>
      <c r="AT100">
        <v>4843</v>
      </c>
      <c r="AU100">
        <v>-1187</v>
      </c>
      <c r="AV100">
        <v>3656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1923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2864947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148611</v>
      </c>
      <c r="CF100">
        <v>3013558</v>
      </c>
      <c r="CG100">
        <v>0</v>
      </c>
      <c r="CH100">
        <v>3013558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1145</v>
      </c>
      <c r="CO100">
        <v>0</v>
      </c>
      <c r="CP100">
        <v>50523</v>
      </c>
      <c r="CQ100">
        <v>51668</v>
      </c>
      <c r="CR100">
        <v>0</v>
      </c>
      <c r="CS100">
        <v>488</v>
      </c>
      <c r="CT100">
        <v>0</v>
      </c>
      <c r="CU100">
        <v>21491</v>
      </c>
      <c r="CV100">
        <v>21979</v>
      </c>
      <c r="CW100">
        <v>36369</v>
      </c>
      <c r="CX100">
        <v>6607</v>
      </c>
      <c r="CY100">
        <v>42976</v>
      </c>
      <c r="CZ100">
        <v>3132104</v>
      </c>
      <c r="DA100">
        <v>30000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156582</v>
      </c>
      <c r="DJ100">
        <v>186582</v>
      </c>
      <c r="DK100">
        <v>0</v>
      </c>
      <c r="DL100">
        <v>0</v>
      </c>
      <c r="DM100">
        <v>0</v>
      </c>
      <c r="DN100">
        <v>0</v>
      </c>
      <c r="DO100">
        <v>2944205</v>
      </c>
      <c r="DP100">
        <v>0</v>
      </c>
      <c r="DQ100">
        <v>0</v>
      </c>
      <c r="DR100">
        <v>0</v>
      </c>
      <c r="DS100">
        <v>0</v>
      </c>
      <c r="DT100">
        <v>2944205</v>
      </c>
      <c r="DU100">
        <v>223</v>
      </c>
      <c r="DV100">
        <v>0</v>
      </c>
      <c r="DW100">
        <v>223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2944428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131</v>
      </c>
      <c r="ET100">
        <v>0</v>
      </c>
      <c r="EU100">
        <v>0</v>
      </c>
      <c r="EV100">
        <v>963</v>
      </c>
      <c r="EW100">
        <v>0</v>
      </c>
      <c r="EX100">
        <v>1094</v>
      </c>
      <c r="EY100">
        <v>0</v>
      </c>
      <c r="EZ100">
        <v>3132104</v>
      </c>
    </row>
    <row r="101" spans="1:156">
      <c r="A101">
        <v>63002</v>
      </c>
      <c r="B101">
        <v>200412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91168</v>
      </c>
      <c r="J101">
        <v>5493</v>
      </c>
      <c r="K101">
        <v>96661</v>
      </c>
      <c r="L101">
        <v>74577</v>
      </c>
      <c r="M101">
        <v>-222490</v>
      </c>
      <c r="N101">
        <v>0</v>
      </c>
      <c r="O101">
        <v>32</v>
      </c>
      <c r="P101">
        <v>0</v>
      </c>
      <c r="Q101">
        <v>-222458</v>
      </c>
      <c r="R101">
        <v>59281</v>
      </c>
      <c r="S101">
        <v>0</v>
      </c>
      <c r="T101">
        <v>59281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-486</v>
      </c>
      <c r="AA101">
        <v>-6248</v>
      </c>
      <c r="AB101">
        <v>0</v>
      </c>
      <c r="AC101">
        <v>-6734</v>
      </c>
      <c r="AD101">
        <v>-2515</v>
      </c>
      <c r="AE101">
        <v>-155</v>
      </c>
      <c r="AF101">
        <v>0</v>
      </c>
      <c r="AG101">
        <v>-2670</v>
      </c>
      <c r="AH101">
        <v>0</v>
      </c>
      <c r="AI101">
        <v>118</v>
      </c>
      <c r="AJ101">
        <v>-3531</v>
      </c>
      <c r="AK101">
        <v>-21858</v>
      </c>
      <c r="AL101">
        <v>-26614</v>
      </c>
      <c r="AM101">
        <v>0</v>
      </c>
      <c r="AN101">
        <v>21858</v>
      </c>
      <c r="AO101">
        <v>0</v>
      </c>
      <c r="AP101">
        <v>0</v>
      </c>
      <c r="AQ101">
        <v>-4756</v>
      </c>
      <c r="AR101">
        <v>0</v>
      </c>
      <c r="AS101">
        <v>0</v>
      </c>
      <c r="AT101">
        <v>-4756</v>
      </c>
      <c r="AU101">
        <v>1624</v>
      </c>
      <c r="AV101">
        <v>-3132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2074624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2074624</v>
      </c>
      <c r="CG101">
        <v>0</v>
      </c>
      <c r="CH101">
        <v>2074624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2226</v>
      </c>
      <c r="CO101">
        <v>0</v>
      </c>
      <c r="CP101">
        <v>1</v>
      </c>
      <c r="CQ101">
        <v>2227</v>
      </c>
      <c r="CR101">
        <v>0</v>
      </c>
      <c r="CS101">
        <v>3472</v>
      </c>
      <c r="CT101">
        <v>0</v>
      </c>
      <c r="CU101">
        <v>0</v>
      </c>
      <c r="CV101">
        <v>3472</v>
      </c>
      <c r="CW101">
        <v>25130</v>
      </c>
      <c r="CX101">
        <v>12330</v>
      </c>
      <c r="CY101">
        <v>37460</v>
      </c>
      <c r="CZ101">
        <v>2117783</v>
      </c>
      <c r="DA101">
        <v>50000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234152</v>
      </c>
      <c r="DJ101">
        <v>284152</v>
      </c>
      <c r="DK101">
        <v>0</v>
      </c>
      <c r="DL101">
        <v>0</v>
      </c>
      <c r="DM101">
        <v>0</v>
      </c>
      <c r="DN101">
        <v>0</v>
      </c>
      <c r="DO101">
        <v>1831552</v>
      </c>
      <c r="DP101">
        <v>0</v>
      </c>
      <c r="DQ101">
        <v>0</v>
      </c>
      <c r="DR101">
        <v>0</v>
      </c>
      <c r="DS101">
        <v>0</v>
      </c>
      <c r="DT101">
        <v>1831552</v>
      </c>
      <c r="DU101">
        <v>149</v>
      </c>
      <c r="DV101">
        <v>0</v>
      </c>
      <c r="DW101">
        <v>149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1831701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103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1827</v>
      </c>
      <c r="EW101">
        <v>0</v>
      </c>
      <c r="EX101">
        <v>1930</v>
      </c>
      <c r="EY101">
        <v>0</v>
      </c>
      <c r="EZ101">
        <v>2117783</v>
      </c>
    </row>
    <row r="102" spans="1:156">
      <c r="A102">
        <v>63010</v>
      </c>
      <c r="B102">
        <v>200412</v>
      </c>
      <c r="C102">
        <v>1522366</v>
      </c>
      <c r="D102">
        <v>-10594</v>
      </c>
      <c r="E102">
        <v>1511772</v>
      </c>
      <c r="F102">
        <v>177187</v>
      </c>
      <c r="G102">
        <v>0</v>
      </c>
      <c r="H102">
        <v>12114</v>
      </c>
      <c r="I102">
        <v>843217</v>
      </c>
      <c r="J102">
        <v>265817</v>
      </c>
      <c r="K102">
        <v>1298335</v>
      </c>
      <c r="L102">
        <v>1382616</v>
      </c>
      <c r="M102">
        <v>-886137</v>
      </c>
      <c r="N102">
        <v>7320</v>
      </c>
      <c r="O102">
        <v>0</v>
      </c>
      <c r="P102">
        <v>0</v>
      </c>
      <c r="Q102">
        <v>-878817</v>
      </c>
      <c r="R102">
        <v>-2374991</v>
      </c>
      <c r="S102">
        <v>0</v>
      </c>
      <c r="T102">
        <v>-2374991</v>
      </c>
      <c r="U102">
        <v>0</v>
      </c>
      <c r="V102">
        <v>-152794</v>
      </c>
      <c r="W102">
        <v>0</v>
      </c>
      <c r="X102">
        <v>-152794</v>
      </c>
      <c r="Y102">
        <v>-144335</v>
      </c>
      <c r="Z102">
        <v>-33172</v>
      </c>
      <c r="AA102">
        <v>-48591</v>
      </c>
      <c r="AB102">
        <v>155</v>
      </c>
      <c r="AC102">
        <v>-81608</v>
      </c>
      <c r="AD102">
        <v>-16630</v>
      </c>
      <c r="AE102">
        <v>-5361</v>
      </c>
      <c r="AF102">
        <v>0</v>
      </c>
      <c r="AG102">
        <v>-21991</v>
      </c>
      <c r="AH102">
        <v>0</v>
      </c>
      <c r="AI102">
        <v>22337</v>
      </c>
      <c r="AJ102">
        <v>-363392</v>
      </c>
      <c r="AK102">
        <v>-136034</v>
      </c>
      <c r="AL102">
        <v>61098</v>
      </c>
      <c r="AM102">
        <v>-1513</v>
      </c>
      <c r="AN102">
        <v>118017</v>
      </c>
      <c r="AO102">
        <v>0</v>
      </c>
      <c r="AP102">
        <v>0</v>
      </c>
      <c r="AQ102">
        <v>177602</v>
      </c>
      <c r="AR102">
        <v>0</v>
      </c>
      <c r="AS102">
        <v>0</v>
      </c>
      <c r="AT102">
        <v>177602</v>
      </c>
      <c r="AU102">
        <v>-46998</v>
      </c>
      <c r="AV102">
        <v>130604</v>
      </c>
      <c r="AW102">
        <v>84335</v>
      </c>
      <c r="AX102">
        <v>-11269</v>
      </c>
      <c r="AY102">
        <v>0</v>
      </c>
      <c r="AZ102">
        <v>0</v>
      </c>
      <c r="BA102">
        <v>73066</v>
      </c>
      <c r="BB102">
        <v>7652</v>
      </c>
      <c r="BC102">
        <v>-26296</v>
      </c>
      <c r="BD102">
        <v>-568</v>
      </c>
      <c r="BE102">
        <v>-28847</v>
      </c>
      <c r="BF102">
        <v>0</v>
      </c>
      <c r="BG102">
        <v>-55711</v>
      </c>
      <c r="BH102">
        <v>0</v>
      </c>
      <c r="BI102">
        <v>-10526</v>
      </c>
      <c r="BJ102">
        <v>-4453</v>
      </c>
      <c r="BK102">
        <v>-11541</v>
      </c>
      <c r="BL102">
        <v>0</v>
      </c>
      <c r="BM102">
        <v>-15994</v>
      </c>
      <c r="BN102">
        <v>0</v>
      </c>
      <c r="BO102">
        <v>-1513</v>
      </c>
      <c r="BP102">
        <v>0</v>
      </c>
      <c r="BQ102">
        <v>278573</v>
      </c>
      <c r="BR102">
        <v>1860172</v>
      </c>
      <c r="BS102">
        <v>0</v>
      </c>
      <c r="BT102">
        <v>0</v>
      </c>
      <c r="BU102">
        <v>0</v>
      </c>
      <c r="BV102">
        <v>1860172</v>
      </c>
      <c r="BW102">
        <v>3602229</v>
      </c>
      <c r="BX102">
        <v>1013336</v>
      </c>
      <c r="BY102">
        <v>13995660</v>
      </c>
      <c r="BZ102">
        <v>0</v>
      </c>
      <c r="CA102">
        <v>4440</v>
      </c>
      <c r="CB102">
        <v>0</v>
      </c>
      <c r="CC102">
        <v>264405</v>
      </c>
      <c r="CD102">
        <v>0</v>
      </c>
      <c r="CE102">
        <v>778836</v>
      </c>
      <c r="CF102">
        <v>19658906</v>
      </c>
      <c r="CG102">
        <v>0</v>
      </c>
      <c r="CH102">
        <v>21797651</v>
      </c>
      <c r="CI102">
        <v>248383</v>
      </c>
      <c r="CJ102">
        <v>60086</v>
      </c>
      <c r="CK102">
        <v>0</v>
      </c>
      <c r="CL102">
        <v>60086</v>
      </c>
      <c r="CM102">
        <v>0</v>
      </c>
      <c r="CN102">
        <v>227066</v>
      </c>
      <c r="CO102">
        <v>0</v>
      </c>
      <c r="CP102">
        <v>168446</v>
      </c>
      <c r="CQ102">
        <v>455598</v>
      </c>
      <c r="CR102">
        <v>3461</v>
      </c>
      <c r="CS102">
        <v>317586</v>
      </c>
      <c r="CT102">
        <v>0</v>
      </c>
      <c r="CU102">
        <v>0</v>
      </c>
      <c r="CV102">
        <v>321047</v>
      </c>
      <c r="CW102">
        <v>192652</v>
      </c>
      <c r="CX102">
        <v>29309</v>
      </c>
      <c r="CY102">
        <v>221961</v>
      </c>
      <c r="CZ102">
        <v>23044640</v>
      </c>
      <c r="DA102">
        <v>1000</v>
      </c>
      <c r="DB102">
        <v>224841</v>
      </c>
      <c r="DC102">
        <v>0</v>
      </c>
      <c r="DD102">
        <v>273849</v>
      </c>
      <c r="DE102">
        <v>0</v>
      </c>
      <c r="DF102">
        <v>0</v>
      </c>
      <c r="DG102">
        <v>0</v>
      </c>
      <c r="DH102">
        <v>273849</v>
      </c>
      <c r="DI102">
        <v>647329</v>
      </c>
      <c r="DJ102">
        <v>1147019</v>
      </c>
      <c r="DK102">
        <v>0</v>
      </c>
      <c r="DL102">
        <v>0</v>
      </c>
      <c r="DM102">
        <v>0</v>
      </c>
      <c r="DN102">
        <v>0</v>
      </c>
      <c r="DO102">
        <v>16613459</v>
      </c>
      <c r="DP102">
        <v>2260203</v>
      </c>
      <c r="DQ102">
        <v>699705</v>
      </c>
      <c r="DR102">
        <v>0</v>
      </c>
      <c r="DS102">
        <v>0</v>
      </c>
      <c r="DT102">
        <v>19573367</v>
      </c>
      <c r="DU102">
        <v>170727</v>
      </c>
      <c r="DV102">
        <v>0</v>
      </c>
      <c r="DW102">
        <v>170727</v>
      </c>
      <c r="DX102">
        <v>1605014</v>
      </c>
      <c r="DY102">
        <v>21318</v>
      </c>
      <c r="DZ102">
        <v>0</v>
      </c>
      <c r="EA102">
        <v>0</v>
      </c>
      <c r="EB102">
        <v>0</v>
      </c>
      <c r="EC102">
        <v>21370426</v>
      </c>
      <c r="ED102">
        <v>249272</v>
      </c>
      <c r="EE102">
        <v>0</v>
      </c>
      <c r="EF102">
        <v>249272</v>
      </c>
      <c r="EG102">
        <v>15572</v>
      </c>
      <c r="EH102">
        <v>6903</v>
      </c>
      <c r="EI102">
        <v>2122</v>
      </c>
      <c r="EJ102">
        <v>0</v>
      </c>
      <c r="EK102">
        <v>24597</v>
      </c>
      <c r="EL102">
        <v>0</v>
      </c>
      <c r="EM102">
        <v>110127</v>
      </c>
      <c r="EN102">
        <v>11130</v>
      </c>
      <c r="EO102">
        <v>0</v>
      </c>
      <c r="EP102">
        <v>0</v>
      </c>
      <c r="EQ102">
        <v>0</v>
      </c>
      <c r="ER102">
        <v>7733</v>
      </c>
      <c r="ES102">
        <v>3795</v>
      </c>
      <c r="ET102">
        <v>0</v>
      </c>
      <c r="EU102">
        <v>3832</v>
      </c>
      <c r="EV102">
        <v>68739</v>
      </c>
      <c r="EW102">
        <v>1000</v>
      </c>
      <c r="EX102">
        <v>206356</v>
      </c>
      <c r="EY102">
        <v>46970</v>
      </c>
      <c r="EZ102">
        <v>23044640</v>
      </c>
    </row>
    <row r="103" spans="1:156">
      <c r="A103">
        <v>63011</v>
      </c>
      <c r="B103">
        <v>200412</v>
      </c>
      <c r="C103">
        <v>188954</v>
      </c>
      <c r="D103">
        <v>0</v>
      </c>
      <c r="E103">
        <v>188954</v>
      </c>
      <c r="F103">
        <v>0</v>
      </c>
      <c r="G103">
        <v>0</v>
      </c>
      <c r="H103">
        <v>0</v>
      </c>
      <c r="I103">
        <v>9332</v>
      </c>
      <c r="J103">
        <v>232</v>
      </c>
      <c r="K103">
        <v>9564</v>
      </c>
      <c r="L103">
        <v>222765</v>
      </c>
      <c r="M103">
        <v>-81868</v>
      </c>
      <c r="N103">
        <v>0</v>
      </c>
      <c r="O103">
        <v>0</v>
      </c>
      <c r="P103">
        <v>0</v>
      </c>
      <c r="Q103">
        <v>-81868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-232612</v>
      </c>
      <c r="Z103">
        <v>-6367</v>
      </c>
      <c r="AA103">
        <v>-11703</v>
      </c>
      <c r="AB103">
        <v>0</v>
      </c>
      <c r="AC103">
        <v>-18070</v>
      </c>
      <c r="AD103">
        <v>-9</v>
      </c>
      <c r="AE103">
        <v>-31</v>
      </c>
      <c r="AF103">
        <v>-132</v>
      </c>
      <c r="AG103">
        <v>-172</v>
      </c>
      <c r="AH103">
        <v>-95688</v>
      </c>
      <c r="AI103">
        <v>46</v>
      </c>
      <c r="AJ103">
        <v>-58</v>
      </c>
      <c r="AK103">
        <v>-231</v>
      </c>
      <c r="AL103">
        <v>-7370</v>
      </c>
      <c r="AM103">
        <v>0</v>
      </c>
      <c r="AN103">
        <v>231</v>
      </c>
      <c r="AO103">
        <v>5379</v>
      </c>
      <c r="AP103">
        <v>0</v>
      </c>
      <c r="AQ103">
        <v>-1760</v>
      </c>
      <c r="AR103">
        <v>5000</v>
      </c>
      <c r="AS103">
        <v>0</v>
      </c>
      <c r="AT103">
        <v>3240</v>
      </c>
      <c r="AU103">
        <v>0</v>
      </c>
      <c r="AV103">
        <v>3240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331</v>
      </c>
      <c r="BY103">
        <v>15716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16047</v>
      </c>
      <c r="CG103">
        <v>0</v>
      </c>
      <c r="CH103">
        <v>16047</v>
      </c>
      <c r="CI103">
        <v>1119810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2828</v>
      </c>
      <c r="CQ103">
        <v>2828</v>
      </c>
      <c r="CR103">
        <v>1</v>
      </c>
      <c r="CS103">
        <v>9182</v>
      </c>
      <c r="CT103">
        <v>0</v>
      </c>
      <c r="CU103">
        <v>0</v>
      </c>
      <c r="CV103">
        <v>9183</v>
      </c>
      <c r="CW103">
        <v>0</v>
      </c>
      <c r="CX103">
        <v>729</v>
      </c>
      <c r="CY103">
        <v>729</v>
      </c>
      <c r="CZ103">
        <v>1148597</v>
      </c>
      <c r="DA103">
        <v>25000</v>
      </c>
      <c r="DB103">
        <v>0</v>
      </c>
      <c r="DC103">
        <v>0</v>
      </c>
      <c r="DD103">
        <v>0</v>
      </c>
      <c r="DE103">
        <v>0</v>
      </c>
      <c r="DF103">
        <v>5000</v>
      </c>
      <c r="DG103">
        <v>0</v>
      </c>
      <c r="DH103">
        <v>5000</v>
      </c>
      <c r="DI103">
        <v>-10594</v>
      </c>
      <c r="DJ103">
        <v>19406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1120119</v>
      </c>
      <c r="EE103">
        <v>0</v>
      </c>
      <c r="EF103">
        <v>1120119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2530</v>
      </c>
      <c r="ET103">
        <v>0</v>
      </c>
      <c r="EU103">
        <v>0</v>
      </c>
      <c r="EV103">
        <v>4498</v>
      </c>
      <c r="EW103">
        <v>0</v>
      </c>
      <c r="EX103">
        <v>7028</v>
      </c>
      <c r="EY103">
        <v>2044</v>
      </c>
      <c r="EZ103">
        <v>1148597</v>
      </c>
    </row>
    <row r="104" spans="1:156">
      <c r="A104">
        <v>63013</v>
      </c>
      <c r="B104">
        <v>200412</v>
      </c>
      <c r="C104">
        <v>453196</v>
      </c>
      <c r="D104">
        <v>-836</v>
      </c>
      <c r="E104">
        <v>452360</v>
      </c>
      <c r="F104">
        <v>0</v>
      </c>
      <c r="G104">
        <v>0</v>
      </c>
      <c r="H104">
        <v>0</v>
      </c>
      <c r="I104">
        <v>12497</v>
      </c>
      <c r="J104">
        <v>4633</v>
      </c>
      <c r="K104">
        <v>17130</v>
      </c>
      <c r="L104">
        <v>34020</v>
      </c>
      <c r="M104">
        <v>-26377</v>
      </c>
      <c r="N104">
        <v>62</v>
      </c>
      <c r="O104">
        <v>3</v>
      </c>
      <c r="P104">
        <v>0</v>
      </c>
      <c r="Q104">
        <v>-26312</v>
      </c>
      <c r="R104">
        <v>-261</v>
      </c>
      <c r="S104">
        <v>0</v>
      </c>
      <c r="T104">
        <v>-261</v>
      </c>
      <c r="U104">
        <v>0</v>
      </c>
      <c r="V104">
        <v>0</v>
      </c>
      <c r="W104">
        <v>0</v>
      </c>
      <c r="X104">
        <v>0</v>
      </c>
      <c r="Y104">
        <v>-430762</v>
      </c>
      <c r="Z104">
        <v>-35112</v>
      </c>
      <c r="AA104">
        <v>-18206</v>
      </c>
      <c r="AB104">
        <v>0</v>
      </c>
      <c r="AC104">
        <v>-53318</v>
      </c>
      <c r="AD104">
        <v>987</v>
      </c>
      <c r="AE104">
        <v>-369</v>
      </c>
      <c r="AF104">
        <v>0</v>
      </c>
      <c r="AG104">
        <v>618</v>
      </c>
      <c r="AH104">
        <v>0</v>
      </c>
      <c r="AI104">
        <v>-627</v>
      </c>
      <c r="AJ104">
        <v>-6937</v>
      </c>
      <c r="AK104">
        <v>-1312</v>
      </c>
      <c r="AL104">
        <v>-15401</v>
      </c>
      <c r="AM104">
        <v>0</v>
      </c>
      <c r="AN104">
        <v>1312</v>
      </c>
      <c r="AO104">
        <v>0</v>
      </c>
      <c r="AP104">
        <v>0</v>
      </c>
      <c r="AQ104">
        <v>-14089</v>
      </c>
      <c r="AR104">
        <v>0</v>
      </c>
      <c r="AS104">
        <v>0</v>
      </c>
      <c r="AT104">
        <v>-14089</v>
      </c>
      <c r="AU104">
        <v>1446</v>
      </c>
      <c r="AV104">
        <v>-12643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10823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201283</v>
      </c>
      <c r="BX104">
        <v>622520</v>
      </c>
      <c r="BY104">
        <v>55013</v>
      </c>
      <c r="BZ104">
        <v>0</v>
      </c>
      <c r="CA104">
        <v>0</v>
      </c>
      <c r="CB104">
        <v>0</v>
      </c>
      <c r="CC104">
        <v>0</v>
      </c>
      <c r="CD104">
        <v>104</v>
      </c>
      <c r="CE104">
        <v>0</v>
      </c>
      <c r="CF104">
        <v>878920</v>
      </c>
      <c r="CG104">
        <v>0</v>
      </c>
      <c r="CH104">
        <v>878920</v>
      </c>
      <c r="CI104">
        <v>0</v>
      </c>
      <c r="CJ104">
        <v>41313</v>
      </c>
      <c r="CK104">
        <v>0</v>
      </c>
      <c r="CL104">
        <v>41313</v>
      </c>
      <c r="CM104">
        <v>0</v>
      </c>
      <c r="CN104">
        <v>0</v>
      </c>
      <c r="CO104">
        <v>0</v>
      </c>
      <c r="CP104">
        <v>61348</v>
      </c>
      <c r="CQ104">
        <v>102661</v>
      </c>
      <c r="CR104">
        <v>13632</v>
      </c>
      <c r="CS104">
        <v>35827</v>
      </c>
      <c r="CT104">
        <v>0</v>
      </c>
      <c r="CU104">
        <v>7846</v>
      </c>
      <c r="CV104">
        <v>57305</v>
      </c>
      <c r="CW104">
        <v>538</v>
      </c>
      <c r="CX104">
        <v>1595</v>
      </c>
      <c r="CY104">
        <v>2133</v>
      </c>
      <c r="CZ104">
        <v>1051842</v>
      </c>
      <c r="DA104">
        <v>68000</v>
      </c>
      <c r="DB104">
        <v>15827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83827</v>
      </c>
      <c r="DK104">
        <v>0</v>
      </c>
      <c r="DL104">
        <v>0</v>
      </c>
      <c r="DM104">
        <v>0</v>
      </c>
      <c r="DN104">
        <v>0</v>
      </c>
      <c r="DO104">
        <v>838394</v>
      </c>
      <c r="DP104">
        <v>0</v>
      </c>
      <c r="DQ104">
        <v>0</v>
      </c>
      <c r="DR104">
        <v>0</v>
      </c>
      <c r="DS104">
        <v>0</v>
      </c>
      <c r="DT104">
        <v>838394</v>
      </c>
      <c r="DU104">
        <v>2</v>
      </c>
      <c r="DV104">
        <v>0</v>
      </c>
      <c r="DW104">
        <v>2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838396</v>
      </c>
      <c r="ED104">
        <v>0</v>
      </c>
      <c r="EE104">
        <v>0</v>
      </c>
      <c r="EF104">
        <v>0</v>
      </c>
      <c r="EG104">
        <v>16</v>
      </c>
      <c r="EH104">
        <v>0</v>
      </c>
      <c r="EI104">
        <v>0</v>
      </c>
      <c r="EJ104">
        <v>0</v>
      </c>
      <c r="EK104">
        <v>16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65095</v>
      </c>
      <c r="ET104">
        <v>0</v>
      </c>
      <c r="EU104">
        <v>0</v>
      </c>
      <c r="EV104">
        <v>58355</v>
      </c>
      <c r="EW104">
        <v>0</v>
      </c>
      <c r="EX104">
        <v>123450</v>
      </c>
      <c r="EY104">
        <v>6153</v>
      </c>
      <c r="EZ104">
        <v>1051842</v>
      </c>
    </row>
    <row r="105" spans="1:156">
      <c r="A105">
        <v>63014</v>
      </c>
      <c r="B105">
        <v>200412</v>
      </c>
      <c r="C105">
        <v>446160</v>
      </c>
      <c r="D105">
        <v>-6830</v>
      </c>
      <c r="E105">
        <v>439330</v>
      </c>
      <c r="F105">
        <v>0</v>
      </c>
      <c r="G105">
        <v>54</v>
      </c>
      <c r="H105">
        <v>0</v>
      </c>
      <c r="I105">
        <v>92150</v>
      </c>
      <c r="J105">
        <v>47739</v>
      </c>
      <c r="K105">
        <v>139943</v>
      </c>
      <c r="L105">
        <v>178373</v>
      </c>
      <c r="M105">
        <v>-129991</v>
      </c>
      <c r="N105">
        <v>4069</v>
      </c>
      <c r="O105">
        <v>-1787</v>
      </c>
      <c r="P105">
        <v>1364</v>
      </c>
      <c r="Q105">
        <v>-126345</v>
      </c>
      <c r="R105">
        <v>-42358</v>
      </c>
      <c r="S105">
        <v>10882</v>
      </c>
      <c r="T105">
        <v>-31476</v>
      </c>
      <c r="U105">
        <v>0</v>
      </c>
      <c r="V105">
        <v>0</v>
      </c>
      <c r="W105">
        <v>0</v>
      </c>
      <c r="X105">
        <v>0</v>
      </c>
      <c r="Y105">
        <v>-419000</v>
      </c>
      <c r="Z105">
        <v>-27258</v>
      </c>
      <c r="AA105">
        <v>-18591</v>
      </c>
      <c r="AB105">
        <v>239</v>
      </c>
      <c r="AC105">
        <v>-45610</v>
      </c>
      <c r="AD105">
        <v>-3459</v>
      </c>
      <c r="AE105">
        <v>-79087</v>
      </c>
      <c r="AF105">
        <v>0</v>
      </c>
      <c r="AG105">
        <v>-82546</v>
      </c>
      <c r="AH105">
        <v>0</v>
      </c>
      <c r="AI105">
        <v>-66519</v>
      </c>
      <c r="AJ105">
        <v>-5606</v>
      </c>
      <c r="AK105">
        <v>3237</v>
      </c>
      <c r="AL105">
        <v>-16219</v>
      </c>
      <c r="AM105">
        <v>0</v>
      </c>
      <c r="AN105">
        <v>-3237</v>
      </c>
      <c r="AO105">
        <v>0</v>
      </c>
      <c r="AP105">
        <v>0</v>
      </c>
      <c r="AQ105">
        <v>-19456</v>
      </c>
      <c r="AR105">
        <v>0</v>
      </c>
      <c r="AS105">
        <v>0</v>
      </c>
      <c r="AT105">
        <v>-19456</v>
      </c>
      <c r="AU105">
        <v>-13979</v>
      </c>
      <c r="AV105">
        <v>-33435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525</v>
      </c>
      <c r="BR105">
        <v>0</v>
      </c>
      <c r="BS105">
        <v>2136496</v>
      </c>
      <c r="BT105">
        <v>319</v>
      </c>
      <c r="BU105">
        <v>0</v>
      </c>
      <c r="BV105">
        <v>2136815</v>
      </c>
      <c r="BW105">
        <v>465</v>
      </c>
      <c r="BX105">
        <v>68715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69180</v>
      </c>
      <c r="CG105">
        <v>0</v>
      </c>
      <c r="CH105">
        <v>2206520</v>
      </c>
      <c r="CI105">
        <v>1800002</v>
      </c>
      <c r="CJ105">
        <v>122</v>
      </c>
      <c r="CK105">
        <v>0</v>
      </c>
      <c r="CL105">
        <v>122</v>
      </c>
      <c r="CM105">
        <v>45414</v>
      </c>
      <c r="CN105">
        <v>6301</v>
      </c>
      <c r="CO105">
        <v>0</v>
      </c>
      <c r="CP105">
        <v>0</v>
      </c>
      <c r="CQ105">
        <v>51837</v>
      </c>
      <c r="CR105">
        <v>320</v>
      </c>
      <c r="CS105">
        <v>144857</v>
      </c>
      <c r="CT105">
        <v>0</v>
      </c>
      <c r="CU105">
        <v>36283</v>
      </c>
      <c r="CV105">
        <v>181460</v>
      </c>
      <c r="CW105">
        <v>969</v>
      </c>
      <c r="CX105">
        <v>9233</v>
      </c>
      <c r="CY105">
        <v>10202</v>
      </c>
      <c r="CZ105">
        <v>4250021</v>
      </c>
      <c r="DA105">
        <v>7470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380212</v>
      </c>
      <c r="DJ105">
        <v>387682</v>
      </c>
      <c r="DK105">
        <v>0</v>
      </c>
      <c r="DL105">
        <v>0</v>
      </c>
      <c r="DM105">
        <v>0</v>
      </c>
      <c r="DN105">
        <v>0</v>
      </c>
      <c r="DO105">
        <v>115792</v>
      </c>
      <c r="DP105">
        <v>0</v>
      </c>
      <c r="DQ105">
        <v>0</v>
      </c>
      <c r="DR105">
        <v>0</v>
      </c>
      <c r="DS105">
        <v>39733</v>
      </c>
      <c r="DT105">
        <v>76059</v>
      </c>
      <c r="DU105">
        <v>12411</v>
      </c>
      <c r="DV105">
        <v>1364</v>
      </c>
      <c r="DW105">
        <v>11047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87106</v>
      </c>
      <c r="ED105">
        <v>1807121</v>
      </c>
      <c r="EE105">
        <v>0</v>
      </c>
      <c r="EF105">
        <v>1807121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34936</v>
      </c>
      <c r="EM105">
        <v>1702</v>
      </c>
      <c r="EN105">
        <v>11569</v>
      </c>
      <c r="EO105">
        <v>1909205</v>
      </c>
      <c r="EP105">
        <v>0</v>
      </c>
      <c r="EQ105">
        <v>0</v>
      </c>
      <c r="ER105">
        <v>0</v>
      </c>
      <c r="ES105">
        <v>75</v>
      </c>
      <c r="ET105">
        <v>0</v>
      </c>
      <c r="EU105">
        <v>0</v>
      </c>
      <c r="EV105">
        <v>6225</v>
      </c>
      <c r="EW105">
        <v>0</v>
      </c>
      <c r="EX105">
        <v>1928776</v>
      </c>
      <c r="EY105">
        <v>4400</v>
      </c>
      <c r="EZ105">
        <v>4250021</v>
      </c>
    </row>
    <row r="106" spans="1:156">
      <c r="A106">
        <v>63016</v>
      </c>
      <c r="B106">
        <v>200412</v>
      </c>
      <c r="C106">
        <v>1600183</v>
      </c>
      <c r="D106">
        <v>-3351</v>
      </c>
      <c r="E106">
        <v>1596832</v>
      </c>
      <c r="F106">
        <v>195662</v>
      </c>
      <c r="G106">
        <v>0</v>
      </c>
      <c r="H106">
        <v>0</v>
      </c>
      <c r="I106">
        <v>250120</v>
      </c>
      <c r="J106">
        <v>0</v>
      </c>
      <c r="K106">
        <v>445782</v>
      </c>
      <c r="L106">
        <v>330775</v>
      </c>
      <c r="M106">
        <v>-229694</v>
      </c>
      <c r="N106">
        <v>6087</v>
      </c>
      <c r="O106">
        <v>2606</v>
      </c>
      <c r="P106">
        <v>0</v>
      </c>
      <c r="Q106">
        <v>-221001</v>
      </c>
      <c r="R106">
        <v>-1492233</v>
      </c>
      <c r="S106">
        <v>-1534</v>
      </c>
      <c r="T106">
        <v>-1493767</v>
      </c>
      <c r="U106">
        <v>0</v>
      </c>
      <c r="V106">
        <v>-139588</v>
      </c>
      <c r="W106">
        <v>0</v>
      </c>
      <c r="X106">
        <v>-139588</v>
      </c>
      <c r="Y106">
        <v>0</v>
      </c>
      <c r="Z106">
        <v>-79332</v>
      </c>
      <c r="AA106">
        <v>-51089</v>
      </c>
      <c r="AB106">
        <v>1979</v>
      </c>
      <c r="AC106">
        <v>-128442</v>
      </c>
      <c r="AD106">
        <v>-18063</v>
      </c>
      <c r="AE106">
        <v>-135630</v>
      </c>
      <c r="AF106">
        <v>-44662</v>
      </c>
      <c r="AG106">
        <v>-198355</v>
      </c>
      <c r="AH106">
        <v>0</v>
      </c>
      <c r="AI106">
        <v>10050</v>
      </c>
      <c r="AJ106">
        <v>-56179</v>
      </c>
      <c r="AK106">
        <v>-90341</v>
      </c>
      <c r="AL106">
        <v>55766</v>
      </c>
      <c r="AM106">
        <v>-5482</v>
      </c>
      <c r="AN106">
        <v>69196</v>
      </c>
      <c r="AO106">
        <v>0</v>
      </c>
      <c r="AP106">
        <v>0</v>
      </c>
      <c r="AQ106">
        <v>119480</v>
      </c>
      <c r="AR106">
        <v>0</v>
      </c>
      <c r="AS106">
        <v>0</v>
      </c>
      <c r="AT106">
        <v>119480</v>
      </c>
      <c r="AU106">
        <v>0</v>
      </c>
      <c r="AV106">
        <v>119480</v>
      </c>
      <c r="AW106">
        <v>190950</v>
      </c>
      <c r="AX106">
        <v>-5634</v>
      </c>
      <c r="AY106">
        <v>-2593</v>
      </c>
      <c r="AZ106">
        <v>0</v>
      </c>
      <c r="BA106">
        <v>182723</v>
      </c>
      <c r="BB106">
        <v>-30418</v>
      </c>
      <c r="BC106">
        <v>-61772</v>
      </c>
      <c r="BD106">
        <v>1029</v>
      </c>
      <c r="BE106">
        <v>-77431</v>
      </c>
      <c r="BF106">
        <v>4314</v>
      </c>
      <c r="BG106">
        <v>-133860</v>
      </c>
      <c r="BH106">
        <v>0</v>
      </c>
      <c r="BI106">
        <v>-5434</v>
      </c>
      <c r="BJ106">
        <v>-11568</v>
      </c>
      <c r="BK106">
        <v>-5233</v>
      </c>
      <c r="BL106">
        <v>-1692</v>
      </c>
      <c r="BM106">
        <v>-18493</v>
      </c>
      <c r="BN106">
        <v>0</v>
      </c>
      <c r="BO106">
        <v>-5482</v>
      </c>
      <c r="BP106">
        <v>0</v>
      </c>
      <c r="BQ106">
        <v>0</v>
      </c>
      <c r="BR106">
        <v>4652182</v>
      </c>
      <c r="BS106">
        <v>0</v>
      </c>
      <c r="BT106">
        <v>0</v>
      </c>
      <c r="BU106">
        <v>0</v>
      </c>
      <c r="BV106">
        <v>4652182</v>
      </c>
      <c r="BW106">
        <v>1929758</v>
      </c>
      <c r="BX106">
        <v>0</v>
      </c>
      <c r="BY106">
        <v>4572005</v>
      </c>
      <c r="BZ106">
        <v>0</v>
      </c>
      <c r="CA106">
        <v>0</v>
      </c>
      <c r="CB106">
        <v>0</v>
      </c>
      <c r="CC106">
        <v>3111</v>
      </c>
      <c r="CD106">
        <v>606000</v>
      </c>
      <c r="CE106">
        <v>41606</v>
      </c>
      <c r="CF106">
        <v>7152480</v>
      </c>
      <c r="CG106">
        <v>14795</v>
      </c>
      <c r="CH106">
        <v>11819457</v>
      </c>
      <c r="CI106">
        <v>0</v>
      </c>
      <c r="CJ106">
        <v>21451</v>
      </c>
      <c r="CK106">
        <v>0</v>
      </c>
      <c r="CL106">
        <v>21451</v>
      </c>
      <c r="CM106">
        <v>4093</v>
      </c>
      <c r="CN106">
        <v>920807</v>
      </c>
      <c r="CO106">
        <v>0</v>
      </c>
      <c r="CP106">
        <v>38893</v>
      </c>
      <c r="CQ106">
        <v>985244</v>
      </c>
      <c r="CR106">
        <v>1579</v>
      </c>
      <c r="CS106">
        <v>9670</v>
      </c>
      <c r="CT106">
        <v>0</v>
      </c>
      <c r="CU106">
        <v>872</v>
      </c>
      <c r="CV106">
        <v>12121</v>
      </c>
      <c r="CW106">
        <v>53973</v>
      </c>
      <c r="CX106">
        <v>21410</v>
      </c>
      <c r="CY106">
        <v>75383</v>
      </c>
      <c r="CZ106">
        <v>12892205</v>
      </c>
      <c r="DA106">
        <v>10000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631579</v>
      </c>
      <c r="DJ106">
        <v>641579</v>
      </c>
      <c r="DK106">
        <v>120000</v>
      </c>
      <c r="DL106">
        <v>12467</v>
      </c>
      <c r="DM106">
        <v>0</v>
      </c>
      <c r="DN106">
        <v>12467</v>
      </c>
      <c r="DO106">
        <v>118660</v>
      </c>
      <c r="DP106">
        <v>5007222</v>
      </c>
      <c r="DQ106">
        <v>1667660</v>
      </c>
      <c r="DR106">
        <v>0</v>
      </c>
      <c r="DS106">
        <v>24843</v>
      </c>
      <c r="DT106">
        <v>6768699</v>
      </c>
      <c r="DU106">
        <v>441582</v>
      </c>
      <c r="DV106">
        <v>15897</v>
      </c>
      <c r="DW106">
        <v>425685</v>
      </c>
      <c r="DX106">
        <v>550472</v>
      </c>
      <c r="DY106">
        <v>1997</v>
      </c>
      <c r="DZ106">
        <v>0</v>
      </c>
      <c r="EA106">
        <v>0</v>
      </c>
      <c r="EB106">
        <v>0</v>
      </c>
      <c r="EC106">
        <v>7759320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19259</v>
      </c>
      <c r="EM106">
        <v>0</v>
      </c>
      <c r="EN106">
        <v>860</v>
      </c>
      <c r="EO106">
        <v>0</v>
      </c>
      <c r="EP106">
        <v>0</v>
      </c>
      <c r="EQ106">
        <v>0</v>
      </c>
      <c r="ER106">
        <v>0</v>
      </c>
      <c r="ES106">
        <v>4227040</v>
      </c>
      <c r="ET106">
        <v>0</v>
      </c>
      <c r="EU106">
        <v>0</v>
      </c>
      <c r="EV106">
        <v>93149</v>
      </c>
      <c r="EW106">
        <v>0</v>
      </c>
      <c r="EX106">
        <v>4321049</v>
      </c>
      <c r="EY106">
        <v>30998</v>
      </c>
      <c r="EZ106">
        <v>12892205</v>
      </c>
    </row>
    <row r="107" spans="1:156">
      <c r="A107">
        <v>63017</v>
      </c>
      <c r="B107">
        <v>200412</v>
      </c>
      <c r="C107">
        <v>561445</v>
      </c>
      <c r="D107">
        <v>-34528</v>
      </c>
      <c r="E107">
        <v>526917</v>
      </c>
      <c r="F107">
        <v>0</v>
      </c>
      <c r="G107">
        <v>0</v>
      </c>
      <c r="H107">
        <v>0</v>
      </c>
      <c r="I107">
        <v>51447</v>
      </c>
      <c r="J107">
        <v>0</v>
      </c>
      <c r="K107">
        <v>51447</v>
      </c>
      <c r="L107">
        <v>6713</v>
      </c>
      <c r="M107">
        <v>-725425</v>
      </c>
      <c r="N107">
        <v>41786</v>
      </c>
      <c r="O107">
        <v>-2903</v>
      </c>
      <c r="P107">
        <v>-17003</v>
      </c>
      <c r="Q107">
        <v>-703545</v>
      </c>
      <c r="R107">
        <v>180098</v>
      </c>
      <c r="S107">
        <v>0</v>
      </c>
      <c r="T107">
        <v>180098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-6681</v>
      </c>
      <c r="AA107">
        <v>-9133</v>
      </c>
      <c r="AB107">
        <v>5784</v>
      </c>
      <c r="AC107">
        <v>-10030</v>
      </c>
      <c r="AD107">
        <v>-2174</v>
      </c>
      <c r="AE107">
        <v>-599</v>
      </c>
      <c r="AF107">
        <v>-11432</v>
      </c>
      <c r="AG107">
        <v>-14205</v>
      </c>
      <c r="AH107">
        <v>0</v>
      </c>
      <c r="AI107">
        <v>0</v>
      </c>
      <c r="AJ107">
        <v>-3289</v>
      </c>
      <c r="AK107">
        <v>-24917</v>
      </c>
      <c r="AL107">
        <v>9189</v>
      </c>
      <c r="AM107">
        <v>0</v>
      </c>
      <c r="AN107">
        <v>24917</v>
      </c>
      <c r="AO107">
        <v>0</v>
      </c>
      <c r="AP107">
        <v>0</v>
      </c>
      <c r="AQ107">
        <v>34106</v>
      </c>
      <c r="AR107">
        <v>0</v>
      </c>
      <c r="AS107">
        <v>0</v>
      </c>
      <c r="AT107">
        <v>34106</v>
      </c>
      <c r="AU107">
        <v>-7808</v>
      </c>
      <c r="AV107">
        <v>26298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27181</v>
      </c>
      <c r="BY107">
        <v>1000417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1027598</v>
      </c>
      <c r="CG107">
        <v>0</v>
      </c>
      <c r="CH107">
        <v>1027598</v>
      </c>
      <c r="CI107">
        <v>0</v>
      </c>
      <c r="CJ107">
        <v>27350</v>
      </c>
      <c r="CK107">
        <v>0</v>
      </c>
      <c r="CL107">
        <v>27350</v>
      </c>
      <c r="CM107">
        <v>28032</v>
      </c>
      <c r="CN107">
        <v>0</v>
      </c>
      <c r="CO107">
        <v>0</v>
      </c>
      <c r="CP107">
        <v>443</v>
      </c>
      <c r="CQ107">
        <v>55825</v>
      </c>
      <c r="CR107">
        <v>0</v>
      </c>
      <c r="CS107">
        <v>2033</v>
      </c>
      <c r="CT107">
        <v>0</v>
      </c>
      <c r="CU107">
        <v>0</v>
      </c>
      <c r="CV107">
        <v>2033</v>
      </c>
      <c r="CW107">
        <v>16639</v>
      </c>
      <c r="CX107">
        <v>0</v>
      </c>
      <c r="CY107">
        <v>16639</v>
      </c>
      <c r="CZ107">
        <v>1102095</v>
      </c>
      <c r="DA107">
        <v>15000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694331</v>
      </c>
      <c r="DJ107">
        <v>709331</v>
      </c>
      <c r="DK107">
        <v>0</v>
      </c>
      <c r="DL107">
        <v>0</v>
      </c>
      <c r="DM107">
        <v>0</v>
      </c>
      <c r="DN107">
        <v>0</v>
      </c>
      <c r="DO107">
        <v>312098</v>
      </c>
      <c r="DP107">
        <v>0</v>
      </c>
      <c r="DQ107">
        <v>0</v>
      </c>
      <c r="DR107">
        <v>0</v>
      </c>
      <c r="DS107">
        <v>0</v>
      </c>
      <c r="DT107">
        <v>312098</v>
      </c>
      <c r="DU107">
        <v>58748</v>
      </c>
      <c r="DV107">
        <v>10919</v>
      </c>
      <c r="DW107">
        <v>47829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359927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74</v>
      </c>
      <c r="EJ107">
        <v>0</v>
      </c>
      <c r="EK107">
        <v>74</v>
      </c>
      <c r="EL107">
        <v>10919</v>
      </c>
      <c r="EM107">
        <v>5019</v>
      </c>
      <c r="EN107">
        <v>193</v>
      </c>
      <c r="EO107">
        <v>0</v>
      </c>
      <c r="EP107">
        <v>0</v>
      </c>
      <c r="EQ107">
        <v>0</v>
      </c>
      <c r="ER107">
        <v>0</v>
      </c>
      <c r="ES107">
        <v>14051</v>
      </c>
      <c r="ET107">
        <v>0</v>
      </c>
      <c r="EU107">
        <v>1133</v>
      </c>
      <c r="EV107">
        <v>1448</v>
      </c>
      <c r="EW107">
        <v>0</v>
      </c>
      <c r="EX107">
        <v>21844</v>
      </c>
      <c r="EY107">
        <v>0</v>
      </c>
      <c r="EZ107">
        <v>1102095</v>
      </c>
    </row>
    <row r="108" spans="1:156">
      <c r="A108">
        <v>63018</v>
      </c>
      <c r="B108">
        <v>200412</v>
      </c>
      <c r="C108">
        <v>0</v>
      </c>
      <c r="D108">
        <v>0</v>
      </c>
      <c r="E108">
        <v>0</v>
      </c>
      <c r="F108">
        <v>152863</v>
      </c>
      <c r="G108">
        <v>32001</v>
      </c>
      <c r="H108">
        <v>0</v>
      </c>
      <c r="I108">
        <v>134781</v>
      </c>
      <c r="J108">
        <v>17112</v>
      </c>
      <c r="K108">
        <v>336757</v>
      </c>
      <c r="L108">
        <v>5213</v>
      </c>
      <c r="M108">
        <v>-81042</v>
      </c>
      <c r="N108">
        <v>0</v>
      </c>
      <c r="O108">
        <v>0</v>
      </c>
      <c r="P108">
        <v>0</v>
      </c>
      <c r="Q108">
        <v>-81042</v>
      </c>
      <c r="R108">
        <v>16382</v>
      </c>
      <c r="S108">
        <v>0</v>
      </c>
      <c r="T108">
        <v>16382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-3621</v>
      </c>
      <c r="AB108">
        <v>0</v>
      </c>
      <c r="AC108">
        <v>-3621</v>
      </c>
      <c r="AD108">
        <v>-536</v>
      </c>
      <c r="AE108">
        <v>-968</v>
      </c>
      <c r="AF108">
        <v>0</v>
      </c>
      <c r="AG108">
        <v>-1504</v>
      </c>
      <c r="AH108">
        <v>0</v>
      </c>
      <c r="AI108">
        <v>0</v>
      </c>
      <c r="AJ108">
        <v>-14734</v>
      </c>
      <c r="AK108">
        <v>-273215</v>
      </c>
      <c r="AL108">
        <v>-15764</v>
      </c>
      <c r="AM108">
        <v>0</v>
      </c>
      <c r="AN108">
        <v>273215</v>
      </c>
      <c r="AO108">
        <v>0</v>
      </c>
      <c r="AP108">
        <v>0</v>
      </c>
      <c r="AQ108">
        <v>257451</v>
      </c>
      <c r="AR108">
        <v>0</v>
      </c>
      <c r="AS108">
        <v>0</v>
      </c>
      <c r="AT108">
        <v>257451</v>
      </c>
      <c r="AU108">
        <v>0</v>
      </c>
      <c r="AV108">
        <v>257451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702752</v>
      </c>
      <c r="BS108">
        <v>0</v>
      </c>
      <c r="BT108">
        <v>118673</v>
      </c>
      <c r="BU108">
        <v>126000</v>
      </c>
      <c r="BV108">
        <v>947425</v>
      </c>
      <c r="BW108">
        <v>0</v>
      </c>
      <c r="BX108">
        <v>0</v>
      </c>
      <c r="BY108">
        <v>136906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136906</v>
      </c>
      <c r="CG108">
        <v>0</v>
      </c>
      <c r="CH108">
        <v>1084331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104060</v>
      </c>
      <c r="CO108">
        <v>0</v>
      </c>
      <c r="CP108">
        <v>0</v>
      </c>
      <c r="CQ108">
        <v>104060</v>
      </c>
      <c r="CR108">
        <v>0</v>
      </c>
      <c r="CS108">
        <v>71</v>
      </c>
      <c r="CT108">
        <v>0</v>
      </c>
      <c r="CU108">
        <v>0</v>
      </c>
      <c r="CV108">
        <v>71</v>
      </c>
      <c r="CW108">
        <v>1691</v>
      </c>
      <c r="CX108">
        <v>0</v>
      </c>
      <c r="CY108">
        <v>1691</v>
      </c>
      <c r="CZ108">
        <v>1190153</v>
      </c>
      <c r="DA108">
        <v>30000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328077</v>
      </c>
      <c r="DJ108">
        <v>358077</v>
      </c>
      <c r="DK108">
        <v>0</v>
      </c>
      <c r="DL108">
        <v>0</v>
      </c>
      <c r="DM108">
        <v>0</v>
      </c>
      <c r="DN108">
        <v>0</v>
      </c>
      <c r="DO108">
        <v>829367</v>
      </c>
      <c r="DP108">
        <v>0</v>
      </c>
      <c r="DQ108">
        <v>0</v>
      </c>
      <c r="DR108">
        <v>0</v>
      </c>
      <c r="DS108">
        <v>0</v>
      </c>
      <c r="DT108">
        <v>829367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829367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2138</v>
      </c>
      <c r="ET108">
        <v>0</v>
      </c>
      <c r="EU108">
        <v>0</v>
      </c>
      <c r="EV108">
        <v>571</v>
      </c>
      <c r="EW108">
        <v>0</v>
      </c>
      <c r="EX108">
        <v>2709</v>
      </c>
      <c r="EY108">
        <v>0</v>
      </c>
      <c r="EZ108">
        <v>1190153</v>
      </c>
    </row>
    <row r="109" spans="1:156">
      <c r="A109">
        <v>63020</v>
      </c>
      <c r="B109">
        <v>200412</v>
      </c>
      <c r="C109">
        <v>240436</v>
      </c>
      <c r="D109">
        <v>-5</v>
      </c>
      <c r="E109">
        <v>240431</v>
      </c>
      <c r="F109">
        <v>0</v>
      </c>
      <c r="G109">
        <v>0</v>
      </c>
      <c r="H109">
        <v>0</v>
      </c>
      <c r="I109">
        <v>219738</v>
      </c>
      <c r="J109">
        <v>17</v>
      </c>
      <c r="K109">
        <v>219755</v>
      </c>
      <c r="L109">
        <v>11214</v>
      </c>
      <c r="M109">
        <v>-205995</v>
      </c>
      <c r="N109">
        <v>0</v>
      </c>
      <c r="O109">
        <v>-2429</v>
      </c>
      <c r="P109">
        <v>0</v>
      </c>
      <c r="Q109">
        <v>-208424</v>
      </c>
      <c r="R109">
        <v>-912</v>
      </c>
      <c r="S109">
        <v>0</v>
      </c>
      <c r="T109">
        <v>-912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-19741</v>
      </c>
      <c r="AA109">
        <v>-15899</v>
      </c>
      <c r="AB109">
        <v>0</v>
      </c>
      <c r="AC109">
        <v>-35640</v>
      </c>
      <c r="AD109">
        <v>-1231</v>
      </c>
      <c r="AE109">
        <v>-108144</v>
      </c>
      <c r="AF109">
        <v>0</v>
      </c>
      <c r="AG109">
        <v>-109375</v>
      </c>
      <c r="AH109">
        <v>0</v>
      </c>
      <c r="AI109">
        <v>44</v>
      </c>
      <c r="AJ109">
        <v>-848</v>
      </c>
      <c r="AK109">
        <v>-114967</v>
      </c>
      <c r="AL109">
        <v>1278</v>
      </c>
      <c r="AM109">
        <v>-1066</v>
      </c>
      <c r="AN109">
        <v>114287</v>
      </c>
      <c r="AO109">
        <v>0</v>
      </c>
      <c r="AP109">
        <v>0</v>
      </c>
      <c r="AQ109">
        <v>114499</v>
      </c>
      <c r="AR109">
        <v>0</v>
      </c>
      <c r="AS109">
        <v>0</v>
      </c>
      <c r="AT109">
        <v>114499</v>
      </c>
      <c r="AU109">
        <v>-29127</v>
      </c>
      <c r="AV109">
        <v>85372</v>
      </c>
      <c r="AW109">
        <v>51452</v>
      </c>
      <c r="AX109">
        <v>0</v>
      </c>
      <c r="AY109">
        <v>37</v>
      </c>
      <c r="AZ109">
        <v>0</v>
      </c>
      <c r="BA109">
        <v>51489</v>
      </c>
      <c r="BB109">
        <v>680</v>
      </c>
      <c r="BC109">
        <v>-35934</v>
      </c>
      <c r="BD109">
        <v>0</v>
      </c>
      <c r="BE109">
        <v>-504</v>
      </c>
      <c r="BF109">
        <v>0</v>
      </c>
      <c r="BG109">
        <v>-36438</v>
      </c>
      <c r="BH109">
        <v>0</v>
      </c>
      <c r="BI109">
        <v>-10983</v>
      </c>
      <c r="BJ109">
        <v>-3198</v>
      </c>
      <c r="BK109">
        <v>-2616</v>
      </c>
      <c r="BL109">
        <v>0</v>
      </c>
      <c r="BM109">
        <v>-5814</v>
      </c>
      <c r="BN109">
        <v>0</v>
      </c>
      <c r="BO109">
        <v>-1066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763042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763042</v>
      </c>
      <c r="CG109">
        <v>0</v>
      </c>
      <c r="CH109">
        <v>763042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4073743</v>
      </c>
      <c r="CO109">
        <v>0</v>
      </c>
      <c r="CP109">
        <v>3871</v>
      </c>
      <c r="CQ109">
        <v>4077614</v>
      </c>
      <c r="CR109">
        <v>0</v>
      </c>
      <c r="CS109">
        <v>67681</v>
      </c>
      <c r="CT109">
        <v>0</v>
      </c>
      <c r="CU109">
        <v>0</v>
      </c>
      <c r="CV109">
        <v>67681</v>
      </c>
      <c r="CW109">
        <v>65628</v>
      </c>
      <c r="CX109">
        <v>0</v>
      </c>
      <c r="CY109">
        <v>65628</v>
      </c>
      <c r="CZ109">
        <v>4973965</v>
      </c>
      <c r="DA109">
        <v>13500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4379068</v>
      </c>
      <c r="DJ109">
        <v>4392568</v>
      </c>
      <c r="DK109">
        <v>0</v>
      </c>
      <c r="DL109">
        <v>129</v>
      </c>
      <c r="DM109">
        <v>0</v>
      </c>
      <c r="DN109">
        <v>129</v>
      </c>
      <c r="DO109">
        <v>109861</v>
      </c>
      <c r="DP109">
        <v>0</v>
      </c>
      <c r="DQ109">
        <v>0</v>
      </c>
      <c r="DR109">
        <v>0</v>
      </c>
      <c r="DS109">
        <v>0</v>
      </c>
      <c r="DT109">
        <v>109861</v>
      </c>
      <c r="DU109">
        <v>56384</v>
      </c>
      <c r="DV109">
        <v>0</v>
      </c>
      <c r="DW109">
        <v>56384</v>
      </c>
      <c r="DX109">
        <v>0</v>
      </c>
      <c r="DY109">
        <v>7159</v>
      </c>
      <c r="DZ109">
        <v>0</v>
      </c>
      <c r="EA109">
        <v>0</v>
      </c>
      <c r="EB109">
        <v>0</v>
      </c>
      <c r="EC109">
        <v>173533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346430</v>
      </c>
      <c r="EQ109">
        <v>0</v>
      </c>
      <c r="ER109">
        <v>0</v>
      </c>
      <c r="ES109">
        <v>461</v>
      </c>
      <c r="ET109">
        <v>0</v>
      </c>
      <c r="EU109">
        <v>0</v>
      </c>
      <c r="EV109">
        <v>60973</v>
      </c>
      <c r="EW109">
        <v>0</v>
      </c>
      <c r="EX109">
        <v>407864</v>
      </c>
      <c r="EY109">
        <v>0</v>
      </c>
      <c r="EZ109">
        <v>4973965</v>
      </c>
    </row>
    <row r="110" spans="1:156">
      <c r="A110">
        <v>63021</v>
      </c>
      <c r="B110">
        <v>200412</v>
      </c>
      <c r="C110">
        <v>44599</v>
      </c>
      <c r="D110">
        <v>-660</v>
      </c>
      <c r="E110">
        <v>43939</v>
      </c>
      <c r="F110">
        <v>0</v>
      </c>
      <c r="G110">
        <v>0</v>
      </c>
      <c r="H110">
        <v>0</v>
      </c>
      <c r="I110">
        <v>3763</v>
      </c>
      <c r="J110">
        <v>1121</v>
      </c>
      <c r="K110">
        <v>4884</v>
      </c>
      <c r="L110">
        <v>745</v>
      </c>
      <c r="M110">
        <v>-3199</v>
      </c>
      <c r="N110">
        <v>311</v>
      </c>
      <c r="O110">
        <v>4</v>
      </c>
      <c r="P110">
        <v>0</v>
      </c>
      <c r="Q110">
        <v>-2884</v>
      </c>
      <c r="R110">
        <v>-41393</v>
      </c>
      <c r="S110">
        <v>0</v>
      </c>
      <c r="T110">
        <v>-41393</v>
      </c>
      <c r="U110">
        <v>0</v>
      </c>
      <c r="V110">
        <v>-1510</v>
      </c>
      <c r="W110">
        <v>0</v>
      </c>
      <c r="X110">
        <v>-1510</v>
      </c>
      <c r="Y110">
        <v>0</v>
      </c>
      <c r="Z110">
        <v>0</v>
      </c>
      <c r="AA110">
        <v>-2526</v>
      </c>
      <c r="AB110">
        <v>0</v>
      </c>
      <c r="AC110">
        <v>-2526</v>
      </c>
      <c r="AD110">
        <v>-196</v>
      </c>
      <c r="AE110">
        <v>-372</v>
      </c>
      <c r="AF110">
        <v>0</v>
      </c>
      <c r="AG110">
        <v>-568</v>
      </c>
      <c r="AH110">
        <v>0</v>
      </c>
      <c r="AI110">
        <v>0</v>
      </c>
      <c r="AJ110">
        <v>0</v>
      </c>
      <c r="AK110">
        <v>-582</v>
      </c>
      <c r="AL110">
        <v>105</v>
      </c>
      <c r="AM110">
        <v>0</v>
      </c>
      <c r="AN110">
        <v>582</v>
      </c>
      <c r="AO110">
        <v>0</v>
      </c>
      <c r="AP110">
        <v>0</v>
      </c>
      <c r="AQ110">
        <v>687</v>
      </c>
      <c r="AR110">
        <v>0</v>
      </c>
      <c r="AS110">
        <v>0</v>
      </c>
      <c r="AT110">
        <v>687</v>
      </c>
      <c r="AU110">
        <v>-100</v>
      </c>
      <c r="AV110">
        <v>587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23300</v>
      </c>
      <c r="BX110">
        <v>0</v>
      </c>
      <c r="BY110">
        <v>89037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112337</v>
      </c>
      <c r="CG110">
        <v>0</v>
      </c>
      <c r="CH110">
        <v>112337</v>
      </c>
      <c r="CI110">
        <v>0</v>
      </c>
      <c r="CJ110">
        <v>3306</v>
      </c>
      <c r="CK110">
        <v>0</v>
      </c>
      <c r="CL110">
        <v>3306</v>
      </c>
      <c r="CM110">
        <v>0</v>
      </c>
      <c r="CN110">
        <v>601</v>
      </c>
      <c r="CO110">
        <v>0</v>
      </c>
      <c r="CP110">
        <v>32</v>
      </c>
      <c r="CQ110">
        <v>3939</v>
      </c>
      <c r="CR110">
        <v>0</v>
      </c>
      <c r="CS110">
        <v>5419</v>
      </c>
      <c r="CT110">
        <v>0</v>
      </c>
      <c r="CU110">
        <v>0</v>
      </c>
      <c r="CV110">
        <v>5419</v>
      </c>
      <c r="CW110">
        <v>1423</v>
      </c>
      <c r="CX110">
        <v>0</v>
      </c>
      <c r="CY110">
        <v>1423</v>
      </c>
      <c r="CZ110">
        <v>123118</v>
      </c>
      <c r="DA110">
        <v>8000</v>
      </c>
      <c r="DB110">
        <v>0</v>
      </c>
      <c r="DC110">
        <v>0</v>
      </c>
      <c r="DD110">
        <v>2361</v>
      </c>
      <c r="DE110">
        <v>185</v>
      </c>
      <c r="DF110">
        <v>0</v>
      </c>
      <c r="DG110">
        <v>0</v>
      </c>
      <c r="DH110">
        <v>2546</v>
      </c>
      <c r="DI110">
        <v>0</v>
      </c>
      <c r="DJ110">
        <v>10546</v>
      </c>
      <c r="DK110">
        <v>5423</v>
      </c>
      <c r="DL110">
        <v>0</v>
      </c>
      <c r="DM110">
        <v>0</v>
      </c>
      <c r="DN110">
        <v>0</v>
      </c>
      <c r="DO110">
        <v>-57504</v>
      </c>
      <c r="DP110">
        <v>119863</v>
      </c>
      <c r="DQ110">
        <v>34200</v>
      </c>
      <c r="DR110">
        <v>0</v>
      </c>
      <c r="DS110">
        <v>0</v>
      </c>
      <c r="DT110">
        <v>96559</v>
      </c>
      <c r="DU110">
        <v>0</v>
      </c>
      <c r="DV110">
        <v>0</v>
      </c>
      <c r="DW110">
        <v>0</v>
      </c>
      <c r="DX110">
        <v>3682</v>
      </c>
      <c r="DY110">
        <v>0</v>
      </c>
      <c r="DZ110">
        <v>0</v>
      </c>
      <c r="EA110">
        <v>0</v>
      </c>
      <c r="EB110">
        <v>0</v>
      </c>
      <c r="EC110">
        <v>100241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25</v>
      </c>
      <c r="EW110">
        <v>0</v>
      </c>
      <c r="EX110">
        <v>25</v>
      </c>
      <c r="EY110">
        <v>6883</v>
      </c>
      <c r="EZ110">
        <v>123118</v>
      </c>
    </row>
    <row r="111" spans="1:156">
      <c r="A111">
        <v>63022</v>
      </c>
      <c r="B111">
        <v>200412</v>
      </c>
      <c r="C111">
        <v>19652</v>
      </c>
      <c r="D111">
        <v>-295</v>
      </c>
      <c r="E111">
        <v>19357</v>
      </c>
      <c r="F111">
        <v>0</v>
      </c>
      <c r="G111">
        <v>0</v>
      </c>
      <c r="H111">
        <v>0</v>
      </c>
      <c r="I111">
        <v>630</v>
      </c>
      <c r="J111">
        <v>0</v>
      </c>
      <c r="K111">
        <v>630</v>
      </c>
      <c r="L111">
        <v>0</v>
      </c>
      <c r="M111">
        <v>-12258</v>
      </c>
      <c r="N111">
        <v>0</v>
      </c>
      <c r="O111">
        <v>-2858</v>
      </c>
      <c r="P111">
        <v>0</v>
      </c>
      <c r="Q111">
        <v>-15116</v>
      </c>
      <c r="R111">
        <v>-1079</v>
      </c>
      <c r="S111">
        <v>0</v>
      </c>
      <c r="T111">
        <v>-1079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-2421</v>
      </c>
      <c r="AA111">
        <v>-852</v>
      </c>
      <c r="AB111">
        <v>0</v>
      </c>
      <c r="AC111">
        <v>-3273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-28</v>
      </c>
      <c r="AK111">
        <v>-490</v>
      </c>
      <c r="AL111">
        <v>1</v>
      </c>
      <c r="AM111">
        <v>0</v>
      </c>
      <c r="AN111">
        <v>476</v>
      </c>
      <c r="AO111">
        <v>0</v>
      </c>
      <c r="AP111">
        <v>0</v>
      </c>
      <c r="AQ111">
        <v>477</v>
      </c>
      <c r="AR111">
        <v>0</v>
      </c>
      <c r="AS111">
        <v>0</v>
      </c>
      <c r="AT111">
        <v>477</v>
      </c>
      <c r="AU111">
        <v>-142</v>
      </c>
      <c r="AV111">
        <v>335</v>
      </c>
      <c r="AW111">
        <v>6889</v>
      </c>
      <c r="AX111">
        <v>-5856</v>
      </c>
      <c r="AY111">
        <v>0</v>
      </c>
      <c r="AZ111">
        <v>0</v>
      </c>
      <c r="BA111">
        <v>1033</v>
      </c>
      <c r="BB111">
        <v>14</v>
      </c>
      <c r="BC111">
        <v>-953</v>
      </c>
      <c r="BD111">
        <v>953</v>
      </c>
      <c r="BE111">
        <v>-1518</v>
      </c>
      <c r="BF111">
        <v>1518</v>
      </c>
      <c r="BG111">
        <v>0</v>
      </c>
      <c r="BH111">
        <v>0</v>
      </c>
      <c r="BI111">
        <v>-358</v>
      </c>
      <c r="BJ111">
        <v>-383</v>
      </c>
      <c r="BK111">
        <v>-306</v>
      </c>
      <c r="BL111">
        <v>0</v>
      </c>
      <c r="BM111">
        <v>-689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13802</v>
      </c>
      <c r="CO111">
        <v>0</v>
      </c>
      <c r="CP111">
        <v>61</v>
      </c>
      <c r="CQ111">
        <v>13863</v>
      </c>
      <c r="CR111">
        <v>0</v>
      </c>
      <c r="CS111">
        <v>15511</v>
      </c>
      <c r="CT111">
        <v>0</v>
      </c>
      <c r="CU111">
        <v>0</v>
      </c>
      <c r="CV111">
        <v>15511</v>
      </c>
      <c r="CW111">
        <v>0</v>
      </c>
      <c r="CX111">
        <v>0</v>
      </c>
      <c r="CY111">
        <v>0</v>
      </c>
      <c r="CZ111">
        <v>29374</v>
      </c>
      <c r="DA111">
        <v>1000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20942</v>
      </c>
      <c r="DJ111">
        <v>21942</v>
      </c>
      <c r="DK111">
        <v>0</v>
      </c>
      <c r="DL111">
        <v>0</v>
      </c>
      <c r="DM111">
        <v>0</v>
      </c>
      <c r="DN111">
        <v>0</v>
      </c>
      <c r="DO111">
        <v>3516</v>
      </c>
      <c r="DP111">
        <v>0</v>
      </c>
      <c r="DQ111">
        <v>0</v>
      </c>
      <c r="DR111">
        <v>0</v>
      </c>
      <c r="DS111">
        <v>0</v>
      </c>
      <c r="DT111">
        <v>3516</v>
      </c>
      <c r="DU111">
        <v>7054</v>
      </c>
      <c r="DV111">
        <v>3529</v>
      </c>
      <c r="DW111">
        <v>3525</v>
      </c>
      <c r="DX111">
        <v>0</v>
      </c>
      <c r="DY111">
        <v>358</v>
      </c>
      <c r="DZ111">
        <v>0</v>
      </c>
      <c r="EA111">
        <v>0</v>
      </c>
      <c r="EB111">
        <v>0</v>
      </c>
      <c r="EC111">
        <v>7399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33</v>
      </c>
      <c r="EW111">
        <v>0</v>
      </c>
      <c r="EX111">
        <v>33</v>
      </c>
      <c r="EY111">
        <v>0</v>
      </c>
      <c r="EZ111">
        <v>29374</v>
      </c>
    </row>
    <row r="112" spans="1:156">
      <c r="A112">
        <v>63023</v>
      </c>
      <c r="B112">
        <v>200412</v>
      </c>
      <c r="C112">
        <v>2149160</v>
      </c>
      <c r="D112">
        <v>-3534</v>
      </c>
      <c r="E112">
        <v>2145626</v>
      </c>
      <c r="F112">
        <v>0</v>
      </c>
      <c r="G112">
        <v>0</v>
      </c>
      <c r="H112">
        <v>0</v>
      </c>
      <c r="I112">
        <v>153811</v>
      </c>
      <c r="J112">
        <v>18566</v>
      </c>
      <c r="K112">
        <v>172377</v>
      </c>
      <c r="L112">
        <v>300511</v>
      </c>
      <c r="M112">
        <v>-125766</v>
      </c>
      <c r="N112">
        <v>0</v>
      </c>
      <c r="O112">
        <v>0</v>
      </c>
      <c r="P112">
        <v>0</v>
      </c>
      <c r="Q112">
        <v>-125766</v>
      </c>
      <c r="R112">
        <v>-4366</v>
      </c>
      <c r="S112">
        <v>0</v>
      </c>
      <c r="T112">
        <v>-4366</v>
      </c>
      <c r="U112">
        <v>0</v>
      </c>
      <c r="V112">
        <v>0</v>
      </c>
      <c r="W112">
        <v>0</v>
      </c>
      <c r="X112">
        <v>0</v>
      </c>
      <c r="Y112">
        <v>-2151725</v>
      </c>
      <c r="Z112">
        <v>-73662</v>
      </c>
      <c r="AA112">
        <v>-60431</v>
      </c>
      <c r="AB112">
        <v>98</v>
      </c>
      <c r="AC112">
        <v>-133995</v>
      </c>
      <c r="AD112">
        <v>-4853</v>
      </c>
      <c r="AE112">
        <v>-937</v>
      </c>
      <c r="AF112">
        <v>0</v>
      </c>
      <c r="AG112">
        <v>-5790</v>
      </c>
      <c r="AH112">
        <v>0</v>
      </c>
      <c r="AI112">
        <v>-49652</v>
      </c>
      <c r="AJ112">
        <v>-58072</v>
      </c>
      <c r="AK112">
        <v>-19121</v>
      </c>
      <c r="AL112">
        <v>70027</v>
      </c>
      <c r="AM112">
        <v>-10300</v>
      </c>
      <c r="AN112">
        <v>17890</v>
      </c>
      <c r="AO112">
        <v>33668</v>
      </c>
      <c r="AP112">
        <v>0</v>
      </c>
      <c r="AQ112">
        <v>111285</v>
      </c>
      <c r="AR112">
        <v>0</v>
      </c>
      <c r="AS112">
        <v>0</v>
      </c>
      <c r="AT112">
        <v>111285</v>
      </c>
      <c r="AU112">
        <v>-20423</v>
      </c>
      <c r="AV112">
        <v>90862</v>
      </c>
      <c r="AW112">
        <v>50081</v>
      </c>
      <c r="AX112">
        <v>-23302</v>
      </c>
      <c r="AY112">
        <v>591</v>
      </c>
      <c r="AZ112">
        <v>8</v>
      </c>
      <c r="BA112">
        <v>27378</v>
      </c>
      <c r="BB112">
        <v>-417</v>
      </c>
      <c r="BC112">
        <v>-6083</v>
      </c>
      <c r="BD112">
        <v>2880</v>
      </c>
      <c r="BE112">
        <v>-33889</v>
      </c>
      <c r="BF112">
        <v>20861</v>
      </c>
      <c r="BG112">
        <v>-16231</v>
      </c>
      <c r="BH112">
        <v>-6224</v>
      </c>
      <c r="BI112">
        <v>-5706</v>
      </c>
      <c r="BJ112">
        <v>-6009</v>
      </c>
      <c r="BK112">
        <v>-3091</v>
      </c>
      <c r="BL112">
        <v>0</v>
      </c>
      <c r="BM112">
        <v>-9100</v>
      </c>
      <c r="BN112">
        <v>0</v>
      </c>
      <c r="BO112">
        <v>-10300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1415</v>
      </c>
      <c r="BY112">
        <v>486174</v>
      </c>
      <c r="BZ112">
        <v>0</v>
      </c>
      <c r="CA112">
        <v>0</v>
      </c>
      <c r="CB112">
        <v>0</v>
      </c>
      <c r="CC112">
        <v>0</v>
      </c>
      <c r="CD112">
        <v>139</v>
      </c>
      <c r="CE112">
        <v>0</v>
      </c>
      <c r="CF112">
        <v>487728</v>
      </c>
      <c r="CG112">
        <v>0</v>
      </c>
      <c r="CH112">
        <v>487728</v>
      </c>
      <c r="CI112">
        <v>6580350</v>
      </c>
      <c r="CJ112">
        <v>70533</v>
      </c>
      <c r="CK112">
        <v>0</v>
      </c>
      <c r="CL112">
        <v>70533</v>
      </c>
      <c r="CM112">
        <v>3167</v>
      </c>
      <c r="CN112">
        <v>35287</v>
      </c>
      <c r="CO112">
        <v>0</v>
      </c>
      <c r="CP112">
        <v>0</v>
      </c>
      <c r="CQ112">
        <v>108987</v>
      </c>
      <c r="CR112">
        <v>364</v>
      </c>
      <c r="CS112">
        <v>15733</v>
      </c>
      <c r="CT112">
        <v>0</v>
      </c>
      <c r="CU112">
        <v>1749</v>
      </c>
      <c r="CV112">
        <v>17846</v>
      </c>
      <c r="CW112">
        <v>12722</v>
      </c>
      <c r="CX112">
        <v>467</v>
      </c>
      <c r="CY112">
        <v>13189</v>
      </c>
      <c r="CZ112">
        <v>7208100</v>
      </c>
      <c r="DA112">
        <v>150000</v>
      </c>
      <c r="DB112">
        <v>300000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156345</v>
      </c>
      <c r="DJ112">
        <v>606345</v>
      </c>
      <c r="DK112">
        <v>0</v>
      </c>
      <c r="DL112">
        <v>304</v>
      </c>
      <c r="DM112">
        <v>8</v>
      </c>
      <c r="DN112">
        <v>296</v>
      </c>
      <c r="DO112">
        <v>7558</v>
      </c>
      <c r="DP112">
        <v>0</v>
      </c>
      <c r="DQ112">
        <v>261</v>
      </c>
      <c r="DR112">
        <v>0</v>
      </c>
      <c r="DS112">
        <v>0</v>
      </c>
      <c r="DT112">
        <v>7819</v>
      </c>
      <c r="DU112">
        <v>59378</v>
      </c>
      <c r="DV112">
        <v>28969</v>
      </c>
      <c r="DW112">
        <v>30409</v>
      </c>
      <c r="DX112">
        <v>0</v>
      </c>
      <c r="DY112">
        <v>5546</v>
      </c>
      <c r="DZ112">
        <v>0</v>
      </c>
      <c r="EA112">
        <v>13779</v>
      </c>
      <c r="EB112">
        <v>0</v>
      </c>
      <c r="EC112">
        <v>57849</v>
      </c>
      <c r="ED112">
        <v>6369511</v>
      </c>
      <c r="EE112">
        <v>4499</v>
      </c>
      <c r="EF112">
        <v>6365012</v>
      </c>
      <c r="EG112">
        <v>0</v>
      </c>
      <c r="EH112">
        <v>0</v>
      </c>
      <c r="EI112">
        <v>117400</v>
      </c>
      <c r="EJ112">
        <v>0</v>
      </c>
      <c r="EK112">
        <v>117400</v>
      </c>
      <c r="EL112">
        <v>0</v>
      </c>
      <c r="EM112">
        <v>1934</v>
      </c>
      <c r="EN112">
        <v>16918</v>
      </c>
      <c r="EO112">
        <v>0</v>
      </c>
      <c r="EP112">
        <v>0</v>
      </c>
      <c r="EQ112">
        <v>0</v>
      </c>
      <c r="ER112">
        <v>2523</v>
      </c>
      <c r="ES112">
        <v>0</v>
      </c>
      <c r="ET112">
        <v>0</v>
      </c>
      <c r="EU112">
        <v>8277</v>
      </c>
      <c r="EV112">
        <v>19264</v>
      </c>
      <c r="EW112">
        <v>0</v>
      </c>
      <c r="EX112">
        <v>48916</v>
      </c>
      <c r="EY112">
        <v>12578</v>
      </c>
      <c r="EZ112">
        <v>7208100</v>
      </c>
    </row>
    <row r="113" spans="1:156">
      <c r="A113">
        <v>63025</v>
      </c>
      <c r="B113">
        <v>200412</v>
      </c>
      <c r="C113">
        <v>188378</v>
      </c>
      <c r="D113">
        <v>-755</v>
      </c>
      <c r="E113">
        <v>187623</v>
      </c>
      <c r="F113">
        <v>0</v>
      </c>
      <c r="G113">
        <v>0</v>
      </c>
      <c r="H113">
        <v>0</v>
      </c>
      <c r="I113">
        <v>3662</v>
      </c>
      <c r="J113">
        <v>3623</v>
      </c>
      <c r="K113">
        <v>7285</v>
      </c>
      <c r="L113">
        <v>27104</v>
      </c>
      <c r="M113">
        <v>-36746</v>
      </c>
      <c r="N113">
        <v>63</v>
      </c>
      <c r="O113">
        <v>-461</v>
      </c>
      <c r="P113">
        <v>0</v>
      </c>
      <c r="Q113">
        <v>-37144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-163216</v>
      </c>
      <c r="Z113">
        <v>-3028</v>
      </c>
      <c r="AA113">
        <v>-1687</v>
      </c>
      <c r="AB113">
        <v>0</v>
      </c>
      <c r="AC113">
        <v>-4715</v>
      </c>
      <c r="AD113">
        <v>-1</v>
      </c>
      <c r="AE113">
        <v>-184</v>
      </c>
      <c r="AF113">
        <v>0</v>
      </c>
      <c r="AG113">
        <v>-185</v>
      </c>
      <c r="AH113">
        <v>0</v>
      </c>
      <c r="AI113">
        <v>-3392</v>
      </c>
      <c r="AJ113">
        <v>-4622</v>
      </c>
      <c r="AK113">
        <v>-7672</v>
      </c>
      <c r="AL113">
        <v>1066</v>
      </c>
      <c r="AM113">
        <v>0</v>
      </c>
      <c r="AN113">
        <v>7672</v>
      </c>
      <c r="AO113">
        <v>1227</v>
      </c>
      <c r="AP113">
        <v>0</v>
      </c>
      <c r="AQ113">
        <v>9965</v>
      </c>
      <c r="AR113">
        <v>0</v>
      </c>
      <c r="AS113">
        <v>0</v>
      </c>
      <c r="AT113">
        <v>9965</v>
      </c>
      <c r="AU113">
        <v>-2989</v>
      </c>
      <c r="AV113">
        <v>6976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56329</v>
      </c>
      <c r="BX113">
        <v>23236</v>
      </c>
      <c r="BY113">
        <v>10103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89668</v>
      </c>
      <c r="CG113">
        <v>0</v>
      </c>
      <c r="CH113">
        <v>89668</v>
      </c>
      <c r="CI113">
        <v>494179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392</v>
      </c>
      <c r="CQ113">
        <v>392</v>
      </c>
      <c r="CR113">
        <v>0</v>
      </c>
      <c r="CS113">
        <v>739</v>
      </c>
      <c r="CT113">
        <v>0</v>
      </c>
      <c r="CU113">
        <v>1073</v>
      </c>
      <c r="CV113">
        <v>1812</v>
      </c>
      <c r="CW113">
        <v>412</v>
      </c>
      <c r="CX113">
        <v>0</v>
      </c>
      <c r="CY113">
        <v>412</v>
      </c>
      <c r="CZ113">
        <v>586463</v>
      </c>
      <c r="DA113">
        <v>1300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74406</v>
      </c>
      <c r="DJ113">
        <v>75706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986</v>
      </c>
      <c r="DV113">
        <v>0</v>
      </c>
      <c r="DW113">
        <v>986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986</v>
      </c>
      <c r="ED113">
        <v>498426</v>
      </c>
      <c r="EE113">
        <v>946</v>
      </c>
      <c r="EF113">
        <v>497480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11858</v>
      </c>
      <c r="ET113">
        <v>0</v>
      </c>
      <c r="EU113">
        <v>0</v>
      </c>
      <c r="EV113">
        <v>433</v>
      </c>
      <c r="EW113">
        <v>0</v>
      </c>
      <c r="EX113">
        <v>12291</v>
      </c>
      <c r="EY113">
        <v>0</v>
      </c>
      <c r="EZ113">
        <v>586463</v>
      </c>
    </row>
    <row r="114" spans="1:156">
      <c r="A114">
        <v>63026</v>
      </c>
      <c r="B114">
        <v>200412</v>
      </c>
      <c r="C114">
        <v>285167</v>
      </c>
      <c r="D114">
        <v>-1266</v>
      </c>
      <c r="E114">
        <v>283901</v>
      </c>
      <c r="F114">
        <v>154471</v>
      </c>
      <c r="G114">
        <v>0</v>
      </c>
      <c r="H114">
        <v>0</v>
      </c>
      <c r="I114">
        <v>293077</v>
      </c>
      <c r="J114">
        <v>23153</v>
      </c>
      <c r="K114">
        <v>470701</v>
      </c>
      <c r="L114">
        <v>535475</v>
      </c>
      <c r="M114">
        <v>-412491</v>
      </c>
      <c r="N114">
        <v>97</v>
      </c>
      <c r="O114">
        <v>-214</v>
      </c>
      <c r="P114">
        <v>0</v>
      </c>
      <c r="Q114">
        <v>-412608</v>
      </c>
      <c r="R114">
        <v>-493965</v>
      </c>
      <c r="S114">
        <v>1190</v>
      </c>
      <c r="T114">
        <v>-492775</v>
      </c>
      <c r="U114">
        <v>0</v>
      </c>
      <c r="V114">
        <v>-140460</v>
      </c>
      <c r="W114">
        <v>0</v>
      </c>
      <c r="X114">
        <v>-140460</v>
      </c>
      <c r="Y114">
        <v>0</v>
      </c>
      <c r="Z114">
        <v>-7943</v>
      </c>
      <c r="AA114">
        <v>-37589</v>
      </c>
      <c r="AB114">
        <v>248</v>
      </c>
      <c r="AC114">
        <v>-45284</v>
      </c>
      <c r="AD114">
        <v>-14481</v>
      </c>
      <c r="AE114">
        <v>-22493</v>
      </c>
      <c r="AF114">
        <v>0</v>
      </c>
      <c r="AG114">
        <v>-36974</v>
      </c>
      <c r="AH114">
        <v>0</v>
      </c>
      <c r="AI114">
        <v>5609</v>
      </c>
      <c r="AJ114">
        <v>-116603</v>
      </c>
      <c r="AK114">
        <v>-19333</v>
      </c>
      <c r="AL114">
        <v>31649</v>
      </c>
      <c r="AM114">
        <v>0</v>
      </c>
      <c r="AN114">
        <v>19333</v>
      </c>
      <c r="AO114">
        <v>0</v>
      </c>
      <c r="AP114">
        <v>0</v>
      </c>
      <c r="AQ114">
        <v>50982</v>
      </c>
      <c r="AR114">
        <v>0</v>
      </c>
      <c r="AS114">
        <v>0</v>
      </c>
      <c r="AT114">
        <v>50982</v>
      </c>
      <c r="AU114">
        <v>0</v>
      </c>
      <c r="AV114">
        <v>50982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214847</v>
      </c>
      <c r="BS114">
        <v>0</v>
      </c>
      <c r="BT114">
        <v>0</v>
      </c>
      <c r="BU114">
        <v>0</v>
      </c>
      <c r="BV114">
        <v>214847</v>
      </c>
      <c r="BW114">
        <v>728792</v>
      </c>
      <c r="BX114">
        <v>0</v>
      </c>
      <c r="BY114">
        <v>5303362</v>
      </c>
      <c r="BZ114">
        <v>0</v>
      </c>
      <c r="CA114">
        <v>0</v>
      </c>
      <c r="CB114">
        <v>15</v>
      </c>
      <c r="CC114">
        <v>0</v>
      </c>
      <c r="CD114">
        <v>1946000</v>
      </c>
      <c r="CE114">
        <v>663478</v>
      </c>
      <c r="CF114">
        <v>8641647</v>
      </c>
      <c r="CG114">
        <v>0</v>
      </c>
      <c r="CH114">
        <v>8856494</v>
      </c>
      <c r="CI114">
        <v>0</v>
      </c>
      <c r="CJ114">
        <v>0</v>
      </c>
      <c r="CK114">
        <v>0</v>
      </c>
      <c r="CL114">
        <v>0</v>
      </c>
      <c r="CM114">
        <v>92</v>
      </c>
      <c r="CN114">
        <v>1020126</v>
      </c>
      <c r="CO114">
        <v>0</v>
      </c>
      <c r="CP114">
        <v>58806</v>
      </c>
      <c r="CQ114">
        <v>1079024</v>
      </c>
      <c r="CR114">
        <v>0</v>
      </c>
      <c r="CS114">
        <v>3576</v>
      </c>
      <c r="CT114">
        <v>0</v>
      </c>
      <c r="CU114">
        <v>0</v>
      </c>
      <c r="CV114">
        <v>3576</v>
      </c>
      <c r="CW114">
        <v>66401</v>
      </c>
      <c r="CX114">
        <v>0</v>
      </c>
      <c r="CY114">
        <v>66401</v>
      </c>
      <c r="CZ114">
        <v>10005495</v>
      </c>
      <c r="DA114">
        <v>12000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538982</v>
      </c>
      <c r="DJ114">
        <v>550982</v>
      </c>
      <c r="DK114">
        <v>180000</v>
      </c>
      <c r="DL114">
        <v>0</v>
      </c>
      <c r="DM114">
        <v>0</v>
      </c>
      <c r="DN114">
        <v>0</v>
      </c>
      <c r="DO114">
        <v>7974934</v>
      </c>
      <c r="DP114">
        <v>314588</v>
      </c>
      <c r="DQ114">
        <v>82307</v>
      </c>
      <c r="DR114">
        <v>0</v>
      </c>
      <c r="DS114">
        <v>2055</v>
      </c>
      <c r="DT114">
        <v>8369774</v>
      </c>
      <c r="DU114">
        <v>2526</v>
      </c>
      <c r="DV114">
        <v>0</v>
      </c>
      <c r="DW114">
        <v>2526</v>
      </c>
      <c r="DX114">
        <v>499436</v>
      </c>
      <c r="DY114">
        <v>0</v>
      </c>
      <c r="DZ114">
        <v>0</v>
      </c>
      <c r="EA114">
        <v>0</v>
      </c>
      <c r="EB114">
        <v>0</v>
      </c>
      <c r="EC114">
        <v>8871736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1633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371905</v>
      </c>
      <c r="ES114">
        <v>26069</v>
      </c>
      <c r="ET114">
        <v>0</v>
      </c>
      <c r="EU114">
        <v>0</v>
      </c>
      <c r="EV114">
        <v>3170</v>
      </c>
      <c r="EW114">
        <v>0</v>
      </c>
      <c r="EX114">
        <v>401144</v>
      </c>
      <c r="EY114">
        <v>0</v>
      </c>
      <c r="EZ114">
        <v>10005495</v>
      </c>
    </row>
  </sheetData>
  <sheetProtection algorithmName="SHA-512" hashValue="4SrDUGXvfWx41sz7HcAAanUSsyHRLFeNNIrRO1YtUITBQ9gA5JMFztkmVtg95iFvZXO2iC26sdF/9WlCk1lb7w==" saltValue="bwk0BsSpboNNJbty/eA7Pg==" spinCount="100000" sheet="1" objects="1" scenarios="1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/>
    <pageSetUpPr fitToPage="1"/>
  </sheetPr>
  <dimension ref="A1:F169"/>
  <sheetViews>
    <sheetView showGridLines="0" zoomScaleNormal="100" workbookViewId="0">
      <selection activeCell="F4" sqref="F4"/>
    </sheetView>
  </sheetViews>
  <sheetFormatPr defaultColWidth="11.42578125" defaultRowHeight="15"/>
  <cols>
    <col min="1" max="1" width="6.42578125" customWidth="1"/>
    <col min="2" max="2" width="100.42578125" customWidth="1"/>
    <col min="3" max="3" width="9" customWidth="1"/>
    <col min="4" max="4" width="15.85546875" customWidth="1"/>
    <col min="5" max="5" width="15.28515625" customWidth="1"/>
    <col min="6" max="6" width="14.5703125" customWidth="1"/>
    <col min="7" max="7" width="5.28515625" customWidth="1"/>
    <col min="8" max="8" width="0" hidden="1" customWidth="1"/>
  </cols>
  <sheetData>
    <row r="1" spans="1:6">
      <c r="A1" s="93" t="s">
        <v>404</v>
      </c>
      <c r="B1" s="93"/>
    </row>
    <row r="2" spans="1:6">
      <c r="A2" s="40"/>
      <c r="B2" s="40"/>
    </row>
    <row r="3" spans="1:6">
      <c r="B3" s="34" t="s">
        <v>339</v>
      </c>
      <c r="C3" s="96" t="s">
        <v>340</v>
      </c>
      <c r="D3" s="96"/>
    </row>
    <row r="4" spans="1:6">
      <c r="B4" s="37" t="s">
        <v>885</v>
      </c>
      <c r="C4" s="97">
        <f>INDEX(drop_regnr_2002,MATCH(B4,drop_navn_2002,0))</f>
        <v>63023</v>
      </c>
      <c r="D4" s="97"/>
    </row>
    <row r="5" spans="1:6">
      <c r="D5" s="52" t="str">
        <f>D7&amp;"12"</f>
        <v>200212</v>
      </c>
      <c r="E5" s="52" t="str">
        <f t="shared" ref="E5" si="0">E7&amp;"12"</f>
        <v>200312</v>
      </c>
      <c r="F5" s="52" t="str">
        <f>F7&amp;"12"</f>
        <v>200412</v>
      </c>
    </row>
    <row r="6" spans="1:6" ht="31.5" customHeight="1">
      <c r="A6" s="95" t="s">
        <v>0</v>
      </c>
      <c r="B6" s="95"/>
      <c r="C6" s="95"/>
      <c r="D6" s="95"/>
      <c r="E6" s="95"/>
      <c r="F6" s="95"/>
    </row>
    <row r="7" spans="1:6" ht="15.75" customHeight="1">
      <c r="A7" s="41"/>
      <c r="B7" s="17"/>
      <c r="C7" s="50" t="s">
        <v>1</v>
      </c>
      <c r="D7" s="87">
        <v>2002</v>
      </c>
      <c r="E7" s="87">
        <v>2003</v>
      </c>
      <c r="F7" s="87">
        <v>2004</v>
      </c>
    </row>
    <row r="8" spans="1:6">
      <c r="A8" s="42"/>
      <c r="B8" s="42"/>
      <c r="C8" s="20"/>
      <c r="D8" s="7" t="s">
        <v>876</v>
      </c>
      <c r="E8" s="7" t="s">
        <v>876</v>
      </c>
      <c r="F8" s="7" t="s">
        <v>876</v>
      </c>
    </row>
    <row r="9" spans="1:6">
      <c r="A9" s="48" t="s">
        <v>2</v>
      </c>
      <c r="B9" s="9" t="s">
        <v>3</v>
      </c>
      <c r="C9" s="45" t="s">
        <v>4</v>
      </c>
      <c r="D9" s="46">
        <f t="array" ref="D9">IFERROR(INDEX(data_2002,MATCH(D$5&amp;$C$4,regnper_2002&amp;regnr_2002,0),MATCH($C9,var_2002,0)),"-")</f>
        <v>1963102</v>
      </c>
      <c r="E9" s="46">
        <f t="array" ref="E9">IFERROR(INDEX(data_2002,MATCH(E$5&amp;$C$4,regnper_2002&amp;regnr_2002,0),MATCH($C9,var_2002,0)),"-")</f>
        <v>2035819</v>
      </c>
      <c r="F9" s="46" cm="1">
        <f t="array" ref="F9">IFERROR(INDEX(data_2002,MATCH(F$5&amp;$C$4,regnper_2002&amp;regnr_2002,0),MATCH($C9,var_2002,0)),"-")</f>
        <v>2149160</v>
      </c>
    </row>
    <row r="10" spans="1:6">
      <c r="A10" s="48" t="s">
        <v>5</v>
      </c>
      <c r="B10" s="9" t="s">
        <v>6</v>
      </c>
      <c r="C10" s="45" t="s">
        <v>7</v>
      </c>
      <c r="D10" s="46">
        <f t="array" ref="D10">IFERROR(INDEX(data_2002,MATCH(D$5&amp;$C$4,regnper_2002&amp;regnr_2002,0),MATCH($C10,var_2002,0)),"-")</f>
        <v>-1400</v>
      </c>
      <c r="E10" s="46">
        <f t="array" ref="E10">IFERROR(INDEX(data_2002,MATCH(E$5&amp;$C$4,regnper_2002&amp;regnr_2002,0),MATCH($C10,var_2002,0)),"-")</f>
        <v>-1779</v>
      </c>
      <c r="F10" s="46" cm="1">
        <f t="array" ref="F10">IFERROR(INDEX(data_2002,MATCH(F$5&amp;$C$4,regnper_2002&amp;regnr_2002,0),MATCH($C10,var_2002,0)),"-")</f>
        <v>-3534</v>
      </c>
    </row>
    <row r="11" spans="1:6">
      <c r="A11" s="49" t="s">
        <v>8</v>
      </c>
      <c r="B11" s="12" t="s">
        <v>9</v>
      </c>
      <c r="C11" s="45" t="s">
        <v>10</v>
      </c>
      <c r="D11" s="53">
        <f t="array" ref="D11">IFERROR(INDEX(data_2002,MATCH(D$5&amp;$C$4,regnper_2002&amp;regnr_2002,0),MATCH($C11,var_2002,0)),"-")</f>
        <v>1961702</v>
      </c>
      <c r="E11" s="53">
        <f t="array" ref="E11">IFERROR(INDEX(data_2002,MATCH(E$5&amp;$C$4,regnper_2002&amp;regnr_2002,0),MATCH($C11,var_2002,0)),"-")</f>
        <v>2034040</v>
      </c>
      <c r="F11" s="53">
        <f t="array" ref="F11">IFERROR(INDEX(data_2002,MATCH(F$5&amp;$C$4,regnper_2002&amp;regnr_2002,0),MATCH($C11,var_2002,0)),"-")</f>
        <v>2145626</v>
      </c>
    </row>
    <row r="12" spans="1:6">
      <c r="A12" s="48" t="s">
        <v>11</v>
      </c>
      <c r="B12" s="9" t="s">
        <v>12</v>
      </c>
      <c r="C12" s="45" t="s">
        <v>13</v>
      </c>
      <c r="D12" s="46">
        <f t="array" ref="D12">IFERROR(INDEX(data_2002,MATCH(D$5&amp;$C$4,regnper_2002&amp;regnr_2002,0),MATCH($C12,var_2002,0)),"-")</f>
        <v>0</v>
      </c>
      <c r="E12" s="46">
        <f t="array" ref="E12">IFERROR(INDEX(data_2002,MATCH(E$5&amp;$C$4,regnper_2002&amp;regnr_2002,0),MATCH($C12,var_2002,0)),"-")</f>
        <v>0</v>
      </c>
      <c r="F12" s="46">
        <f t="array" ref="F12">IFERROR(INDEX(data_2002,MATCH(F$5&amp;$C$4,regnper_2002&amp;regnr_2002,0),MATCH($C12,var_2002,0)),"-")</f>
        <v>0</v>
      </c>
    </row>
    <row r="13" spans="1:6">
      <c r="A13" s="48" t="s">
        <v>14</v>
      </c>
      <c r="B13" s="9" t="s">
        <v>15</v>
      </c>
      <c r="C13" s="45" t="s">
        <v>16</v>
      </c>
      <c r="D13" s="46">
        <f t="array" ref="D13">IFERROR(INDEX(data_2002,MATCH(D$5&amp;$C$4,regnper_2002&amp;regnr_2002,0),MATCH($C13,var_2002,0)),"-")</f>
        <v>0</v>
      </c>
      <c r="E13" s="46">
        <f t="array" ref="E13">IFERROR(INDEX(data_2002,MATCH(E$5&amp;$C$4,regnper_2002&amp;regnr_2002,0),MATCH($C13,var_2002,0)),"-")</f>
        <v>0</v>
      </c>
      <c r="F13" s="46">
        <f t="array" ref="F13">IFERROR(INDEX(data_2002,MATCH(F$5&amp;$C$4,regnper_2002&amp;regnr_2002,0),MATCH($C13,var_2002,0)),"-")</f>
        <v>0</v>
      </c>
    </row>
    <row r="14" spans="1:6">
      <c r="A14" s="48" t="s">
        <v>17</v>
      </c>
      <c r="B14" s="9" t="s">
        <v>18</v>
      </c>
      <c r="C14" s="45" t="s">
        <v>19</v>
      </c>
      <c r="D14" s="46">
        <f t="array" ref="D14">IFERROR(INDEX(data_2002,MATCH(D$5&amp;$C$4,regnper_2002&amp;regnr_2002,0),MATCH($C14,var_2002,0)),"-")</f>
        <v>0</v>
      </c>
      <c r="E14" s="46">
        <f t="array" ref="E14">IFERROR(INDEX(data_2002,MATCH(E$5&amp;$C$4,regnper_2002&amp;regnr_2002,0),MATCH($C14,var_2002,0)),"-")</f>
        <v>0</v>
      </c>
      <c r="F14" s="46">
        <f t="array" ref="F14">IFERROR(INDEX(data_2002,MATCH(F$5&amp;$C$4,regnper_2002&amp;regnr_2002,0),MATCH($C14,var_2002,0)),"-")</f>
        <v>0</v>
      </c>
    </row>
    <row r="15" spans="1:6">
      <c r="A15" s="48" t="s">
        <v>20</v>
      </c>
      <c r="B15" s="9" t="s">
        <v>21</v>
      </c>
      <c r="C15" s="45" t="s">
        <v>22</v>
      </c>
      <c r="D15" s="46">
        <f t="array" ref="D15">IFERROR(INDEX(data_2002,MATCH(D$5&amp;$C$4,regnper_2002&amp;regnr_2002,0),MATCH($C15,var_2002,0)),"-")</f>
        <v>66635</v>
      </c>
      <c r="E15" s="46">
        <f t="array" ref="E15">IFERROR(INDEX(data_2002,MATCH(E$5&amp;$C$4,regnper_2002&amp;regnr_2002,0),MATCH($C15,var_2002,0)),"-")</f>
        <v>110270</v>
      </c>
      <c r="F15" s="46">
        <f t="array" ref="F15">IFERROR(INDEX(data_2002,MATCH(F$5&amp;$C$4,regnper_2002&amp;regnr_2002,0),MATCH($C15,var_2002,0)),"-")</f>
        <v>153811</v>
      </c>
    </row>
    <row r="16" spans="1:6">
      <c r="A16" s="48" t="s">
        <v>23</v>
      </c>
      <c r="B16" s="9" t="s">
        <v>24</v>
      </c>
      <c r="C16" s="45" t="s">
        <v>25</v>
      </c>
      <c r="D16" s="46">
        <f t="array" ref="D16">IFERROR(INDEX(data_2002,MATCH(D$5&amp;$C$4,regnper_2002&amp;regnr_2002,0),MATCH($C16,var_2002,0)),"-")</f>
        <v>0</v>
      </c>
      <c r="E16" s="46">
        <f t="array" ref="E16">IFERROR(INDEX(data_2002,MATCH(E$5&amp;$C$4,regnper_2002&amp;regnr_2002,0),MATCH($C16,var_2002,0)),"-")</f>
        <v>19385</v>
      </c>
      <c r="F16" s="46">
        <f t="array" ref="F16">IFERROR(INDEX(data_2002,MATCH(F$5&amp;$C$4,regnper_2002&amp;regnr_2002,0),MATCH($C16,var_2002,0)),"-")</f>
        <v>18566</v>
      </c>
    </row>
    <row r="17" spans="1:6">
      <c r="A17" s="49" t="s">
        <v>26</v>
      </c>
      <c r="B17" s="12" t="s">
        <v>27</v>
      </c>
      <c r="C17" s="45" t="s">
        <v>28</v>
      </c>
      <c r="D17" s="53">
        <f t="array" ref="D17">IFERROR(INDEX(data_2002,MATCH(D$5&amp;$C$4,regnper_2002&amp;regnr_2002,0),MATCH($C17,var_2002,0)),"-")</f>
        <v>66635</v>
      </c>
      <c r="E17" s="53">
        <f t="array" ref="E17">IFERROR(INDEX(data_2002,MATCH(E$5&amp;$C$4,regnper_2002&amp;regnr_2002,0),MATCH($C17,var_2002,0)),"-")</f>
        <v>129655</v>
      </c>
      <c r="F17" s="53">
        <f t="array" ref="F17">IFERROR(INDEX(data_2002,MATCH(F$5&amp;$C$4,regnper_2002&amp;regnr_2002,0),MATCH($C17,var_2002,0)),"-")</f>
        <v>172377</v>
      </c>
    </row>
    <row r="18" spans="1:6">
      <c r="A18" s="48" t="s">
        <v>29</v>
      </c>
      <c r="B18" s="9" t="s">
        <v>30</v>
      </c>
      <c r="C18" s="45" t="s">
        <v>31</v>
      </c>
      <c r="D18" s="46">
        <f t="array" ref="D18">IFERROR(INDEX(data_2002,MATCH(D$5&amp;$C$4,regnper_2002&amp;regnr_2002,0),MATCH($C18,var_2002,0)),"-")</f>
        <v>0</v>
      </c>
      <c r="E18" s="46">
        <f t="array" ref="E18">IFERROR(INDEX(data_2002,MATCH(E$5&amp;$C$4,regnper_2002&amp;regnr_2002,0),MATCH($C18,var_2002,0)),"-")</f>
        <v>254571</v>
      </c>
      <c r="F18" s="46">
        <f t="array" ref="F18">IFERROR(INDEX(data_2002,MATCH(F$5&amp;$C$4,regnper_2002&amp;regnr_2002,0),MATCH($C18,var_2002,0)),"-")</f>
        <v>300511</v>
      </c>
    </row>
    <row r="19" spans="1:6">
      <c r="A19" s="48" t="s">
        <v>32</v>
      </c>
      <c r="B19" s="9" t="s">
        <v>33</v>
      </c>
      <c r="C19" s="45" t="s">
        <v>34</v>
      </c>
      <c r="D19" s="46">
        <f t="array" ref="D19">IFERROR(INDEX(data_2002,MATCH(D$5&amp;$C$4,regnper_2002&amp;regnr_2002,0),MATCH($C19,var_2002,0)),"-")</f>
        <v>-8662</v>
      </c>
      <c r="E19" s="46">
        <f t="array" ref="E19">IFERROR(INDEX(data_2002,MATCH(E$5&amp;$C$4,regnper_2002&amp;regnr_2002,0),MATCH($C19,var_2002,0)),"-")</f>
        <v>-66066</v>
      </c>
      <c r="F19" s="46">
        <f t="array" ref="F19">IFERROR(INDEX(data_2002,MATCH(F$5&amp;$C$4,regnper_2002&amp;regnr_2002,0),MATCH($C19,var_2002,0)),"-")</f>
        <v>-125766</v>
      </c>
    </row>
    <row r="20" spans="1:6">
      <c r="A20" s="48" t="s">
        <v>35</v>
      </c>
      <c r="B20" s="9" t="s">
        <v>36</v>
      </c>
      <c r="C20" s="45" t="s">
        <v>37</v>
      </c>
      <c r="D20" s="46">
        <f t="array" ref="D20">IFERROR(INDEX(data_2002,MATCH(D$5&amp;$C$4,regnper_2002&amp;regnr_2002,0),MATCH($C20,var_2002,0)),"-")</f>
        <v>0</v>
      </c>
      <c r="E20" s="46">
        <f t="array" ref="E20">IFERROR(INDEX(data_2002,MATCH(E$5&amp;$C$4,regnper_2002&amp;regnr_2002,0),MATCH($C20,var_2002,0)),"-")</f>
        <v>0</v>
      </c>
      <c r="F20" s="46">
        <f t="array" ref="F20">IFERROR(INDEX(data_2002,MATCH(F$5&amp;$C$4,regnper_2002&amp;regnr_2002,0),MATCH($C20,var_2002,0)),"-")</f>
        <v>0</v>
      </c>
    </row>
    <row r="21" spans="1:6">
      <c r="A21" s="48" t="s">
        <v>38</v>
      </c>
      <c r="B21" s="9" t="s">
        <v>39</v>
      </c>
      <c r="C21" s="45" t="s">
        <v>40</v>
      </c>
      <c r="D21" s="46">
        <f t="array" ref="D21">IFERROR(INDEX(data_2002,MATCH(D$5&amp;$C$4,regnper_2002&amp;regnr_2002,0),MATCH($C21,var_2002,0)),"-")</f>
        <v>-7</v>
      </c>
      <c r="E21" s="46">
        <f t="array" ref="E21">IFERROR(INDEX(data_2002,MATCH(E$5&amp;$C$4,regnper_2002&amp;regnr_2002,0),MATCH($C21,var_2002,0)),"-")</f>
        <v>6</v>
      </c>
      <c r="F21" s="46">
        <f t="array" ref="F21">IFERROR(INDEX(data_2002,MATCH(F$5&amp;$C$4,regnper_2002&amp;regnr_2002,0),MATCH($C21,var_2002,0)),"-")</f>
        <v>0</v>
      </c>
    </row>
    <row r="22" spans="1:6">
      <c r="A22" s="48" t="s">
        <v>41</v>
      </c>
      <c r="B22" s="9" t="s">
        <v>42</v>
      </c>
      <c r="C22" s="45" t="s">
        <v>43</v>
      </c>
      <c r="D22" s="46">
        <f t="array" ref="D22">IFERROR(INDEX(data_2002,MATCH(D$5&amp;$C$4,regnper_2002&amp;regnr_2002,0),MATCH($C22,var_2002,0)),"-")</f>
        <v>0</v>
      </c>
      <c r="E22" s="46">
        <f t="array" ref="E22">IFERROR(INDEX(data_2002,MATCH(E$5&amp;$C$4,regnper_2002&amp;regnr_2002,0),MATCH($C22,var_2002,0)),"-")</f>
        <v>0</v>
      </c>
      <c r="F22" s="46">
        <f t="array" ref="F22">IFERROR(INDEX(data_2002,MATCH(F$5&amp;$C$4,regnper_2002&amp;regnr_2002,0),MATCH($C22,var_2002,0)),"-")</f>
        <v>0</v>
      </c>
    </row>
    <row r="23" spans="1:6">
      <c r="A23" s="49" t="s">
        <v>44</v>
      </c>
      <c r="B23" s="12" t="s">
        <v>45</v>
      </c>
      <c r="C23" s="45" t="s">
        <v>46</v>
      </c>
      <c r="D23" s="53">
        <f t="array" ref="D23">IFERROR(INDEX(data_2002,MATCH(D$5&amp;$C$4,regnper_2002&amp;regnr_2002,0),MATCH($C23,var_2002,0)),"-")</f>
        <v>-8669</v>
      </c>
      <c r="E23" s="53">
        <f t="array" ref="E23">IFERROR(INDEX(data_2002,MATCH(E$5&amp;$C$4,regnper_2002&amp;regnr_2002,0),MATCH($C23,var_2002,0)),"-")</f>
        <v>-66060</v>
      </c>
      <c r="F23" s="53">
        <f t="array" ref="F23">IFERROR(INDEX(data_2002,MATCH(F$5&amp;$C$4,regnper_2002&amp;regnr_2002,0),MATCH($C23,var_2002,0)),"-")</f>
        <v>-125766</v>
      </c>
    </row>
    <row r="24" spans="1:6">
      <c r="A24" s="48" t="s">
        <v>47</v>
      </c>
      <c r="B24" s="9" t="s">
        <v>48</v>
      </c>
      <c r="C24" s="45" t="s">
        <v>49</v>
      </c>
      <c r="D24" s="46">
        <f t="array" ref="D24">IFERROR(INDEX(data_2002,MATCH(D$5&amp;$C$4,regnper_2002&amp;regnr_2002,0),MATCH($C24,var_2002,0)),"-")</f>
        <v>0</v>
      </c>
      <c r="E24" s="46">
        <f t="array" ref="E24">IFERROR(INDEX(data_2002,MATCH(E$5&amp;$C$4,regnper_2002&amp;regnr_2002,0),MATCH($C24,var_2002,0)),"-")</f>
        <v>-3439</v>
      </c>
      <c r="F24" s="46">
        <f t="array" ref="F24">IFERROR(INDEX(data_2002,MATCH(F$5&amp;$C$4,regnper_2002&amp;regnr_2002,0),MATCH($C24,var_2002,0)),"-")</f>
        <v>-4366</v>
      </c>
    </row>
    <row r="25" spans="1:6">
      <c r="A25" s="48" t="s">
        <v>50</v>
      </c>
      <c r="B25" s="9" t="s">
        <v>51</v>
      </c>
      <c r="C25" s="45" t="s">
        <v>52</v>
      </c>
      <c r="D25" s="46">
        <f t="array" ref="D25">IFERROR(INDEX(data_2002,MATCH(D$5&amp;$C$4,regnper_2002&amp;regnr_2002,0),MATCH($C25,var_2002,0)),"-")</f>
        <v>0</v>
      </c>
      <c r="E25" s="46">
        <f t="array" ref="E25">IFERROR(INDEX(data_2002,MATCH(E$5&amp;$C$4,regnper_2002&amp;regnr_2002,0),MATCH($C25,var_2002,0)),"-")</f>
        <v>0</v>
      </c>
      <c r="F25" s="46">
        <f t="array" ref="F25">IFERROR(INDEX(data_2002,MATCH(F$5&amp;$C$4,regnper_2002&amp;regnr_2002,0),MATCH($C25,var_2002,0)),"-")</f>
        <v>0</v>
      </c>
    </row>
    <row r="26" spans="1:6">
      <c r="A26" s="49" t="s">
        <v>53</v>
      </c>
      <c r="B26" s="12" t="s">
        <v>54</v>
      </c>
      <c r="C26" s="45" t="s">
        <v>55</v>
      </c>
      <c r="D26" s="53">
        <f t="array" ref="D26">IFERROR(INDEX(data_2002,MATCH(D$5&amp;$C$4,regnper_2002&amp;regnr_2002,0),MATCH($C26,var_2002,0)),"-")</f>
        <v>0</v>
      </c>
      <c r="E26" s="53">
        <f t="array" ref="E26">IFERROR(INDEX(data_2002,MATCH(E$5&amp;$C$4,regnper_2002&amp;regnr_2002,0),MATCH($C26,var_2002,0)),"-")</f>
        <v>-3439</v>
      </c>
      <c r="F26" s="53">
        <f t="array" ref="F26">IFERROR(INDEX(data_2002,MATCH(F$5&amp;$C$4,regnper_2002&amp;regnr_2002,0),MATCH($C26,var_2002,0)),"-")</f>
        <v>-4366</v>
      </c>
    </row>
    <row r="27" spans="1:6">
      <c r="A27" s="48" t="s">
        <v>56</v>
      </c>
      <c r="B27" s="9" t="s">
        <v>57</v>
      </c>
      <c r="C27" s="45" t="s">
        <v>58</v>
      </c>
      <c r="D27" s="46">
        <f t="array" ref="D27">IFERROR(INDEX(data_2002,MATCH(D$5&amp;$C$4,regnper_2002&amp;regnr_2002,0),MATCH($C27,var_2002,0)),"-")</f>
        <v>0</v>
      </c>
      <c r="E27" s="46">
        <f t="array" ref="E27">IFERROR(INDEX(data_2002,MATCH(E$5&amp;$C$4,regnper_2002&amp;regnr_2002,0),MATCH($C27,var_2002,0)),"-")</f>
        <v>0</v>
      </c>
      <c r="F27" s="46">
        <f t="array" ref="F27">IFERROR(INDEX(data_2002,MATCH(F$5&amp;$C$4,regnper_2002&amp;regnr_2002,0),MATCH($C27,var_2002,0)),"-")</f>
        <v>0</v>
      </c>
    </row>
    <row r="28" spans="1:6">
      <c r="A28" s="48" t="s">
        <v>59</v>
      </c>
      <c r="B28" s="9" t="s">
        <v>342</v>
      </c>
      <c r="C28" s="45" t="s">
        <v>61</v>
      </c>
      <c r="D28" s="46">
        <f t="array" ref="D28">IFERROR(INDEX(data_2002,MATCH(D$5&amp;$C$4,regnper_2002&amp;regnr_2002,0),MATCH($C28,var_2002,0)),"-")</f>
        <v>0</v>
      </c>
      <c r="E28" s="46">
        <f t="array" ref="E28">IFERROR(INDEX(data_2002,MATCH(E$5&amp;$C$4,regnper_2002&amp;regnr_2002,0),MATCH($C28,var_2002,0)),"-")</f>
        <v>0</v>
      </c>
      <c r="F28" s="46">
        <f t="array" ref="F28">IFERROR(INDEX(data_2002,MATCH(F$5&amp;$C$4,regnper_2002&amp;regnr_2002,0),MATCH($C28,var_2002,0)),"-")</f>
        <v>0</v>
      </c>
    </row>
    <row r="29" spans="1:6">
      <c r="A29" s="48" t="s">
        <v>62</v>
      </c>
      <c r="B29" s="9" t="s">
        <v>343</v>
      </c>
      <c r="C29" s="45" t="s">
        <v>64</v>
      </c>
      <c r="D29" s="46">
        <f t="array" ref="D29">IFERROR(INDEX(data_2002,MATCH(D$5&amp;$C$4,regnper_2002&amp;regnr_2002,0),MATCH($C29,var_2002,0)),"-")</f>
        <v>0</v>
      </c>
      <c r="E29" s="46">
        <f t="array" ref="E29">IFERROR(INDEX(data_2002,MATCH(E$5&amp;$C$4,regnper_2002&amp;regnr_2002,0),MATCH($C29,var_2002,0)),"-")</f>
        <v>0</v>
      </c>
      <c r="F29" s="46">
        <f t="array" ref="F29">IFERROR(INDEX(data_2002,MATCH(F$5&amp;$C$4,regnper_2002&amp;regnr_2002,0),MATCH($C29,var_2002,0)),"-")</f>
        <v>0</v>
      </c>
    </row>
    <row r="30" spans="1:6">
      <c r="A30" s="49" t="s">
        <v>65</v>
      </c>
      <c r="B30" s="12" t="s">
        <v>344</v>
      </c>
      <c r="C30" s="45" t="s">
        <v>67</v>
      </c>
      <c r="D30" s="53">
        <f t="array" ref="D30">IFERROR(INDEX(data_2002,MATCH(D$5&amp;$C$4,regnper_2002&amp;regnr_2002,0),MATCH($C30,var_2002,0)),"-")</f>
        <v>0</v>
      </c>
      <c r="E30" s="53">
        <f t="array" ref="E30">IFERROR(INDEX(data_2002,MATCH(E$5&amp;$C$4,regnper_2002&amp;regnr_2002,0),MATCH($C30,var_2002,0)),"-")</f>
        <v>0</v>
      </c>
      <c r="F30" s="53">
        <f t="array" ref="F30">IFERROR(INDEX(data_2002,MATCH(F$5&amp;$C$4,regnper_2002&amp;regnr_2002,0),MATCH($C30,var_2002,0)),"-")</f>
        <v>0</v>
      </c>
    </row>
    <row r="31" spans="1:6">
      <c r="A31" s="48" t="s">
        <v>68</v>
      </c>
      <c r="B31" s="9" t="s">
        <v>345</v>
      </c>
      <c r="C31" s="45" t="s">
        <v>70</v>
      </c>
      <c r="D31" s="46">
        <f t="array" ref="D31">IFERROR(INDEX(data_2002,MATCH(D$5&amp;$C$4,regnper_2002&amp;regnr_2002,0),MATCH($C31,var_2002,0)),"-")</f>
        <v>-1680854</v>
      </c>
      <c r="E31" s="46">
        <f t="array" ref="E31">IFERROR(INDEX(data_2002,MATCH(E$5&amp;$C$4,regnper_2002&amp;regnr_2002,0),MATCH($C31,var_2002,0)),"-")</f>
        <v>-2059183</v>
      </c>
      <c r="F31" s="46">
        <f t="array" ref="F31">IFERROR(INDEX(data_2002,MATCH(F$5&amp;$C$4,regnper_2002&amp;regnr_2002,0),MATCH($C31,var_2002,0)),"-")</f>
        <v>-2151725</v>
      </c>
    </row>
    <row r="32" spans="1:6">
      <c r="A32" s="48" t="s">
        <v>71</v>
      </c>
      <c r="B32" s="9" t="s">
        <v>66</v>
      </c>
      <c r="C32" s="45" t="s">
        <v>73</v>
      </c>
      <c r="D32" s="46">
        <f t="array" ref="D32">IFERROR(INDEX(data_2002,MATCH(D$5&amp;$C$4,regnper_2002&amp;regnr_2002,0),MATCH($C32,var_2002,0)),"-")</f>
        <v>-82912</v>
      </c>
      <c r="E32" s="46">
        <f t="array" ref="E32">IFERROR(INDEX(data_2002,MATCH(E$5&amp;$C$4,regnper_2002&amp;regnr_2002,0),MATCH($C32,var_2002,0)),"-")</f>
        <v>-82799</v>
      </c>
      <c r="F32" s="46">
        <f t="array" ref="F32">IFERROR(INDEX(data_2002,MATCH(F$5&amp;$C$4,regnper_2002&amp;regnr_2002,0),MATCH($C32,var_2002,0)),"-")</f>
        <v>-73662</v>
      </c>
    </row>
    <row r="33" spans="1:6">
      <c r="A33" s="48" t="s">
        <v>74</v>
      </c>
      <c r="B33" s="9" t="s">
        <v>69</v>
      </c>
      <c r="C33" s="45" t="s">
        <v>76</v>
      </c>
      <c r="D33" s="46">
        <f t="array" ref="D33">IFERROR(INDEX(data_2002,MATCH(D$5&amp;$C$4,regnper_2002&amp;regnr_2002,0),MATCH($C33,var_2002,0)),"-")</f>
        <v>-44447</v>
      </c>
      <c r="E33" s="46">
        <f t="array" ref="E33">IFERROR(INDEX(data_2002,MATCH(E$5&amp;$C$4,regnper_2002&amp;regnr_2002,0),MATCH($C33,var_2002,0)),"-")</f>
        <v>-56823</v>
      </c>
      <c r="F33" s="46">
        <f t="array" ref="F33">IFERROR(INDEX(data_2002,MATCH(F$5&amp;$C$4,regnper_2002&amp;regnr_2002,0),MATCH($C33,var_2002,0)),"-")</f>
        <v>-60431</v>
      </c>
    </row>
    <row r="34" spans="1:6">
      <c r="A34" s="48" t="s">
        <v>77</v>
      </c>
      <c r="B34" s="9" t="s">
        <v>72</v>
      </c>
      <c r="C34" s="45" t="s">
        <v>79</v>
      </c>
      <c r="D34" s="46">
        <f t="array" ref="D34">IFERROR(INDEX(data_2002,MATCH(D$5&amp;$C$4,regnper_2002&amp;regnr_2002,0),MATCH($C34,var_2002,0)),"-")</f>
        <v>945</v>
      </c>
      <c r="E34" s="46">
        <f t="array" ref="E34">IFERROR(INDEX(data_2002,MATCH(E$5&amp;$C$4,regnper_2002&amp;regnr_2002,0),MATCH($C34,var_2002,0)),"-")</f>
        <v>1192</v>
      </c>
      <c r="F34" s="46">
        <f t="array" ref="F34">IFERROR(INDEX(data_2002,MATCH(F$5&amp;$C$4,regnper_2002&amp;regnr_2002,0),MATCH($C34,var_2002,0)),"-")</f>
        <v>98</v>
      </c>
    </row>
    <row r="35" spans="1:6">
      <c r="A35" s="49" t="s">
        <v>80</v>
      </c>
      <c r="B35" s="12" t="s">
        <v>346</v>
      </c>
      <c r="C35" s="45" t="s">
        <v>82</v>
      </c>
      <c r="D35" s="53">
        <f t="array" ref="D35">IFERROR(INDEX(data_2002,MATCH(D$5&amp;$C$4,regnper_2002&amp;regnr_2002,0),MATCH($C35,var_2002,0)),"-")</f>
        <v>-126414</v>
      </c>
      <c r="E35" s="53">
        <f t="array" ref="E35">IFERROR(INDEX(data_2002,MATCH(E$5&amp;$C$4,regnper_2002&amp;regnr_2002,0),MATCH($C35,var_2002,0)),"-")</f>
        <v>-138430</v>
      </c>
      <c r="F35" s="53">
        <f t="array" ref="F35">IFERROR(INDEX(data_2002,MATCH(F$5&amp;$C$4,regnper_2002&amp;regnr_2002,0),MATCH($C35,var_2002,0)),"-")</f>
        <v>-133995</v>
      </c>
    </row>
    <row r="36" spans="1:6">
      <c r="A36" s="48" t="s">
        <v>83</v>
      </c>
      <c r="B36" s="9" t="s">
        <v>347</v>
      </c>
      <c r="C36" s="45" t="s">
        <v>85</v>
      </c>
      <c r="D36" s="46">
        <f t="array" ref="D36">IFERROR(INDEX(data_2002,MATCH(D$5&amp;$C$4,regnper_2002&amp;regnr_2002,0),MATCH($C36,var_2002,0)),"-")</f>
        <v>-5618</v>
      </c>
      <c r="E36" s="46">
        <f t="array" ref="E36">IFERROR(INDEX(data_2002,MATCH(E$5&amp;$C$4,regnper_2002&amp;regnr_2002,0),MATCH($C36,var_2002,0)),"-")</f>
        <v>-2547</v>
      </c>
      <c r="F36" s="46">
        <f t="array" ref="F36">IFERROR(INDEX(data_2002,MATCH(F$5&amp;$C$4,regnper_2002&amp;regnr_2002,0),MATCH($C36,var_2002,0)),"-")</f>
        <v>-4853</v>
      </c>
    </row>
    <row r="37" spans="1:6">
      <c r="A37" s="48" t="s">
        <v>86</v>
      </c>
      <c r="B37" s="9" t="s">
        <v>348</v>
      </c>
      <c r="C37" s="45" t="s">
        <v>88</v>
      </c>
      <c r="D37" s="46">
        <f t="array" ref="D37">IFERROR(INDEX(data_2002,MATCH(D$5&amp;$C$4,regnper_2002&amp;regnr_2002,0),MATCH($C37,var_2002,0)),"-")</f>
        <v>-148</v>
      </c>
      <c r="E37" s="46">
        <f t="array" ref="E37">IFERROR(INDEX(data_2002,MATCH(E$5&amp;$C$4,regnper_2002&amp;regnr_2002,0),MATCH($C37,var_2002,0)),"-")</f>
        <v>-90</v>
      </c>
      <c r="F37" s="46">
        <f t="array" ref="F37">IFERROR(INDEX(data_2002,MATCH(F$5&amp;$C$4,regnper_2002&amp;regnr_2002,0),MATCH($C37,var_2002,0)),"-")</f>
        <v>-937</v>
      </c>
    </row>
    <row r="38" spans="1:6">
      <c r="A38" s="48" t="s">
        <v>89</v>
      </c>
      <c r="B38" s="9" t="s">
        <v>349</v>
      </c>
      <c r="C38" s="45" t="s">
        <v>91</v>
      </c>
      <c r="D38" s="46">
        <f t="array" ref="D38">IFERROR(INDEX(data_2002,MATCH(D$5&amp;$C$4,regnper_2002&amp;regnr_2002,0),MATCH($C38,var_2002,0)),"-")</f>
        <v>-8164</v>
      </c>
      <c r="E38" s="46">
        <f t="array" ref="E38">IFERROR(INDEX(data_2002,MATCH(E$5&amp;$C$4,regnper_2002&amp;regnr_2002,0),MATCH($C38,var_2002,0)),"-")</f>
        <v>0</v>
      </c>
      <c r="F38" s="46">
        <f t="array" ref="F38">IFERROR(INDEX(data_2002,MATCH(F$5&amp;$C$4,regnper_2002&amp;regnr_2002,0),MATCH($C38,var_2002,0)),"-")</f>
        <v>0</v>
      </c>
    </row>
    <row r="39" spans="1:6">
      <c r="A39" s="49" t="s">
        <v>92</v>
      </c>
      <c r="B39" s="12" t="s">
        <v>350</v>
      </c>
      <c r="C39" s="45" t="s">
        <v>94</v>
      </c>
      <c r="D39" s="53">
        <f t="array" ref="D39">IFERROR(INDEX(data_2002,MATCH(D$5&amp;$C$4,regnper_2002&amp;regnr_2002,0),MATCH($C39,var_2002,0)),"-")</f>
        <v>-13930</v>
      </c>
      <c r="E39" s="53">
        <f t="array" ref="E39">IFERROR(INDEX(data_2002,MATCH(E$5&amp;$C$4,regnper_2002&amp;regnr_2002,0),MATCH($C39,var_2002,0)),"-")</f>
        <v>-2637</v>
      </c>
      <c r="F39" s="53">
        <f t="array" ref="F39">IFERROR(INDEX(data_2002,MATCH(F$5&amp;$C$4,regnper_2002&amp;regnr_2002,0),MATCH($C39,var_2002,0)),"-")</f>
        <v>-5790</v>
      </c>
    </row>
    <row r="40" spans="1:6">
      <c r="A40" s="48" t="s">
        <v>95</v>
      </c>
      <c r="B40" s="9" t="s">
        <v>78</v>
      </c>
      <c r="C40" s="45" t="s">
        <v>96</v>
      </c>
      <c r="D40" s="46">
        <f t="array" ref="D40">IFERROR(INDEX(data_2002,MATCH(D$5&amp;$C$4,regnper_2002&amp;regnr_2002,0),MATCH($C40,var_2002,0)),"-")</f>
        <v>-167751</v>
      </c>
      <c r="E40" s="46">
        <f t="array" ref="E40">IFERROR(INDEX(data_2002,MATCH(E$5&amp;$C$4,regnper_2002&amp;regnr_2002,0),MATCH($C40,var_2002,0)),"-")</f>
        <v>0</v>
      </c>
      <c r="F40" s="46">
        <f t="array" ref="F40">IFERROR(INDEX(data_2002,MATCH(F$5&amp;$C$4,regnper_2002&amp;regnr_2002,0),MATCH($C40,var_2002,0)),"-")</f>
        <v>0</v>
      </c>
    </row>
    <row r="41" spans="1:6">
      <c r="A41" s="48" t="s">
        <v>97</v>
      </c>
      <c r="B41" s="9" t="s">
        <v>81</v>
      </c>
      <c r="C41" s="45" t="s">
        <v>99</v>
      </c>
      <c r="D41" s="46">
        <f t="array" ref="D41">IFERROR(INDEX(data_2002,MATCH(D$5&amp;$C$4,regnper_2002&amp;regnr_2002,0),MATCH($C41,var_2002,0)),"-")</f>
        <v>-12181</v>
      </c>
      <c r="E41" s="46">
        <f t="array" ref="E41">IFERROR(INDEX(data_2002,MATCH(E$5&amp;$C$4,regnper_2002&amp;regnr_2002,0),MATCH($C41,var_2002,0)),"-")</f>
        <v>-58063</v>
      </c>
      <c r="F41" s="46">
        <f t="array" ref="F41">IFERROR(INDEX(data_2002,MATCH(F$5&amp;$C$4,regnper_2002&amp;regnr_2002,0),MATCH($C41,var_2002,0)),"-")</f>
        <v>-49652</v>
      </c>
    </row>
    <row r="42" spans="1:6">
      <c r="A42" s="48" t="s">
        <v>100</v>
      </c>
      <c r="B42" s="9" t="s">
        <v>84</v>
      </c>
      <c r="C42" s="45" t="s">
        <v>102</v>
      </c>
      <c r="D42" s="46">
        <f t="array" ref="D42">IFERROR(INDEX(data_2002,MATCH(D$5&amp;$C$4,regnper_2002&amp;regnr_2002,0),MATCH($C42,var_2002,0)),"-")</f>
        <v>20767</v>
      </c>
      <c r="E42" s="46">
        <f t="array" ref="E42">IFERROR(INDEX(data_2002,MATCH(E$5&amp;$C$4,regnper_2002&amp;regnr_2002,0),MATCH($C42,var_2002,0)),"-")</f>
        <v>-46726</v>
      </c>
      <c r="F42" s="46">
        <f t="array" ref="F42">IFERROR(INDEX(data_2002,MATCH(F$5&amp;$C$4,regnper_2002&amp;regnr_2002,0),MATCH($C42,var_2002,0)),"-")</f>
        <v>-58072</v>
      </c>
    </row>
    <row r="43" spans="1:6">
      <c r="A43" s="48" t="s">
        <v>103</v>
      </c>
      <c r="B43" s="9" t="s">
        <v>87</v>
      </c>
      <c r="C43" s="45" t="s">
        <v>105</v>
      </c>
      <c r="D43" s="46">
        <f t="array" ref="D43">IFERROR(INDEX(data_2002,MATCH(D$5&amp;$C$4,regnper_2002&amp;regnr_2002,0),MATCH($C43,var_2002,0)),"-")</f>
        <v>-48668</v>
      </c>
      <c r="E43" s="46">
        <f t="array" ref="E43">IFERROR(INDEX(data_2002,MATCH(E$5&amp;$C$4,regnper_2002&amp;regnr_2002,0),MATCH($C43,var_2002,0)),"-")</f>
        <v>-11549</v>
      </c>
      <c r="F43" s="46">
        <f t="array" ref="F43">IFERROR(INDEX(data_2002,MATCH(F$5&amp;$C$4,regnper_2002&amp;regnr_2002,0),MATCH($C43,var_2002,0)),"-")</f>
        <v>-19121</v>
      </c>
    </row>
    <row r="44" spans="1:6">
      <c r="A44" s="49" t="s">
        <v>106</v>
      </c>
      <c r="B44" s="12" t="s">
        <v>351</v>
      </c>
      <c r="C44" s="45" t="s">
        <v>108</v>
      </c>
      <c r="D44" s="53">
        <f t="array" ref="D44">IFERROR(INDEX(data_2002,MATCH(D$5&amp;$C$4,regnper_2002&amp;regnr_2002,0),MATCH($C44,var_2002,0)),"-")</f>
        <v>-9363</v>
      </c>
      <c r="E44" s="53">
        <f t="array" ref="E44">IFERROR(INDEX(data_2002,MATCH(E$5&amp;$C$4,regnper_2002&amp;regnr_2002,0),MATCH($C44,var_2002,0)),"-")</f>
        <v>32179</v>
      </c>
      <c r="F44" s="53">
        <f t="array" ref="F44">IFERROR(INDEX(data_2002,MATCH(F$5&amp;$C$4,regnper_2002&amp;regnr_2002,0),MATCH($C44,var_2002,0)),"-")</f>
        <v>70027</v>
      </c>
    </row>
    <row r="45" spans="1:6">
      <c r="A45" s="48" t="s">
        <v>109</v>
      </c>
      <c r="B45" s="9" t="s">
        <v>93</v>
      </c>
      <c r="C45" s="45" t="s">
        <v>111</v>
      </c>
      <c r="D45" s="46">
        <f t="array" ref="D45">IFERROR(INDEX(data_2002,MATCH(D$5&amp;$C$4,regnper_2002&amp;regnr_2002,0),MATCH($C45,var_2002,0)),"-")</f>
        <v>-854</v>
      </c>
      <c r="E45" s="46">
        <f t="array" ref="E45">IFERROR(INDEX(data_2002,MATCH(E$5&amp;$C$4,regnper_2002&amp;regnr_2002,0),MATCH($C45,var_2002,0)),"-")</f>
        <v>-5872</v>
      </c>
      <c r="F45" s="46">
        <f t="array" ref="F45">IFERROR(INDEX(data_2002,MATCH(F$5&amp;$C$4,regnper_2002&amp;regnr_2002,0),MATCH($C45,var_2002,0)),"-")</f>
        <v>-10300</v>
      </c>
    </row>
    <row r="46" spans="1:6">
      <c r="A46" s="48" t="s">
        <v>112</v>
      </c>
      <c r="B46" s="9" t="s">
        <v>87</v>
      </c>
      <c r="C46" s="45" t="s">
        <v>114</v>
      </c>
      <c r="D46" s="46">
        <f t="array" ref="D46">IFERROR(INDEX(data_2002,MATCH(D$5&amp;$C$4,regnper_2002&amp;regnr_2002,0),MATCH($C46,var_2002,0)),"-")</f>
        <v>48217</v>
      </c>
      <c r="E46" s="46">
        <f t="array" ref="E46">IFERROR(INDEX(data_2002,MATCH(E$5&amp;$C$4,regnper_2002&amp;regnr_2002,0),MATCH($C46,var_2002,0)),"-")</f>
        <v>11066</v>
      </c>
      <c r="F46" s="46">
        <f t="array" ref="F46">IFERROR(INDEX(data_2002,MATCH(F$5&amp;$C$4,regnper_2002&amp;regnr_2002,0),MATCH($C46,var_2002,0)),"-")</f>
        <v>17890</v>
      </c>
    </row>
    <row r="47" spans="1:6">
      <c r="A47" s="48" t="s">
        <v>115</v>
      </c>
      <c r="B47" s="9" t="s">
        <v>98</v>
      </c>
      <c r="C47" s="45" t="s">
        <v>117</v>
      </c>
      <c r="D47" s="46">
        <f t="array" ref="D47">IFERROR(INDEX(data_2002,MATCH(D$5&amp;$C$4,regnper_2002&amp;regnr_2002,0),MATCH($C47,var_2002,0)),"-")</f>
        <v>4718</v>
      </c>
      <c r="E47" s="46">
        <f t="array" ref="E47">IFERROR(INDEX(data_2002,MATCH(E$5&amp;$C$4,regnper_2002&amp;regnr_2002,0),MATCH($C47,var_2002,0)),"-")</f>
        <v>15987</v>
      </c>
      <c r="F47" s="46">
        <f t="array" ref="F47">IFERROR(INDEX(data_2002,MATCH(F$5&amp;$C$4,regnper_2002&amp;regnr_2002,0),MATCH($C47,var_2002,0)),"-")</f>
        <v>33668</v>
      </c>
    </row>
    <row r="48" spans="1:6">
      <c r="A48" s="48" t="s">
        <v>118</v>
      </c>
      <c r="B48" s="9" t="s">
        <v>101</v>
      </c>
      <c r="C48" s="45" t="s">
        <v>120</v>
      </c>
      <c r="D48" s="46">
        <f t="array" ref="D48">IFERROR(INDEX(data_2002,MATCH(D$5&amp;$C$4,regnper_2002&amp;regnr_2002,0),MATCH($C48,var_2002,0)),"-")</f>
        <v>0</v>
      </c>
      <c r="E48" s="46">
        <f t="array" ref="E48">IFERROR(INDEX(data_2002,MATCH(E$5&amp;$C$4,regnper_2002&amp;regnr_2002,0),MATCH($C48,var_2002,0)),"-")</f>
        <v>0</v>
      </c>
      <c r="F48" s="46">
        <f t="array" ref="F48">IFERROR(INDEX(data_2002,MATCH(F$5&amp;$C$4,regnper_2002&amp;regnr_2002,0),MATCH($C48,var_2002,0)),"-")</f>
        <v>0</v>
      </c>
    </row>
    <row r="49" spans="1:6">
      <c r="A49" s="49" t="s">
        <v>121</v>
      </c>
      <c r="B49" s="12" t="s">
        <v>352</v>
      </c>
      <c r="C49" s="45" t="s">
        <v>122</v>
      </c>
      <c r="D49" s="53">
        <f t="array" ref="D49">IFERROR(INDEX(data_2002,MATCH(D$5&amp;$C$4,regnper_2002&amp;regnr_2002,0),MATCH($C49,var_2002,0)),"-")</f>
        <v>42718</v>
      </c>
      <c r="E49" s="53">
        <f t="array" ref="E49">IFERROR(INDEX(data_2002,MATCH(E$5&amp;$C$4,regnper_2002&amp;regnr_2002,0),MATCH($C49,var_2002,0)),"-")</f>
        <v>53360</v>
      </c>
      <c r="F49" s="53">
        <f t="array" ref="F49">IFERROR(INDEX(data_2002,MATCH(F$5&amp;$C$4,regnper_2002&amp;regnr_2002,0),MATCH($C49,var_2002,0)),"-")</f>
        <v>111285</v>
      </c>
    </row>
    <row r="50" spans="1:6">
      <c r="A50" s="48" t="s">
        <v>123</v>
      </c>
      <c r="B50" s="9" t="s">
        <v>107</v>
      </c>
      <c r="C50" s="45" t="s">
        <v>124</v>
      </c>
      <c r="D50" s="46">
        <f t="array" ref="D50">IFERROR(INDEX(data_2002,MATCH(D$5&amp;$C$4,regnper_2002&amp;regnr_2002,0),MATCH($C50,var_2002,0)),"-")</f>
        <v>0</v>
      </c>
      <c r="E50" s="46">
        <f t="array" ref="E50">IFERROR(INDEX(data_2002,MATCH(E$5&amp;$C$4,regnper_2002&amp;regnr_2002,0),MATCH($C50,var_2002,0)),"-")</f>
        <v>0</v>
      </c>
      <c r="F50" s="46">
        <f t="array" ref="F50">IFERROR(INDEX(data_2002,MATCH(F$5&amp;$C$4,regnper_2002&amp;regnr_2002,0),MATCH($C50,var_2002,0)),"-")</f>
        <v>0</v>
      </c>
    </row>
    <row r="51" spans="1:6">
      <c r="A51" s="48" t="s">
        <v>125</v>
      </c>
      <c r="B51" s="9" t="s">
        <v>110</v>
      </c>
      <c r="C51" s="45" t="s">
        <v>127</v>
      </c>
      <c r="D51" s="46">
        <f t="array" ref="D51">IFERROR(INDEX(data_2002,MATCH(D$5&amp;$C$4,regnper_2002&amp;regnr_2002,0),MATCH($C51,var_2002,0)),"-")</f>
        <v>0</v>
      </c>
      <c r="E51" s="46">
        <f t="array" ref="E51">IFERROR(INDEX(data_2002,MATCH(E$5&amp;$C$4,regnper_2002&amp;regnr_2002,0),MATCH($C51,var_2002,0)),"-")</f>
        <v>0</v>
      </c>
      <c r="F51" s="46">
        <f t="array" ref="F51">IFERROR(INDEX(data_2002,MATCH(F$5&amp;$C$4,regnper_2002&amp;regnr_2002,0),MATCH($C51,var_2002,0)),"-")</f>
        <v>0</v>
      </c>
    </row>
    <row r="52" spans="1:6">
      <c r="A52" s="49" t="s">
        <v>128</v>
      </c>
      <c r="B52" s="12" t="s">
        <v>353</v>
      </c>
      <c r="C52" s="45" t="s">
        <v>130</v>
      </c>
      <c r="D52" s="53">
        <f t="array" ref="D52">IFERROR(INDEX(data_2002,MATCH(D$5&amp;$C$4,regnper_2002&amp;regnr_2002,0),MATCH($C52,var_2002,0)),"-")</f>
        <v>42718</v>
      </c>
      <c r="E52" s="53">
        <f t="array" ref="E52">IFERROR(INDEX(data_2002,MATCH(E$5&amp;$C$4,regnper_2002&amp;regnr_2002,0),MATCH($C52,var_2002,0)),"-")</f>
        <v>53360</v>
      </c>
      <c r="F52" s="53">
        <f t="array" ref="F52">IFERROR(INDEX(data_2002,MATCH(F$5&amp;$C$4,regnper_2002&amp;regnr_2002,0),MATCH($C52,var_2002,0)),"-")</f>
        <v>111285</v>
      </c>
    </row>
    <row r="53" spans="1:6">
      <c r="A53" s="48" t="s">
        <v>131</v>
      </c>
      <c r="B53" s="9" t="s">
        <v>116</v>
      </c>
      <c r="C53" s="45" t="s">
        <v>133</v>
      </c>
      <c r="D53" s="46">
        <f t="array" ref="D53">IFERROR(INDEX(data_2002,MATCH(D$5&amp;$C$4,regnper_2002&amp;regnr_2002,0),MATCH($C53,var_2002,0)),"-")</f>
        <v>-9214</v>
      </c>
      <c r="E53" s="46">
        <f t="array" ref="E53">IFERROR(INDEX(data_2002,MATCH(E$5&amp;$C$4,regnper_2002&amp;regnr_2002,0),MATCH($C53,var_2002,0)),"-")</f>
        <v>-16789</v>
      </c>
      <c r="F53" s="46">
        <f t="array" ref="F53">IFERROR(INDEX(data_2002,MATCH(F$5&amp;$C$4,regnper_2002&amp;regnr_2002,0),MATCH($C53,var_2002,0)),"-")</f>
        <v>-20423</v>
      </c>
    </row>
    <row r="54" spans="1:6">
      <c r="A54" s="49" t="s">
        <v>134</v>
      </c>
      <c r="B54" s="12" t="s">
        <v>354</v>
      </c>
      <c r="C54" s="45" t="s">
        <v>135</v>
      </c>
      <c r="D54" s="53">
        <f t="array" ref="D54">IFERROR(INDEX(data_2002,MATCH(D$5&amp;$C$4,regnper_2002&amp;regnr_2002,0),MATCH($C54,var_2002,0)),"-")</f>
        <v>33504</v>
      </c>
      <c r="E54" s="53">
        <f t="array" ref="E54">IFERROR(INDEX(data_2002,MATCH(E$5&amp;$C$4,regnper_2002&amp;regnr_2002,0),MATCH($C54,var_2002,0)),"-")</f>
        <v>36571</v>
      </c>
      <c r="F54" s="53">
        <f t="array" ref="F54">IFERROR(INDEX(data_2002,MATCH(F$5&amp;$C$4,regnper_2002&amp;regnr_2002,0),MATCH($C54,var_2002,0)),"-")</f>
        <v>90862</v>
      </c>
    </row>
    <row r="55" spans="1:6">
      <c r="A55" s="48" t="s">
        <v>136</v>
      </c>
      <c r="B55" s="9" t="s">
        <v>3</v>
      </c>
      <c r="C55" s="45" t="s">
        <v>138</v>
      </c>
      <c r="D55" s="46">
        <f t="array" ref="D55">IFERROR(INDEX(data_2002,MATCH(D$5&amp;$C$4,regnper_2002&amp;regnr_2002,0),MATCH($C55,var_2002,0)),"-")</f>
        <v>10139</v>
      </c>
      <c r="E55" s="46">
        <f t="array" ref="E55">IFERROR(INDEX(data_2002,MATCH(E$5&amp;$C$4,regnper_2002&amp;regnr_2002,0),MATCH($C55,var_2002,0)),"-")</f>
        <v>29400</v>
      </c>
      <c r="F55" s="46">
        <f t="array" ref="F55">IFERROR(INDEX(data_2002,MATCH(F$5&amp;$C$4,regnper_2002&amp;regnr_2002,0),MATCH($C55,var_2002,0)),"-")</f>
        <v>50081</v>
      </c>
    </row>
    <row r="56" spans="1:6">
      <c r="A56" s="48" t="s">
        <v>139</v>
      </c>
      <c r="B56" s="9" t="s">
        <v>6</v>
      </c>
      <c r="C56" s="45" t="s">
        <v>140</v>
      </c>
      <c r="D56" s="46">
        <f t="array" ref="D56">IFERROR(INDEX(data_2002,MATCH(D$5&amp;$C$4,regnper_2002&amp;regnr_2002,0),MATCH($C56,var_2002,0)),"-")</f>
        <v>-4997</v>
      </c>
      <c r="E56" s="46">
        <f t="array" ref="E56">IFERROR(INDEX(data_2002,MATCH(E$5&amp;$C$4,regnper_2002&amp;regnr_2002,0),MATCH($C56,var_2002,0)),"-")</f>
        <v>-10623</v>
      </c>
      <c r="F56" s="46">
        <f t="array" ref="F56">IFERROR(INDEX(data_2002,MATCH(F$5&amp;$C$4,regnper_2002&amp;regnr_2002,0),MATCH($C56,var_2002,0)),"-")</f>
        <v>-23302</v>
      </c>
    </row>
    <row r="57" spans="1:6">
      <c r="A57" s="48" t="s">
        <v>141</v>
      </c>
      <c r="B57" s="9" t="s">
        <v>126</v>
      </c>
      <c r="C57" s="45" t="s">
        <v>143</v>
      </c>
      <c r="D57" s="46">
        <f t="array" ref="D57">IFERROR(INDEX(data_2002,MATCH(D$5&amp;$C$4,regnper_2002&amp;regnr_2002,0),MATCH($C57,var_2002,0)),"-")</f>
        <v>-210</v>
      </c>
      <c r="E57" s="46">
        <f t="array" ref="E57">IFERROR(INDEX(data_2002,MATCH(E$5&amp;$C$4,regnper_2002&amp;regnr_2002,0),MATCH($C57,var_2002,0)),"-")</f>
        <v>-654</v>
      </c>
      <c r="F57" s="46">
        <f t="array" ref="F57">IFERROR(INDEX(data_2002,MATCH(F$5&amp;$C$4,regnper_2002&amp;regnr_2002,0),MATCH($C57,var_2002,0)),"-")</f>
        <v>591</v>
      </c>
    </row>
    <row r="58" spans="1:6">
      <c r="A58" s="48" t="s">
        <v>144</v>
      </c>
      <c r="B58" s="9" t="s">
        <v>129</v>
      </c>
      <c r="C58" s="45" t="s">
        <v>145</v>
      </c>
      <c r="D58" s="46">
        <f t="array" ref="D58">IFERROR(INDEX(data_2002,MATCH(D$5&amp;$C$4,regnper_2002&amp;regnr_2002,0),MATCH($C58,var_2002,0)),"-")</f>
        <v>0</v>
      </c>
      <c r="E58" s="46">
        <f t="array" ref="E58">IFERROR(INDEX(data_2002,MATCH(E$5&amp;$C$4,regnper_2002&amp;regnr_2002,0),MATCH($C58,var_2002,0)),"-")</f>
        <v>0</v>
      </c>
      <c r="F58" s="46">
        <f t="array" ref="F58">IFERROR(INDEX(data_2002,MATCH(F$5&amp;$C$4,regnper_2002&amp;regnr_2002,0),MATCH($C58,var_2002,0)),"-")</f>
        <v>8</v>
      </c>
    </row>
    <row r="59" spans="1:6">
      <c r="A59" s="49" t="s">
        <v>146</v>
      </c>
      <c r="B59" s="12" t="s">
        <v>132</v>
      </c>
      <c r="C59" s="45" t="s">
        <v>148</v>
      </c>
      <c r="D59" s="53">
        <f t="array" ref="D59">IFERROR(INDEX(data_2002,MATCH(D$5&amp;$C$4,regnper_2002&amp;regnr_2002,0),MATCH($C59,var_2002,0)),"-")</f>
        <v>4932</v>
      </c>
      <c r="E59" s="53">
        <f t="array" ref="E59">IFERROR(INDEX(data_2002,MATCH(E$5&amp;$C$4,regnper_2002&amp;regnr_2002,0),MATCH($C59,var_2002,0)),"-")</f>
        <v>18123</v>
      </c>
      <c r="F59" s="53">
        <f t="array" ref="F59">IFERROR(INDEX(data_2002,MATCH(F$5&amp;$C$4,regnper_2002&amp;regnr_2002,0),MATCH($C59,var_2002,0)),"-")</f>
        <v>27378</v>
      </c>
    </row>
    <row r="60" spans="1:6">
      <c r="A60" s="48" t="s">
        <v>149</v>
      </c>
      <c r="B60" s="9" t="s">
        <v>87</v>
      </c>
      <c r="C60" s="45" t="s">
        <v>151</v>
      </c>
      <c r="D60" s="46">
        <f t="array" ref="D60">IFERROR(INDEX(data_2002,MATCH(D$5&amp;$C$4,regnper_2002&amp;regnr_2002,0),MATCH($C60,var_2002,0)),"-")</f>
        <v>451</v>
      </c>
      <c r="E60" s="46">
        <f t="array" ref="E60">IFERROR(INDEX(data_2002,MATCH(E$5&amp;$C$4,regnper_2002&amp;regnr_2002,0),MATCH($C60,var_2002,0)),"-")</f>
        <v>-217</v>
      </c>
      <c r="F60" s="46">
        <f t="array" ref="F60">IFERROR(INDEX(data_2002,MATCH(F$5&amp;$C$4,regnper_2002&amp;regnr_2002,0),MATCH($C60,var_2002,0)),"-")</f>
        <v>-417</v>
      </c>
    </row>
    <row r="61" spans="1:6">
      <c r="A61" s="48" t="s">
        <v>152</v>
      </c>
      <c r="B61" s="9" t="s">
        <v>137</v>
      </c>
      <c r="C61" s="45" t="s">
        <v>154</v>
      </c>
      <c r="D61" s="46">
        <f t="array" ref="D61">IFERROR(INDEX(data_2002,MATCH(D$5&amp;$C$4,regnper_2002&amp;regnr_2002,0),MATCH($C61,var_2002,0)),"-")</f>
        <v>-10</v>
      </c>
      <c r="E61" s="46">
        <f t="array" ref="E61">IFERROR(INDEX(data_2002,MATCH(E$5&amp;$C$4,regnper_2002&amp;regnr_2002,0),MATCH($C61,var_2002,0)),"-")</f>
        <v>-1732</v>
      </c>
      <c r="F61" s="46">
        <f t="array" ref="F61">IFERROR(INDEX(data_2002,MATCH(F$5&amp;$C$4,regnper_2002&amp;regnr_2002,0),MATCH($C61,var_2002,0)),"-")</f>
        <v>-6083</v>
      </c>
    </row>
    <row r="62" spans="1:6">
      <c r="A62" s="48" t="s">
        <v>155</v>
      </c>
      <c r="B62" s="9" t="s">
        <v>36</v>
      </c>
      <c r="C62" s="45" t="s">
        <v>156</v>
      </c>
      <c r="D62" s="46">
        <f t="array" ref="D62">IFERROR(INDEX(data_2002,MATCH(D$5&amp;$C$4,regnper_2002&amp;regnr_2002,0),MATCH($C62,var_2002,0)),"-")</f>
        <v>0</v>
      </c>
      <c r="E62" s="46">
        <f t="array" ref="E62">IFERROR(INDEX(data_2002,MATCH(E$5&amp;$C$4,regnper_2002&amp;regnr_2002,0),MATCH($C62,var_2002,0)),"-")</f>
        <v>298</v>
      </c>
      <c r="F62" s="46">
        <f t="array" ref="F62">IFERROR(INDEX(data_2002,MATCH(F$5&amp;$C$4,regnper_2002&amp;regnr_2002,0),MATCH($C62,var_2002,0)),"-")</f>
        <v>2880</v>
      </c>
    </row>
    <row r="63" spans="1:6">
      <c r="A63" s="48" t="s">
        <v>157</v>
      </c>
      <c r="B63" s="9" t="s">
        <v>142</v>
      </c>
      <c r="C63" s="45" t="s">
        <v>159</v>
      </c>
      <c r="D63" s="46">
        <f t="array" ref="D63">IFERROR(INDEX(data_2002,MATCH(D$5&amp;$C$4,regnper_2002&amp;regnr_2002,0),MATCH($C63,var_2002,0)),"-")</f>
        <v>-6091</v>
      </c>
      <c r="E63" s="46">
        <f t="array" ref="E63">IFERROR(INDEX(data_2002,MATCH(E$5&amp;$C$4,regnper_2002&amp;regnr_2002,0),MATCH($C63,var_2002,0)),"-")</f>
        <v>-16685</v>
      </c>
      <c r="F63" s="46">
        <f t="array" ref="F63">IFERROR(INDEX(data_2002,MATCH(F$5&amp;$C$4,regnper_2002&amp;regnr_2002,0),MATCH($C63,var_2002,0)),"-")</f>
        <v>-33889</v>
      </c>
    </row>
    <row r="64" spans="1:6">
      <c r="A64" s="48" t="s">
        <v>160</v>
      </c>
      <c r="B64" s="9" t="s">
        <v>42</v>
      </c>
      <c r="C64" s="45" t="s">
        <v>161</v>
      </c>
      <c r="D64" s="46">
        <f t="array" ref="D64">IFERROR(INDEX(data_2002,MATCH(D$5&amp;$C$4,regnper_2002&amp;regnr_2002,0),MATCH($C64,var_2002,0)),"-")</f>
        <v>0</v>
      </c>
      <c r="E64" s="46">
        <f t="array" ref="E64">IFERROR(INDEX(data_2002,MATCH(E$5&amp;$C$4,regnper_2002&amp;regnr_2002,0),MATCH($C64,var_2002,0)),"-")</f>
        <v>8102</v>
      </c>
      <c r="F64" s="46">
        <f t="array" ref="F64">IFERROR(INDEX(data_2002,MATCH(F$5&amp;$C$4,regnper_2002&amp;regnr_2002,0),MATCH($C64,var_2002,0)),"-")</f>
        <v>20861</v>
      </c>
    </row>
    <row r="65" spans="1:6">
      <c r="A65" s="49" t="s">
        <v>162</v>
      </c>
      <c r="B65" s="12" t="s">
        <v>355</v>
      </c>
      <c r="C65" s="45" t="s">
        <v>164</v>
      </c>
      <c r="D65" s="53">
        <f t="array" ref="D65">IFERROR(INDEX(data_2002,MATCH(D$5&amp;$C$4,regnper_2002&amp;regnr_2002,0),MATCH($C65,var_2002,0)),"-")</f>
        <v>-6101</v>
      </c>
      <c r="E65" s="53">
        <f t="array" ref="E65">IFERROR(INDEX(data_2002,MATCH(E$5&amp;$C$4,regnper_2002&amp;regnr_2002,0),MATCH($C65,var_2002,0)),"-")</f>
        <v>-10017</v>
      </c>
      <c r="F65" s="53">
        <f t="array" ref="F65">IFERROR(INDEX(data_2002,MATCH(F$5&amp;$C$4,regnper_2002&amp;regnr_2002,0),MATCH($C65,var_2002,0)),"-")</f>
        <v>-16231</v>
      </c>
    </row>
    <row r="66" spans="1:6">
      <c r="A66" s="48" t="s">
        <v>165</v>
      </c>
      <c r="B66" s="9" t="s">
        <v>150</v>
      </c>
      <c r="C66" s="45" t="s">
        <v>167</v>
      </c>
      <c r="D66" s="46">
        <f t="array" ref="D66">IFERROR(INDEX(data_2002,MATCH(D$5&amp;$C$4,regnper_2002&amp;regnr_2002,0),MATCH($C66,var_2002,0)),"-")</f>
        <v>-2954</v>
      </c>
      <c r="E66" s="46">
        <f t="array" ref="E66">IFERROR(INDEX(data_2002,MATCH(E$5&amp;$C$4,regnper_2002&amp;regnr_2002,0),MATCH($C66,var_2002,0)),"-")</f>
        <v>-4555</v>
      </c>
      <c r="F66" s="46">
        <f t="array" ref="F66">IFERROR(INDEX(data_2002,MATCH(F$5&amp;$C$4,regnper_2002&amp;regnr_2002,0),MATCH($C66,var_2002,0)),"-")</f>
        <v>-6224</v>
      </c>
    </row>
    <row r="67" spans="1:6">
      <c r="A67" s="48" t="s">
        <v>168</v>
      </c>
      <c r="B67" s="9" t="s">
        <v>153</v>
      </c>
      <c r="C67" s="45" t="s">
        <v>170</v>
      </c>
      <c r="D67" s="46">
        <f t="array" ref="D67">IFERROR(INDEX(data_2002,MATCH(D$5&amp;$C$4,regnper_2002&amp;regnr_2002,0),MATCH($C67,var_2002,0)),"-")</f>
        <v>0</v>
      </c>
      <c r="E67" s="46">
        <f t="array" ref="E67">IFERROR(INDEX(data_2002,MATCH(E$5&amp;$C$4,regnper_2002&amp;regnr_2002,0),MATCH($C67,var_2002,0)),"-")</f>
        <v>-3992</v>
      </c>
      <c r="F67" s="46">
        <f t="array" ref="F67">IFERROR(INDEX(data_2002,MATCH(F$5&amp;$C$4,regnper_2002&amp;regnr_2002,0),MATCH($C67,var_2002,0)),"-")</f>
        <v>-5706</v>
      </c>
    </row>
    <row r="68" spans="1:6">
      <c r="A68" s="48" t="s">
        <v>356</v>
      </c>
      <c r="B68" s="9" t="s">
        <v>66</v>
      </c>
      <c r="C68" s="45" t="s">
        <v>357</v>
      </c>
      <c r="D68" s="46">
        <f t="array" ref="D68">IFERROR(INDEX(data_2002,MATCH(D$5&amp;$C$4,regnper_2002&amp;regnr_2002,0),MATCH($C68,var_2002,0)),"-")</f>
        <v>-727</v>
      </c>
      <c r="E68" s="46">
        <f t="array" ref="E68">IFERROR(INDEX(data_2002,MATCH(E$5&amp;$C$4,regnper_2002&amp;regnr_2002,0),MATCH($C68,var_2002,0)),"-")</f>
        <v>-3942</v>
      </c>
      <c r="F68" s="46">
        <f t="array" ref="F68">IFERROR(INDEX(data_2002,MATCH(F$5&amp;$C$4,regnper_2002&amp;regnr_2002,0),MATCH($C68,var_2002,0)),"-")</f>
        <v>-6009</v>
      </c>
    </row>
    <row r="69" spans="1:6">
      <c r="A69" s="48" t="s">
        <v>358</v>
      </c>
      <c r="B69" s="9" t="s">
        <v>158</v>
      </c>
      <c r="C69" s="45" t="s">
        <v>359</v>
      </c>
      <c r="D69" s="46">
        <f t="array" ref="D69">IFERROR(INDEX(data_2002,MATCH(D$5&amp;$C$4,regnper_2002&amp;regnr_2002,0),MATCH($C69,var_2002,0)),"-")</f>
        <v>-52</v>
      </c>
      <c r="E69" s="46">
        <f t="array" ref="E69">IFERROR(INDEX(data_2002,MATCH(E$5&amp;$C$4,regnper_2002&amp;regnr_2002,0),MATCH($C69,var_2002,0)),"-")</f>
        <v>-1286</v>
      </c>
      <c r="F69" s="46">
        <f t="array" ref="F69">IFERROR(INDEX(data_2002,MATCH(F$5&amp;$C$4,regnper_2002&amp;regnr_2002,0),MATCH($C69,var_2002,0)),"-")</f>
        <v>-3091</v>
      </c>
    </row>
    <row r="70" spans="1:6">
      <c r="A70" s="48" t="s">
        <v>360</v>
      </c>
      <c r="B70" s="9" t="s">
        <v>72</v>
      </c>
      <c r="C70" s="45" t="s">
        <v>361</v>
      </c>
      <c r="D70" s="46">
        <f t="array" ref="D70">IFERROR(INDEX(data_2002,MATCH(D$5&amp;$C$4,regnper_2002&amp;regnr_2002,0),MATCH($C70,var_2002,0)),"-")</f>
        <v>3597</v>
      </c>
      <c r="E70" s="46">
        <f t="array" ref="E70">IFERROR(INDEX(data_2002,MATCH(E$5&amp;$C$4,regnper_2002&amp;regnr_2002,0),MATCH($C70,var_2002,0)),"-")</f>
        <v>14</v>
      </c>
      <c r="F70" s="46">
        <f t="array" ref="F70">IFERROR(INDEX(data_2002,MATCH(F$5&amp;$C$4,regnper_2002&amp;regnr_2002,0),MATCH($C70,var_2002,0)),"-")</f>
        <v>0</v>
      </c>
    </row>
    <row r="71" spans="1:6">
      <c r="A71" s="49" t="s">
        <v>362</v>
      </c>
      <c r="B71" s="12" t="s">
        <v>363</v>
      </c>
      <c r="C71" s="45" t="s">
        <v>364</v>
      </c>
      <c r="D71" s="53">
        <f t="array" ref="D71">IFERROR(INDEX(data_2002,MATCH(D$5&amp;$C$4,regnper_2002&amp;regnr_2002,0),MATCH($C71,var_2002,0)),"-")</f>
        <v>2818</v>
      </c>
      <c r="E71" s="53">
        <f t="array" ref="E71">IFERROR(INDEX(data_2002,MATCH(E$5&amp;$C$4,regnper_2002&amp;regnr_2002,0),MATCH($C71,var_2002,0)),"-")</f>
        <v>-5214</v>
      </c>
      <c r="F71" s="53">
        <f t="array" ref="F71">IFERROR(INDEX(data_2002,MATCH(F$5&amp;$C$4,regnper_2002&amp;regnr_2002,0),MATCH($C71,var_2002,0)),"-")</f>
        <v>-9100</v>
      </c>
    </row>
    <row r="72" spans="1:6">
      <c r="A72" s="48" t="s">
        <v>365</v>
      </c>
      <c r="B72" s="9" t="s">
        <v>166</v>
      </c>
      <c r="C72" s="45" t="s">
        <v>366</v>
      </c>
      <c r="D72" s="46">
        <f t="array" ref="D72">IFERROR(INDEX(data_2002,MATCH(D$5&amp;$C$4,regnper_2002&amp;regnr_2002,0),MATCH($C72,var_2002,0)),"-")</f>
        <v>0</v>
      </c>
      <c r="E72" s="46">
        <f t="array" ref="E72">IFERROR(INDEX(data_2002,MATCH(E$5&amp;$C$4,regnper_2002&amp;regnr_2002,0),MATCH($C72,var_2002,0)),"-")</f>
        <v>0</v>
      </c>
      <c r="F72" s="46">
        <f t="array" ref="F72">IFERROR(INDEX(data_2002,MATCH(F$5&amp;$C$4,regnper_2002&amp;regnr_2002,0),MATCH($C72,var_2002,0)),"-")</f>
        <v>0</v>
      </c>
    </row>
    <row r="73" spans="1:6">
      <c r="A73" s="49" t="s">
        <v>367</v>
      </c>
      <c r="B73" s="12" t="s">
        <v>368</v>
      </c>
      <c r="C73" s="45" t="s">
        <v>369</v>
      </c>
      <c r="D73" s="53">
        <f t="array" ref="D73">IFERROR(INDEX(data_2002,MATCH(D$5&amp;$C$4,regnper_2002&amp;regnr_2002,0),MATCH($C73,var_2002,0)),"-")</f>
        <v>-854</v>
      </c>
      <c r="E73" s="53">
        <f t="array" ref="E73">IFERROR(INDEX(data_2002,MATCH(E$5&amp;$C$4,regnper_2002&amp;regnr_2002,0),MATCH($C73,var_2002,0)),"-")</f>
        <v>-5872</v>
      </c>
      <c r="F73" s="53">
        <f t="array" ref="F73">IFERROR(INDEX(data_2002,MATCH(F$5&amp;$C$4,regnper_2002&amp;regnr_2002,0),MATCH($C73,var_2002,0)),"-")</f>
        <v>-10300</v>
      </c>
    </row>
    <row r="74" spans="1:6">
      <c r="A74" s="1"/>
      <c r="B74" s="43"/>
      <c r="C74" s="43"/>
      <c r="D74" s="1"/>
      <c r="E74" s="1"/>
      <c r="F74" s="1"/>
    </row>
    <row r="75" spans="1:6" ht="32.25" customHeight="1">
      <c r="A75" s="95" t="s">
        <v>171</v>
      </c>
      <c r="B75" s="95"/>
      <c r="C75" s="95"/>
      <c r="D75" s="95"/>
      <c r="E75" s="95"/>
      <c r="F75" s="95"/>
    </row>
    <row r="76" spans="1:6" ht="15.75" customHeight="1">
      <c r="A76" s="41"/>
      <c r="B76" s="44"/>
      <c r="C76" s="51" t="s">
        <v>1</v>
      </c>
      <c r="D76" s="88">
        <v>2002</v>
      </c>
      <c r="E76" s="88">
        <v>2003</v>
      </c>
      <c r="F76" s="88">
        <v>2004</v>
      </c>
    </row>
    <row r="77" spans="1:6">
      <c r="A77" s="42" t="s">
        <v>172</v>
      </c>
      <c r="B77" s="44" t="s">
        <v>173</v>
      </c>
      <c r="C77" s="44"/>
      <c r="D77" s="7" t="s">
        <v>876</v>
      </c>
      <c r="E77" s="7" t="s">
        <v>876</v>
      </c>
      <c r="F77" s="7" t="s">
        <v>876</v>
      </c>
    </row>
    <row r="78" spans="1:6">
      <c r="A78" s="8" t="s">
        <v>2</v>
      </c>
      <c r="B78" s="9" t="s">
        <v>174</v>
      </c>
      <c r="C78" s="45" t="s">
        <v>175</v>
      </c>
      <c r="D78" s="46">
        <f t="array" ref="D78">IFERROR(INDEX(data_2002,MATCH(D$5&amp;$C$4,regnper_2002&amp;regnr_2002,0),MATCH($C78,var_2002,0)),"-")</f>
        <v>0</v>
      </c>
      <c r="E78" s="46">
        <f t="array" ref="E78">IFERROR(INDEX(data_2002,MATCH(E$5&amp;$C$4,regnper_2002&amp;regnr_2002,0),MATCH($C78,var_2002,0)),"-")</f>
        <v>0</v>
      </c>
      <c r="F78" s="46">
        <f t="array" ref="F78">IFERROR(INDEX(data_2002,MATCH(F$5&amp;$C$4,regnper_2002&amp;regnr_2002,0),MATCH($C78,var_2002,0)),"-")</f>
        <v>0</v>
      </c>
    </row>
    <row r="79" spans="1:6">
      <c r="A79" s="8" t="s">
        <v>5</v>
      </c>
      <c r="B79" s="9" t="s">
        <v>176</v>
      </c>
      <c r="C79" s="45" t="s">
        <v>177</v>
      </c>
      <c r="D79" s="46">
        <f t="array" ref="D79">IFERROR(INDEX(data_2002,MATCH(D$5&amp;$C$4,regnper_2002&amp;regnr_2002,0),MATCH($C79,var_2002,0)),"-")</f>
        <v>0</v>
      </c>
      <c r="E79" s="46">
        <f t="array" ref="E79">IFERROR(INDEX(data_2002,MATCH(E$5&amp;$C$4,regnper_2002&amp;regnr_2002,0),MATCH($C79,var_2002,0)),"-")</f>
        <v>0</v>
      </c>
      <c r="F79" s="46">
        <f t="array" ref="F79">IFERROR(INDEX(data_2002,MATCH(F$5&amp;$C$4,regnper_2002&amp;regnr_2002,0),MATCH($C79,var_2002,0)),"-")</f>
        <v>0</v>
      </c>
    </row>
    <row r="80" spans="1:6">
      <c r="A80" s="8" t="s">
        <v>8</v>
      </c>
      <c r="B80" s="9" t="s">
        <v>178</v>
      </c>
      <c r="C80" s="45" t="s">
        <v>179</v>
      </c>
      <c r="D80" s="46">
        <f t="array" ref="D80">IFERROR(INDEX(data_2002,MATCH(D$5&amp;$C$4,regnper_2002&amp;regnr_2002,0),MATCH($C80,var_2002,0)),"-")</f>
        <v>0</v>
      </c>
      <c r="E80" s="46">
        <f t="array" ref="E80">IFERROR(INDEX(data_2002,MATCH(E$5&amp;$C$4,regnper_2002&amp;regnr_2002,0),MATCH($C80,var_2002,0)),"-")</f>
        <v>0</v>
      </c>
      <c r="F80" s="46">
        <f t="array" ref="F80">IFERROR(INDEX(data_2002,MATCH(F$5&amp;$C$4,regnper_2002&amp;regnr_2002,0),MATCH($C80,var_2002,0)),"-")</f>
        <v>0</v>
      </c>
    </row>
    <row r="81" spans="1:6">
      <c r="A81" s="8" t="s">
        <v>11</v>
      </c>
      <c r="B81" s="9" t="s">
        <v>180</v>
      </c>
      <c r="C81" s="45" t="s">
        <v>181</v>
      </c>
      <c r="D81" s="46">
        <f t="array" ref="D81">IFERROR(INDEX(data_2002,MATCH(D$5&amp;$C$4,regnper_2002&amp;regnr_2002,0),MATCH($C81,var_2002,0)),"-")</f>
        <v>0</v>
      </c>
      <c r="E81" s="46">
        <f t="array" ref="E81">IFERROR(INDEX(data_2002,MATCH(E$5&amp;$C$4,regnper_2002&amp;regnr_2002,0),MATCH($C81,var_2002,0)),"-")</f>
        <v>0</v>
      </c>
      <c r="F81" s="46">
        <f t="array" ref="F81">IFERROR(INDEX(data_2002,MATCH(F$5&amp;$C$4,regnper_2002&amp;regnr_2002,0),MATCH($C81,var_2002,0)),"-")</f>
        <v>0</v>
      </c>
    </row>
    <row r="82" spans="1:6">
      <c r="A82" s="8" t="s">
        <v>14</v>
      </c>
      <c r="B82" s="9" t="s">
        <v>182</v>
      </c>
      <c r="C82" s="45" t="s">
        <v>183</v>
      </c>
      <c r="D82" s="46">
        <f t="array" ref="D82">IFERROR(INDEX(data_2002,MATCH(D$5&amp;$C$4,regnper_2002&amp;regnr_2002,0),MATCH($C82,var_2002,0)),"-")</f>
        <v>0</v>
      </c>
      <c r="E82" s="46">
        <f t="array" ref="E82">IFERROR(INDEX(data_2002,MATCH(E$5&amp;$C$4,regnper_2002&amp;regnr_2002,0),MATCH($C82,var_2002,0)),"-")</f>
        <v>0</v>
      </c>
      <c r="F82" s="46">
        <f t="array" ref="F82">IFERROR(INDEX(data_2002,MATCH(F$5&amp;$C$4,regnper_2002&amp;regnr_2002,0),MATCH($C82,var_2002,0)),"-")</f>
        <v>0</v>
      </c>
    </row>
    <row r="83" spans="1:6">
      <c r="A83" s="8" t="s">
        <v>17</v>
      </c>
      <c r="B83" s="9" t="s">
        <v>184</v>
      </c>
      <c r="C83" s="45" t="s">
        <v>185</v>
      </c>
      <c r="D83" s="46">
        <f t="array" ref="D83">IFERROR(INDEX(data_2002,MATCH(D$5&amp;$C$4,regnper_2002&amp;regnr_2002,0),MATCH($C83,var_2002,0)),"-")</f>
        <v>0</v>
      </c>
      <c r="E83" s="46">
        <f t="array" ref="E83">IFERROR(INDEX(data_2002,MATCH(E$5&amp;$C$4,regnper_2002&amp;regnr_2002,0),MATCH($C83,var_2002,0)),"-")</f>
        <v>0</v>
      </c>
      <c r="F83" s="46">
        <f t="array" ref="F83">IFERROR(INDEX(data_2002,MATCH(F$5&amp;$C$4,regnper_2002&amp;regnr_2002,0),MATCH($C83,var_2002,0)),"-")</f>
        <v>0</v>
      </c>
    </row>
    <row r="84" spans="1:6">
      <c r="A84" s="11" t="s">
        <v>20</v>
      </c>
      <c r="B84" s="12" t="s">
        <v>370</v>
      </c>
      <c r="C84" s="45" t="s">
        <v>187</v>
      </c>
      <c r="D84" s="53">
        <f t="array" ref="D84">IFERROR(INDEX(data_2002,MATCH(D$5&amp;$C$4,regnper_2002&amp;regnr_2002,0),MATCH($C84,var_2002,0)),"-")</f>
        <v>0</v>
      </c>
      <c r="E84" s="53">
        <f t="array" ref="E84">IFERROR(INDEX(data_2002,MATCH(E$5&amp;$C$4,regnper_2002&amp;regnr_2002,0),MATCH($C84,var_2002,0)),"-")</f>
        <v>0</v>
      </c>
      <c r="F84" s="53">
        <f t="array" ref="F84">IFERROR(INDEX(data_2002,MATCH(F$5&amp;$C$4,regnper_2002&amp;regnr_2002,0),MATCH($C84,var_2002,0)),"-")</f>
        <v>0</v>
      </c>
    </row>
    <row r="85" spans="1:6">
      <c r="A85" s="8" t="s">
        <v>23</v>
      </c>
      <c r="B85" s="9" t="s">
        <v>188</v>
      </c>
      <c r="C85" s="45" t="s">
        <v>189</v>
      </c>
      <c r="D85" s="46">
        <f t="array" ref="D85">IFERROR(INDEX(data_2002,MATCH(D$5&amp;$C$4,regnper_2002&amp;regnr_2002,0),MATCH($C85,var_2002,0)),"-")</f>
        <v>0</v>
      </c>
      <c r="E85" s="46">
        <f t="array" ref="E85">IFERROR(INDEX(data_2002,MATCH(E$5&amp;$C$4,regnper_2002&amp;regnr_2002,0),MATCH($C85,var_2002,0)),"-")</f>
        <v>210</v>
      </c>
      <c r="F85" s="46">
        <f t="array" ref="F85">IFERROR(INDEX(data_2002,MATCH(F$5&amp;$C$4,regnper_2002&amp;regnr_2002,0),MATCH($C85,var_2002,0)),"-")</f>
        <v>0</v>
      </c>
    </row>
    <row r="86" spans="1:6">
      <c r="A86" s="8" t="s">
        <v>26</v>
      </c>
      <c r="B86" s="9" t="s">
        <v>190</v>
      </c>
      <c r="C86" s="45" t="s">
        <v>191</v>
      </c>
      <c r="D86" s="46">
        <f t="array" ref="D86">IFERROR(INDEX(data_2002,MATCH(D$5&amp;$C$4,regnper_2002&amp;regnr_2002,0),MATCH($C86,var_2002,0)),"-")</f>
        <v>866</v>
      </c>
      <c r="E86" s="46">
        <f t="array" ref="E86">IFERROR(INDEX(data_2002,MATCH(E$5&amp;$C$4,regnper_2002&amp;regnr_2002,0),MATCH($C86,var_2002,0)),"-")</f>
        <v>938</v>
      </c>
      <c r="F86" s="46">
        <f t="array" ref="F86">IFERROR(INDEX(data_2002,MATCH(F$5&amp;$C$4,regnper_2002&amp;regnr_2002,0),MATCH($C86,var_2002,0)),"-")</f>
        <v>1415</v>
      </c>
    </row>
    <row r="87" spans="1:6">
      <c r="A87" s="8" t="s">
        <v>29</v>
      </c>
      <c r="B87" s="9" t="s">
        <v>192</v>
      </c>
      <c r="C87" s="45" t="s">
        <v>193</v>
      </c>
      <c r="D87" s="46">
        <f t="array" ref="D87">IFERROR(INDEX(data_2002,MATCH(D$5&amp;$C$4,regnper_2002&amp;regnr_2002,0),MATCH($C87,var_2002,0)),"-")</f>
        <v>262480</v>
      </c>
      <c r="E87" s="46">
        <f t="array" ref="E87">IFERROR(INDEX(data_2002,MATCH(E$5&amp;$C$4,regnper_2002&amp;regnr_2002,0),MATCH($C87,var_2002,0)),"-")</f>
        <v>427328</v>
      </c>
      <c r="F87" s="46">
        <f t="array" ref="F87">IFERROR(INDEX(data_2002,MATCH(F$5&amp;$C$4,regnper_2002&amp;regnr_2002,0),MATCH($C87,var_2002,0)),"-")</f>
        <v>486174</v>
      </c>
    </row>
    <row r="88" spans="1:6">
      <c r="A88" s="8" t="s">
        <v>32</v>
      </c>
      <c r="B88" s="9" t="s">
        <v>194</v>
      </c>
      <c r="C88" s="45" t="s">
        <v>195</v>
      </c>
      <c r="D88" s="46">
        <f t="array" ref="D88">IFERROR(INDEX(data_2002,MATCH(D$5&amp;$C$4,regnper_2002&amp;regnr_2002,0),MATCH($C88,var_2002,0)),"-")</f>
        <v>0</v>
      </c>
      <c r="E88" s="46">
        <f t="array" ref="E88">IFERROR(INDEX(data_2002,MATCH(E$5&amp;$C$4,regnper_2002&amp;regnr_2002,0),MATCH($C88,var_2002,0)),"-")</f>
        <v>0</v>
      </c>
      <c r="F88" s="46">
        <f t="array" ref="F88">IFERROR(INDEX(data_2002,MATCH(F$5&amp;$C$4,regnper_2002&amp;regnr_2002,0),MATCH($C88,var_2002,0)),"-")</f>
        <v>0</v>
      </c>
    </row>
    <row r="89" spans="1:6">
      <c r="A89" s="8" t="s">
        <v>35</v>
      </c>
      <c r="B89" s="9" t="s">
        <v>196</v>
      </c>
      <c r="C89" s="45" t="s">
        <v>197</v>
      </c>
      <c r="D89" s="46">
        <f t="array" ref="D89">IFERROR(INDEX(data_2002,MATCH(D$5&amp;$C$4,regnper_2002&amp;regnr_2002,0),MATCH($C89,var_2002,0)),"-")</f>
        <v>0</v>
      </c>
      <c r="E89" s="46">
        <f t="array" ref="E89">IFERROR(INDEX(data_2002,MATCH(E$5&amp;$C$4,regnper_2002&amp;regnr_2002,0),MATCH($C89,var_2002,0)),"-")</f>
        <v>0</v>
      </c>
      <c r="F89" s="46">
        <f t="array" ref="F89">IFERROR(INDEX(data_2002,MATCH(F$5&amp;$C$4,regnper_2002&amp;regnr_2002,0),MATCH($C89,var_2002,0)),"-")</f>
        <v>0</v>
      </c>
    </row>
    <row r="90" spans="1:6">
      <c r="A90" s="8" t="s">
        <v>38</v>
      </c>
      <c r="B90" s="9" t="s">
        <v>198</v>
      </c>
      <c r="C90" s="45" t="s">
        <v>199</v>
      </c>
      <c r="D90" s="46">
        <f t="array" ref="D90">IFERROR(INDEX(data_2002,MATCH(D$5&amp;$C$4,regnper_2002&amp;regnr_2002,0),MATCH($C90,var_2002,0)),"-")</f>
        <v>0</v>
      </c>
      <c r="E90" s="46">
        <f t="array" ref="E90">IFERROR(INDEX(data_2002,MATCH(E$5&amp;$C$4,regnper_2002&amp;regnr_2002,0),MATCH($C90,var_2002,0)),"-")</f>
        <v>0</v>
      </c>
      <c r="F90" s="46">
        <f t="array" ref="F90">IFERROR(INDEX(data_2002,MATCH(F$5&amp;$C$4,regnper_2002&amp;regnr_2002,0),MATCH($C90,var_2002,0)),"-")</f>
        <v>0</v>
      </c>
    </row>
    <row r="91" spans="1:6">
      <c r="A91" s="8" t="s">
        <v>41</v>
      </c>
      <c r="B91" s="9" t="s">
        <v>200</v>
      </c>
      <c r="C91" s="45" t="s">
        <v>201</v>
      </c>
      <c r="D91" s="46">
        <f t="array" ref="D91">IFERROR(INDEX(data_2002,MATCH(D$5&amp;$C$4,regnper_2002&amp;regnr_2002,0),MATCH($C91,var_2002,0)),"-")</f>
        <v>0</v>
      </c>
      <c r="E91" s="46">
        <f t="array" ref="E91">IFERROR(INDEX(data_2002,MATCH(E$5&amp;$C$4,regnper_2002&amp;regnr_2002,0),MATCH($C91,var_2002,0)),"-")</f>
        <v>0</v>
      </c>
      <c r="F91" s="46">
        <f t="array" ref="F91">IFERROR(INDEX(data_2002,MATCH(F$5&amp;$C$4,regnper_2002&amp;regnr_2002,0),MATCH($C91,var_2002,0)),"-")</f>
        <v>0</v>
      </c>
    </row>
    <row r="92" spans="1:6">
      <c r="A92" s="8" t="s">
        <v>44</v>
      </c>
      <c r="B92" s="9" t="s">
        <v>202</v>
      </c>
      <c r="C92" s="45" t="s">
        <v>203</v>
      </c>
      <c r="D92" s="46">
        <f t="array" ref="D92">IFERROR(INDEX(data_2002,MATCH(D$5&amp;$C$4,regnper_2002&amp;regnr_2002,0),MATCH($C92,var_2002,0)),"-")</f>
        <v>0</v>
      </c>
      <c r="E92" s="46">
        <f t="array" ref="E92">IFERROR(INDEX(data_2002,MATCH(E$5&amp;$C$4,regnper_2002&amp;regnr_2002,0),MATCH($C92,var_2002,0)),"-")</f>
        <v>0</v>
      </c>
      <c r="F92" s="46">
        <f t="array" ref="F92">IFERROR(INDEX(data_2002,MATCH(F$5&amp;$C$4,regnper_2002&amp;regnr_2002,0),MATCH($C92,var_2002,0)),"-")</f>
        <v>139</v>
      </c>
    </row>
    <row r="93" spans="1:6">
      <c r="A93" s="8" t="s">
        <v>47</v>
      </c>
      <c r="B93" s="9" t="s">
        <v>204</v>
      </c>
      <c r="C93" s="45" t="s">
        <v>205</v>
      </c>
      <c r="D93" s="46">
        <f t="array" ref="D93">IFERROR(INDEX(data_2002,MATCH(D$5&amp;$C$4,regnper_2002&amp;regnr_2002,0),MATCH($C93,var_2002,0)),"-")</f>
        <v>0</v>
      </c>
      <c r="E93" s="46">
        <f t="array" ref="E93">IFERROR(INDEX(data_2002,MATCH(E$5&amp;$C$4,regnper_2002&amp;regnr_2002,0),MATCH($C93,var_2002,0)),"-")</f>
        <v>0</v>
      </c>
      <c r="F93" s="46">
        <f t="array" ref="F93">IFERROR(INDEX(data_2002,MATCH(F$5&amp;$C$4,regnper_2002&amp;regnr_2002,0),MATCH($C93,var_2002,0)),"-")</f>
        <v>0</v>
      </c>
    </row>
    <row r="94" spans="1:6">
      <c r="A94" s="11" t="s">
        <v>50</v>
      </c>
      <c r="B94" s="12" t="s">
        <v>206</v>
      </c>
      <c r="C94" s="45" t="s">
        <v>207</v>
      </c>
      <c r="D94" s="53">
        <f t="array" ref="D94">IFERROR(INDEX(data_2002,MATCH(D$5&amp;$C$4,regnper_2002&amp;regnr_2002,0),MATCH($C94,var_2002,0)),"-")</f>
        <v>263346</v>
      </c>
      <c r="E94" s="53">
        <f t="array" ref="E94">IFERROR(INDEX(data_2002,MATCH(E$5&amp;$C$4,regnper_2002&amp;regnr_2002,0),MATCH($C94,var_2002,0)),"-")</f>
        <v>428476</v>
      </c>
      <c r="F94" s="53">
        <f t="array" ref="F94">IFERROR(INDEX(data_2002,MATCH(F$5&amp;$C$4,regnper_2002&amp;regnr_2002,0),MATCH($C94,var_2002,0)),"-")</f>
        <v>487728</v>
      </c>
    </row>
    <row r="95" spans="1:6">
      <c r="A95" s="8" t="s">
        <v>53</v>
      </c>
      <c r="B95" s="9" t="s">
        <v>208</v>
      </c>
      <c r="C95" s="45" t="s">
        <v>209</v>
      </c>
      <c r="D95" s="46">
        <f t="array" ref="D95">IFERROR(INDEX(data_2002,MATCH(D$5&amp;$C$4,regnper_2002&amp;regnr_2002,0),MATCH($C95,var_2002,0)),"-")</f>
        <v>0</v>
      </c>
      <c r="E95" s="46">
        <f t="array" ref="E95">IFERROR(INDEX(data_2002,MATCH(E$5&amp;$C$4,regnper_2002&amp;regnr_2002,0),MATCH($C95,var_2002,0)),"-")</f>
        <v>0</v>
      </c>
      <c r="F95" s="46">
        <f t="array" ref="F95">IFERROR(INDEX(data_2002,MATCH(F$5&amp;$C$4,regnper_2002&amp;regnr_2002,0),MATCH($C95,var_2002,0)),"-")</f>
        <v>0</v>
      </c>
    </row>
    <row r="96" spans="1:6">
      <c r="A96" s="11" t="s">
        <v>56</v>
      </c>
      <c r="B96" s="12" t="s">
        <v>210</v>
      </c>
      <c r="C96" s="45" t="s">
        <v>211</v>
      </c>
      <c r="D96" s="53">
        <f t="array" ref="D96">IFERROR(INDEX(data_2002,MATCH(D$5&amp;$C$4,regnper_2002&amp;regnr_2002,0),MATCH($C96,var_2002,0)),"-")</f>
        <v>263346</v>
      </c>
      <c r="E96" s="53">
        <f t="array" ref="E96">IFERROR(INDEX(data_2002,MATCH(E$5&amp;$C$4,regnper_2002&amp;regnr_2002,0),MATCH($C96,var_2002,0)),"-")</f>
        <v>428476</v>
      </c>
      <c r="F96" s="53">
        <f t="array" ref="F96">IFERROR(INDEX(data_2002,MATCH(F$5&amp;$C$4,regnper_2002&amp;regnr_2002,0),MATCH($C96,var_2002,0)),"-")</f>
        <v>487728</v>
      </c>
    </row>
    <row r="97" spans="1:6">
      <c r="A97" s="8" t="s">
        <v>59</v>
      </c>
      <c r="B97" s="9" t="s">
        <v>371</v>
      </c>
      <c r="C97" s="45" t="s">
        <v>213</v>
      </c>
      <c r="D97" s="46">
        <f t="array" ref="D97">IFERROR(INDEX(data_2002,MATCH(D$5&amp;$C$4,regnper_2002&amp;regnr_2002,0),MATCH($C97,var_2002,0)),"-")</f>
        <v>2155670</v>
      </c>
      <c r="E97" s="46">
        <f t="array" ref="E97">IFERROR(INDEX(data_2002,MATCH(E$5&amp;$C$4,regnper_2002&amp;regnr_2002,0),MATCH($C97,var_2002,0)),"-")</f>
        <v>4345398</v>
      </c>
      <c r="F97" s="46">
        <f t="array" ref="F97">IFERROR(INDEX(data_2002,MATCH(F$5&amp;$C$4,regnper_2002&amp;regnr_2002,0),MATCH($C97,var_2002,0)),"-")</f>
        <v>6580350</v>
      </c>
    </row>
    <row r="98" spans="1:6">
      <c r="A98" s="8" t="s">
        <v>62</v>
      </c>
      <c r="B98" s="9" t="s">
        <v>214</v>
      </c>
      <c r="C98" s="45" t="s">
        <v>215</v>
      </c>
      <c r="D98" s="46">
        <f t="array" ref="D98">IFERROR(INDEX(data_2002,MATCH(D$5&amp;$C$4,regnper_2002&amp;regnr_2002,0),MATCH($C98,var_2002,0)),"-")</f>
        <v>65244</v>
      </c>
      <c r="E98" s="46">
        <f t="array" ref="E98">IFERROR(INDEX(data_2002,MATCH(E$5&amp;$C$4,regnper_2002&amp;regnr_2002,0),MATCH($C98,var_2002,0)),"-")</f>
        <v>53368</v>
      </c>
      <c r="F98" s="46">
        <f t="array" ref="F98">IFERROR(INDEX(data_2002,MATCH(F$5&amp;$C$4,regnper_2002&amp;regnr_2002,0),MATCH($C98,var_2002,0)),"-")</f>
        <v>70533</v>
      </c>
    </row>
    <row r="99" spans="1:6">
      <c r="A99" s="8" t="s">
        <v>65</v>
      </c>
      <c r="B99" s="9" t="s">
        <v>216</v>
      </c>
      <c r="C99" s="45" t="s">
        <v>217</v>
      </c>
      <c r="D99" s="46">
        <f t="array" ref="D99">IFERROR(INDEX(data_2002,MATCH(D$5&amp;$C$4,regnper_2002&amp;regnr_2002,0),MATCH($C99,var_2002,0)),"-")</f>
        <v>0</v>
      </c>
      <c r="E99" s="46">
        <f t="array" ref="E99">IFERROR(INDEX(data_2002,MATCH(E$5&amp;$C$4,regnper_2002&amp;regnr_2002,0),MATCH($C99,var_2002,0)),"-")</f>
        <v>0</v>
      </c>
      <c r="F99" s="46">
        <f t="array" ref="F99">IFERROR(INDEX(data_2002,MATCH(F$5&amp;$C$4,regnper_2002&amp;regnr_2002,0),MATCH($C99,var_2002,0)),"-")</f>
        <v>0</v>
      </c>
    </row>
    <row r="100" spans="1:6" ht="17.25" customHeight="1">
      <c r="A100" s="11" t="s">
        <v>68</v>
      </c>
      <c r="B100" s="47" t="s">
        <v>218</v>
      </c>
      <c r="C100" s="45" t="s">
        <v>219</v>
      </c>
      <c r="D100" s="53">
        <f t="array" ref="D100">IFERROR(INDEX(data_2002,MATCH(D$5&amp;$C$4,regnper_2002&amp;regnr_2002,0),MATCH($C100,var_2002,0)),"-")</f>
        <v>65244</v>
      </c>
      <c r="E100" s="53">
        <f t="array" ref="E100">IFERROR(INDEX(data_2002,MATCH(E$5&amp;$C$4,regnper_2002&amp;regnr_2002,0),MATCH($C100,var_2002,0)),"-")</f>
        <v>53368</v>
      </c>
      <c r="F100" s="53">
        <f t="array" ref="F100">IFERROR(INDEX(data_2002,MATCH(F$5&amp;$C$4,regnper_2002&amp;regnr_2002,0),MATCH($C100,var_2002,0)),"-")</f>
        <v>70533</v>
      </c>
    </row>
    <row r="101" spans="1:6">
      <c r="A101" s="8" t="s">
        <v>71</v>
      </c>
      <c r="B101" s="9" t="s">
        <v>372</v>
      </c>
      <c r="C101" s="45" t="s">
        <v>221</v>
      </c>
      <c r="D101" s="46">
        <f t="array" ref="D101">IFERROR(INDEX(data_2002,MATCH(D$5&amp;$C$4,regnper_2002&amp;regnr_2002,0),MATCH($C101,var_2002,0)),"-")</f>
        <v>0</v>
      </c>
      <c r="E101" s="46">
        <f t="array" ref="E101">IFERROR(INDEX(data_2002,MATCH(E$5&amp;$C$4,regnper_2002&amp;regnr_2002,0),MATCH($C101,var_2002,0)),"-")</f>
        <v>298</v>
      </c>
      <c r="F101" s="46">
        <f t="array" ref="F101">IFERROR(INDEX(data_2002,MATCH(F$5&amp;$C$4,regnper_2002&amp;regnr_2002,0),MATCH($C101,var_2002,0)),"-")</f>
        <v>3167</v>
      </c>
    </row>
    <row r="102" spans="1:6">
      <c r="A102" s="8" t="s">
        <v>74</v>
      </c>
      <c r="B102" s="9" t="s">
        <v>222</v>
      </c>
      <c r="C102" s="45" t="s">
        <v>223</v>
      </c>
      <c r="D102" s="46">
        <f t="array" ref="D102">IFERROR(INDEX(data_2002,MATCH(D$5&amp;$C$4,regnper_2002&amp;regnr_2002,0),MATCH($C102,var_2002,0)),"-")</f>
        <v>19782</v>
      </c>
      <c r="E102" s="46">
        <f t="array" ref="E102">IFERROR(INDEX(data_2002,MATCH(E$5&amp;$C$4,regnper_2002&amp;regnr_2002,0),MATCH($C102,var_2002,0)),"-")</f>
        <v>25395</v>
      </c>
      <c r="F102" s="46">
        <f t="array" ref="F102">IFERROR(INDEX(data_2002,MATCH(F$5&amp;$C$4,regnper_2002&amp;regnr_2002,0),MATCH($C102,var_2002,0)),"-")</f>
        <v>35287</v>
      </c>
    </row>
    <row r="103" spans="1:6">
      <c r="A103" s="8" t="s">
        <v>77</v>
      </c>
      <c r="B103" s="9" t="s">
        <v>224</v>
      </c>
      <c r="C103" s="45" t="s">
        <v>225</v>
      </c>
      <c r="D103" s="46">
        <f t="array" ref="D103">IFERROR(INDEX(data_2002,MATCH(D$5&amp;$C$4,regnper_2002&amp;regnr_2002,0),MATCH($C103,var_2002,0)),"-")</f>
        <v>0</v>
      </c>
      <c r="E103" s="46">
        <f t="array" ref="E103">IFERROR(INDEX(data_2002,MATCH(E$5&amp;$C$4,regnper_2002&amp;regnr_2002,0),MATCH($C103,var_2002,0)),"-")</f>
        <v>0</v>
      </c>
      <c r="F103" s="46">
        <f t="array" ref="F103">IFERROR(INDEX(data_2002,MATCH(F$5&amp;$C$4,regnper_2002&amp;regnr_2002,0),MATCH($C103,var_2002,0)),"-")</f>
        <v>0</v>
      </c>
    </row>
    <row r="104" spans="1:6">
      <c r="A104" s="8" t="s">
        <v>80</v>
      </c>
      <c r="B104" s="9" t="s">
        <v>226</v>
      </c>
      <c r="C104" s="45" t="s">
        <v>227</v>
      </c>
      <c r="D104" s="46">
        <f t="array" ref="D104">IFERROR(INDEX(data_2002,MATCH(D$5&amp;$C$4,regnper_2002&amp;regnr_2002,0),MATCH($C104,var_2002,0)),"-")</f>
        <v>43294</v>
      </c>
      <c r="E104" s="46">
        <f t="array" ref="E104">IFERROR(INDEX(data_2002,MATCH(E$5&amp;$C$4,regnper_2002&amp;regnr_2002,0),MATCH($C104,var_2002,0)),"-")</f>
        <v>8163</v>
      </c>
      <c r="F104" s="46">
        <f t="array" ref="F104">IFERROR(INDEX(data_2002,MATCH(F$5&amp;$C$4,regnper_2002&amp;regnr_2002,0),MATCH($C104,var_2002,0)),"-")</f>
        <v>0</v>
      </c>
    </row>
    <row r="105" spans="1:6">
      <c r="A105" s="11" t="s">
        <v>83</v>
      </c>
      <c r="B105" s="12" t="s">
        <v>228</v>
      </c>
      <c r="C105" s="45" t="s">
        <v>229</v>
      </c>
      <c r="D105" s="53">
        <f t="array" ref="D105">IFERROR(INDEX(data_2002,MATCH(D$5&amp;$C$4,regnper_2002&amp;regnr_2002,0),MATCH($C105,var_2002,0)),"-")</f>
        <v>128320</v>
      </c>
      <c r="E105" s="53">
        <f t="array" ref="E105">IFERROR(INDEX(data_2002,MATCH(E$5&amp;$C$4,regnper_2002&amp;regnr_2002,0),MATCH($C105,var_2002,0)),"-")</f>
        <v>87224</v>
      </c>
      <c r="F105" s="53">
        <f t="array" ref="F105">IFERROR(INDEX(data_2002,MATCH(F$5&amp;$C$4,regnper_2002&amp;regnr_2002,0),MATCH($C105,var_2002,0)),"-")</f>
        <v>108987</v>
      </c>
    </row>
    <row r="106" spans="1:6">
      <c r="A106" s="8" t="s">
        <v>86</v>
      </c>
      <c r="B106" s="9" t="s">
        <v>230</v>
      </c>
      <c r="C106" s="45" t="s">
        <v>231</v>
      </c>
      <c r="D106" s="46">
        <f t="array" ref="D106">IFERROR(INDEX(data_2002,MATCH(D$5&amp;$C$4,regnper_2002&amp;regnr_2002,0),MATCH($C106,var_2002,0)),"-")</f>
        <v>284</v>
      </c>
      <c r="E106" s="46">
        <f t="array" ref="E106">IFERROR(INDEX(data_2002,MATCH(E$5&amp;$C$4,regnper_2002&amp;regnr_2002,0),MATCH($C106,var_2002,0)),"-")</f>
        <v>0</v>
      </c>
      <c r="F106" s="46">
        <f t="array" ref="F106">IFERROR(INDEX(data_2002,MATCH(F$5&amp;$C$4,regnper_2002&amp;regnr_2002,0),MATCH($C106,var_2002,0)),"-")</f>
        <v>364</v>
      </c>
    </row>
    <row r="107" spans="1:6">
      <c r="A107" s="8" t="s">
        <v>89</v>
      </c>
      <c r="B107" s="9" t="s">
        <v>232</v>
      </c>
      <c r="C107" s="45" t="s">
        <v>233</v>
      </c>
      <c r="D107" s="46">
        <f t="array" ref="D107">IFERROR(INDEX(data_2002,MATCH(D$5&amp;$C$4,regnper_2002&amp;regnr_2002,0),MATCH($C107,var_2002,0)),"-")</f>
        <v>14788</v>
      </c>
      <c r="E107" s="46">
        <f t="array" ref="E107">IFERROR(INDEX(data_2002,MATCH(E$5&amp;$C$4,regnper_2002&amp;regnr_2002,0),MATCH($C107,var_2002,0)),"-")</f>
        <v>17718</v>
      </c>
      <c r="F107" s="46">
        <f t="array" ref="F107">IFERROR(INDEX(data_2002,MATCH(F$5&amp;$C$4,regnper_2002&amp;regnr_2002,0),MATCH($C107,var_2002,0)),"-")</f>
        <v>15733</v>
      </c>
    </row>
    <row r="108" spans="1:6">
      <c r="A108" s="8" t="s">
        <v>92</v>
      </c>
      <c r="B108" s="9" t="s">
        <v>373</v>
      </c>
      <c r="C108" s="45" t="s">
        <v>235</v>
      </c>
      <c r="D108" s="46">
        <f t="array" ref="D108">IFERROR(INDEX(data_2002,MATCH(D$5&amp;$C$4,regnper_2002&amp;regnr_2002,0),MATCH($C108,var_2002,0)),"-")</f>
        <v>0</v>
      </c>
      <c r="E108" s="46">
        <f t="array" ref="E108">IFERROR(INDEX(data_2002,MATCH(E$5&amp;$C$4,regnper_2002&amp;regnr_2002,0),MATCH($C108,var_2002,0)),"-")</f>
        <v>0</v>
      </c>
      <c r="F108" s="46">
        <f t="array" ref="F108">IFERROR(INDEX(data_2002,MATCH(F$5&amp;$C$4,regnper_2002&amp;regnr_2002,0),MATCH($C108,var_2002,0)),"-")</f>
        <v>0</v>
      </c>
    </row>
    <row r="109" spans="1:6">
      <c r="A109" s="8" t="s">
        <v>95</v>
      </c>
      <c r="B109" s="9" t="s">
        <v>204</v>
      </c>
      <c r="C109" s="45" t="s">
        <v>236</v>
      </c>
      <c r="D109" s="46">
        <f t="array" ref="D109">IFERROR(INDEX(data_2002,MATCH(D$5&amp;$C$4,regnper_2002&amp;regnr_2002,0),MATCH($C109,var_2002,0)),"-")</f>
        <v>0</v>
      </c>
      <c r="E109" s="46">
        <f t="array" ref="E109">IFERROR(INDEX(data_2002,MATCH(E$5&amp;$C$4,regnper_2002&amp;regnr_2002,0),MATCH($C109,var_2002,0)),"-")</f>
        <v>0</v>
      </c>
      <c r="F109" s="46">
        <f t="array" ref="F109">IFERROR(INDEX(data_2002,MATCH(F$5&amp;$C$4,regnper_2002&amp;regnr_2002,0),MATCH($C109,var_2002,0)),"-")</f>
        <v>1749</v>
      </c>
    </row>
    <row r="110" spans="1:6">
      <c r="A110" s="11" t="s">
        <v>97</v>
      </c>
      <c r="B110" s="12" t="s">
        <v>237</v>
      </c>
      <c r="C110" s="45" t="s">
        <v>238</v>
      </c>
      <c r="D110" s="53">
        <f t="array" ref="D110">IFERROR(INDEX(data_2002,MATCH(D$5&amp;$C$4,regnper_2002&amp;regnr_2002,0),MATCH($C110,var_2002,0)),"-")</f>
        <v>15072</v>
      </c>
      <c r="E110" s="53">
        <f t="array" ref="E110">IFERROR(INDEX(data_2002,MATCH(E$5&amp;$C$4,regnper_2002&amp;regnr_2002,0),MATCH($C110,var_2002,0)),"-")</f>
        <v>17718</v>
      </c>
      <c r="F110" s="53">
        <f t="array" ref="F110">IFERROR(INDEX(data_2002,MATCH(F$5&amp;$C$4,regnper_2002&amp;regnr_2002,0),MATCH($C110,var_2002,0)),"-")</f>
        <v>17846</v>
      </c>
    </row>
    <row r="111" spans="1:6">
      <c r="A111" s="8" t="s">
        <v>100</v>
      </c>
      <c r="B111" s="9" t="s">
        <v>239</v>
      </c>
      <c r="C111" s="45" t="s">
        <v>240</v>
      </c>
      <c r="D111" s="46">
        <f t="array" ref="D111">IFERROR(INDEX(data_2002,MATCH(D$5&amp;$C$4,regnper_2002&amp;regnr_2002,0),MATCH($C111,var_2002,0)),"-")</f>
        <v>3091</v>
      </c>
      <c r="E111" s="46">
        <f t="array" ref="E111">IFERROR(INDEX(data_2002,MATCH(E$5&amp;$C$4,regnper_2002&amp;regnr_2002,0),MATCH($C111,var_2002,0)),"-")</f>
        <v>9423</v>
      </c>
      <c r="F111" s="46">
        <f t="array" ref="F111">IFERROR(INDEX(data_2002,MATCH(F$5&amp;$C$4,regnper_2002&amp;regnr_2002,0),MATCH($C111,var_2002,0)),"-")</f>
        <v>12722</v>
      </c>
    </row>
    <row r="112" spans="1:6">
      <c r="A112" s="8" t="s">
        <v>103</v>
      </c>
      <c r="B112" s="9" t="s">
        <v>241</v>
      </c>
      <c r="C112" s="45" t="s">
        <v>242</v>
      </c>
      <c r="D112" s="46">
        <f t="array" ref="D112">IFERROR(INDEX(data_2002,MATCH(D$5&amp;$C$4,regnper_2002&amp;regnr_2002,0),MATCH($C112,var_2002,0)),"-")</f>
        <v>488</v>
      </c>
      <c r="E112" s="46">
        <f t="array" ref="E112">IFERROR(INDEX(data_2002,MATCH(E$5&amp;$C$4,regnper_2002&amp;regnr_2002,0),MATCH($C112,var_2002,0)),"-")</f>
        <v>477</v>
      </c>
      <c r="F112" s="46">
        <f t="array" ref="F112">IFERROR(INDEX(data_2002,MATCH(F$5&amp;$C$4,regnper_2002&amp;regnr_2002,0),MATCH($C112,var_2002,0)),"-")</f>
        <v>467</v>
      </c>
    </row>
    <row r="113" spans="1:6">
      <c r="A113" s="11" t="s">
        <v>106</v>
      </c>
      <c r="B113" s="12" t="s">
        <v>374</v>
      </c>
      <c r="C113" s="45" t="s">
        <v>244</v>
      </c>
      <c r="D113" s="53">
        <f t="array" ref="D113">IFERROR(INDEX(data_2002,MATCH(D$5&amp;$C$4,regnper_2002&amp;regnr_2002,0),MATCH($C113,var_2002,0)),"-")</f>
        <v>3579</v>
      </c>
      <c r="E113" s="53">
        <f t="array" ref="E113">IFERROR(INDEX(data_2002,MATCH(E$5&amp;$C$4,regnper_2002&amp;regnr_2002,0),MATCH($C113,var_2002,0)),"-")</f>
        <v>9900</v>
      </c>
      <c r="F113" s="53">
        <f t="array" ref="F113">IFERROR(INDEX(data_2002,MATCH(F$5&amp;$C$4,regnper_2002&amp;regnr_2002,0),MATCH($C113,var_2002,0)),"-")</f>
        <v>13189</v>
      </c>
    </row>
    <row r="114" spans="1:6">
      <c r="A114" s="11" t="s">
        <v>109</v>
      </c>
      <c r="B114" s="12" t="s">
        <v>375</v>
      </c>
      <c r="C114" s="45" t="s">
        <v>246</v>
      </c>
      <c r="D114" s="53">
        <f t="array" ref="D114">IFERROR(INDEX(data_2002,MATCH(D$5&amp;$C$4,regnper_2002&amp;regnr_2002,0),MATCH($C114,var_2002,0)),"-")</f>
        <v>2565987</v>
      </c>
      <c r="E114" s="53">
        <f t="array" ref="E114">IFERROR(INDEX(data_2002,MATCH(E$5&amp;$C$4,regnper_2002&amp;regnr_2002,0),MATCH($C114,var_2002,0)),"-")</f>
        <v>4888716</v>
      </c>
      <c r="F114" s="53">
        <f t="array" ref="F114">IFERROR(INDEX(data_2002,MATCH(F$5&amp;$C$4,regnper_2002&amp;regnr_2002,0),MATCH($C114,var_2002,0)),"-")</f>
        <v>7208100</v>
      </c>
    </row>
    <row r="115" spans="1:6">
      <c r="A115" s="8"/>
      <c r="B115" s="9"/>
      <c r="C115" s="16"/>
      <c r="D115" s="8"/>
      <c r="E115" s="8"/>
      <c r="F115" s="8"/>
    </row>
    <row r="116" spans="1:6">
      <c r="A116" s="8"/>
      <c r="B116" s="12" t="s">
        <v>247</v>
      </c>
      <c r="C116" s="16"/>
      <c r="D116" s="8"/>
      <c r="E116" s="8"/>
      <c r="F116" s="8"/>
    </row>
    <row r="117" spans="1:6">
      <c r="A117" s="8"/>
      <c r="B117" s="12" t="s">
        <v>376</v>
      </c>
      <c r="C117" s="16"/>
      <c r="D117" s="8"/>
      <c r="E117" s="8"/>
      <c r="F117" s="8"/>
    </row>
    <row r="118" spans="1:6">
      <c r="A118" s="8" t="s">
        <v>2</v>
      </c>
      <c r="B118" s="9" t="s">
        <v>248</v>
      </c>
      <c r="C118" s="16" t="s">
        <v>249</v>
      </c>
      <c r="D118" s="46">
        <f t="array" ref="D118">IFERROR(INDEX(data_2002,MATCH(D$5&amp;$C$4,regnper_2002&amp;regnr_2002,0),MATCH($C118,var_2002,0)),"-")</f>
        <v>100000</v>
      </c>
      <c r="E118" s="46">
        <f t="array" ref="E118">IFERROR(INDEX(data_2002,MATCH(E$5&amp;$C$4,regnper_2002&amp;regnr_2002,0),MATCH($C118,var_2002,0)),"-")</f>
        <v>150000</v>
      </c>
      <c r="F118" s="46">
        <f t="array" ref="F118">IFERROR(INDEX(data_2002,MATCH(F$5&amp;$C$4,regnper_2002&amp;regnr_2002,0),MATCH($C118,var_2002,0)),"-")</f>
        <v>150000</v>
      </c>
    </row>
    <row r="119" spans="1:6">
      <c r="A119" s="8" t="s">
        <v>5</v>
      </c>
      <c r="B119" s="9" t="s">
        <v>250</v>
      </c>
      <c r="C119" s="16" t="s">
        <v>251</v>
      </c>
      <c r="D119" s="46">
        <f t="array" ref="D119">IFERROR(INDEX(data_2002,MATCH(D$5&amp;$C$4,regnper_2002&amp;regnr_2002,0),MATCH($C119,var_2002,0)),"-")</f>
        <v>200000</v>
      </c>
      <c r="E119" s="46">
        <f t="array" ref="E119">IFERROR(INDEX(data_2002,MATCH(E$5&amp;$C$4,regnper_2002&amp;regnr_2002,0),MATCH($C119,var_2002,0)),"-")</f>
        <v>300000</v>
      </c>
      <c r="F119" s="46">
        <f t="array" ref="F119">IFERROR(INDEX(data_2002,MATCH(F$5&amp;$C$4,regnper_2002&amp;regnr_2002,0),MATCH($C119,var_2002,0)),"-")</f>
        <v>300000</v>
      </c>
    </row>
    <row r="120" spans="1:6">
      <c r="A120" s="8" t="s">
        <v>8</v>
      </c>
      <c r="B120" s="9" t="s">
        <v>252</v>
      </c>
      <c r="C120" s="16" t="s">
        <v>253</v>
      </c>
      <c r="D120" s="46">
        <f t="array" ref="D120">IFERROR(INDEX(data_2002,MATCH(D$5&amp;$C$4,regnper_2002&amp;regnr_2002,0),MATCH($C120,var_2002,0)),"-")</f>
        <v>0</v>
      </c>
      <c r="E120" s="46">
        <f t="array" ref="E120">IFERROR(INDEX(data_2002,MATCH(E$5&amp;$C$4,regnper_2002&amp;regnr_2002,0),MATCH($C120,var_2002,0)),"-")</f>
        <v>0</v>
      </c>
      <c r="F120" s="46">
        <f t="array" ref="F120">IFERROR(INDEX(data_2002,MATCH(F$5&amp;$C$4,regnper_2002&amp;regnr_2002,0),MATCH($C120,var_2002,0)),"-")</f>
        <v>0</v>
      </c>
    </row>
    <row r="121" spans="1:6">
      <c r="A121" s="8" t="s">
        <v>11</v>
      </c>
      <c r="B121" s="9" t="s">
        <v>254</v>
      </c>
      <c r="C121" s="16" t="s">
        <v>255</v>
      </c>
      <c r="D121" s="46">
        <f t="array" ref="D121">IFERROR(INDEX(data_2002,MATCH(D$5&amp;$C$4,regnper_2002&amp;regnr_2002,0),MATCH($C121,var_2002,0)),"-")</f>
        <v>0</v>
      </c>
      <c r="E121" s="46">
        <f t="array" ref="E121">IFERROR(INDEX(data_2002,MATCH(E$5&amp;$C$4,regnper_2002&amp;regnr_2002,0),MATCH($C121,var_2002,0)),"-")</f>
        <v>0</v>
      </c>
      <c r="F121" s="46">
        <f t="array" ref="F121">IFERROR(INDEX(data_2002,MATCH(F$5&amp;$C$4,regnper_2002&amp;regnr_2002,0),MATCH($C121,var_2002,0)),"-")</f>
        <v>0</v>
      </c>
    </row>
    <row r="122" spans="1:6">
      <c r="A122" s="8" t="s">
        <v>14</v>
      </c>
      <c r="B122" s="9" t="s">
        <v>256</v>
      </c>
      <c r="C122" s="16" t="s">
        <v>257</v>
      </c>
      <c r="D122" s="46">
        <f t="array" ref="D122">IFERROR(INDEX(data_2002,MATCH(D$5&amp;$C$4,regnper_2002&amp;regnr_2002,0),MATCH($C122,var_2002,0)),"-")</f>
        <v>0</v>
      </c>
      <c r="E122" s="46">
        <f t="array" ref="E122">IFERROR(INDEX(data_2002,MATCH(E$5&amp;$C$4,regnper_2002&amp;regnr_2002,0),MATCH($C122,var_2002,0)),"-")</f>
        <v>0</v>
      </c>
      <c r="F122" s="46">
        <f t="array" ref="F122">IFERROR(INDEX(data_2002,MATCH(F$5&amp;$C$4,regnper_2002&amp;regnr_2002,0),MATCH($C122,var_2002,0)),"-")</f>
        <v>0</v>
      </c>
    </row>
    <row r="123" spans="1:6">
      <c r="A123" s="8" t="s">
        <v>17</v>
      </c>
      <c r="B123" s="9" t="s">
        <v>258</v>
      </c>
      <c r="C123" s="16" t="s">
        <v>259</v>
      </c>
      <c r="D123" s="46">
        <f t="array" ref="D123">IFERROR(INDEX(data_2002,MATCH(D$5&amp;$C$4,regnper_2002&amp;regnr_2002,0),MATCH($C123,var_2002,0)),"-")</f>
        <v>0</v>
      </c>
      <c r="E123" s="46">
        <f t="array" ref="E123">IFERROR(INDEX(data_2002,MATCH(E$5&amp;$C$4,regnper_2002&amp;regnr_2002,0),MATCH($C123,var_2002,0)),"-")</f>
        <v>0</v>
      </c>
      <c r="F123" s="46">
        <f t="array" ref="F123">IFERROR(INDEX(data_2002,MATCH(F$5&amp;$C$4,regnper_2002&amp;regnr_2002,0),MATCH($C123,var_2002,0)),"-")</f>
        <v>0</v>
      </c>
    </row>
    <row r="124" spans="1:6">
      <c r="A124" s="8" t="s">
        <v>20</v>
      </c>
      <c r="B124" s="9" t="s">
        <v>260</v>
      </c>
      <c r="C124" s="16" t="s">
        <v>261</v>
      </c>
      <c r="D124" s="46">
        <f t="array" ref="D124">IFERROR(INDEX(data_2002,MATCH(D$5&amp;$C$4,regnper_2002&amp;regnr_2002,0),MATCH($C124,var_2002,0)),"-")</f>
        <v>0</v>
      </c>
      <c r="E124" s="46">
        <f t="array" ref="E124">IFERROR(INDEX(data_2002,MATCH(E$5&amp;$C$4,regnper_2002&amp;regnr_2002,0),MATCH($C124,var_2002,0)),"-")</f>
        <v>0</v>
      </c>
      <c r="F124" s="46">
        <f t="array" ref="F124">IFERROR(INDEX(data_2002,MATCH(F$5&amp;$C$4,regnper_2002&amp;regnr_2002,0),MATCH($C124,var_2002,0)),"-")</f>
        <v>0</v>
      </c>
    </row>
    <row r="125" spans="1:6">
      <c r="A125" s="11" t="s">
        <v>23</v>
      </c>
      <c r="B125" s="12" t="s">
        <v>377</v>
      </c>
      <c r="C125" s="16" t="s">
        <v>263</v>
      </c>
      <c r="D125" s="53">
        <f t="array" ref="D125">IFERROR(INDEX(data_2002,MATCH(D$5&amp;$C$4,regnper_2002&amp;regnr_2002,0),MATCH($C125,var_2002,0)),"-")</f>
        <v>0</v>
      </c>
      <c r="E125" s="53">
        <f t="array" ref="E125">IFERROR(INDEX(data_2002,MATCH(E$5&amp;$C$4,regnper_2002&amp;regnr_2002,0),MATCH($C125,var_2002,0)),"-")</f>
        <v>0</v>
      </c>
      <c r="F125" s="53">
        <f t="array" ref="F125">IFERROR(INDEX(data_2002,MATCH(F$5&amp;$C$4,regnper_2002&amp;regnr_2002,0),MATCH($C125,var_2002,0)),"-")</f>
        <v>0</v>
      </c>
    </row>
    <row r="126" spans="1:6">
      <c r="A126" s="8" t="s">
        <v>26</v>
      </c>
      <c r="B126" s="9" t="s">
        <v>264</v>
      </c>
      <c r="C126" s="16" t="s">
        <v>265</v>
      </c>
      <c r="D126" s="46">
        <f t="array" ref="D126">IFERROR(INDEX(data_2002,MATCH(D$5&amp;$C$4,regnper_2002&amp;regnr_2002,0),MATCH($C126,var_2002,0)),"-")</f>
        <v>28912</v>
      </c>
      <c r="E126" s="46">
        <f t="array" ref="E126">IFERROR(INDEX(data_2002,MATCH(E$5&amp;$C$4,regnper_2002&amp;regnr_2002,0),MATCH($C126,var_2002,0)),"-")</f>
        <v>65483</v>
      </c>
      <c r="F126" s="46">
        <f t="array" ref="F126">IFERROR(INDEX(data_2002,MATCH(F$5&amp;$C$4,regnper_2002&amp;regnr_2002,0),MATCH($C126,var_2002,0)),"-")</f>
        <v>156345</v>
      </c>
    </row>
    <row r="127" spans="1:6">
      <c r="A127" s="11" t="s">
        <v>29</v>
      </c>
      <c r="B127" s="12" t="s">
        <v>266</v>
      </c>
      <c r="C127" s="16" t="s">
        <v>267</v>
      </c>
      <c r="D127" s="53">
        <f t="array" ref="D127">IFERROR(INDEX(data_2002,MATCH(D$5&amp;$C$4,regnper_2002&amp;regnr_2002,0),MATCH($C127,var_2002,0)),"-")</f>
        <v>328912</v>
      </c>
      <c r="E127" s="53">
        <f t="array" ref="E127">IFERROR(INDEX(data_2002,MATCH(E$5&amp;$C$4,regnper_2002&amp;regnr_2002,0),MATCH($C127,var_2002,0)),"-")</f>
        <v>515483</v>
      </c>
      <c r="F127" s="53">
        <f t="array" ref="F127">IFERROR(INDEX(data_2002,MATCH(F$5&amp;$C$4,regnper_2002&amp;regnr_2002,0),MATCH($C127,var_2002,0)),"-")</f>
        <v>606345</v>
      </c>
    </row>
    <row r="128" spans="1:6">
      <c r="A128" s="8" t="s">
        <v>32</v>
      </c>
      <c r="B128" s="9" t="s">
        <v>268</v>
      </c>
      <c r="C128" s="16" t="s">
        <v>269</v>
      </c>
      <c r="D128" s="46">
        <f t="array" ref="D128">IFERROR(INDEX(data_2002,MATCH(D$5&amp;$C$4,regnper_2002&amp;regnr_2002,0),MATCH($C128,var_2002,0)),"-")</f>
        <v>0</v>
      </c>
      <c r="E128" s="46">
        <f t="array" ref="E128">IFERROR(INDEX(data_2002,MATCH(E$5&amp;$C$4,regnper_2002&amp;regnr_2002,0),MATCH($C128,var_2002,0)),"-")</f>
        <v>0</v>
      </c>
      <c r="F128" s="46">
        <f t="array" ref="F128">IFERROR(INDEX(data_2002,MATCH(F$5&amp;$C$4,regnper_2002&amp;regnr_2002,0),MATCH($C128,var_2002,0)),"-")</f>
        <v>0</v>
      </c>
    </row>
    <row r="129" spans="1:6">
      <c r="A129" s="8" t="s">
        <v>35</v>
      </c>
      <c r="B129" s="9" t="s">
        <v>270</v>
      </c>
      <c r="C129" s="16" t="s">
        <v>271</v>
      </c>
      <c r="D129" s="46">
        <f t="array" ref="D129">IFERROR(INDEX(data_2002,MATCH(D$5&amp;$C$4,regnper_2002&amp;regnr_2002,0),MATCH($C129,var_2002,0)),"-")</f>
        <v>241</v>
      </c>
      <c r="E129" s="46">
        <f t="array" ref="E129">IFERROR(INDEX(data_2002,MATCH(E$5&amp;$C$4,regnper_2002&amp;regnr_2002,0),MATCH($C129,var_2002,0)),"-")</f>
        <v>895</v>
      </c>
      <c r="F129" s="46">
        <f t="array" ref="F129">IFERROR(INDEX(data_2002,MATCH(F$5&amp;$C$4,regnper_2002&amp;regnr_2002,0),MATCH($C129,var_2002,0)),"-")</f>
        <v>304</v>
      </c>
    </row>
    <row r="130" spans="1:6">
      <c r="A130" s="8" t="s">
        <v>38</v>
      </c>
      <c r="B130" s="9" t="s">
        <v>378</v>
      </c>
      <c r="C130" s="16" t="s">
        <v>273</v>
      </c>
      <c r="D130" s="46">
        <f t="array" ref="D130">IFERROR(INDEX(data_2002,MATCH(D$5&amp;$C$4,regnper_2002&amp;regnr_2002,0),MATCH($C130,var_2002,0)),"-")</f>
        <v>0</v>
      </c>
      <c r="E130" s="46">
        <f t="array" ref="E130">IFERROR(INDEX(data_2002,MATCH(E$5&amp;$C$4,regnper_2002&amp;regnr_2002,0),MATCH($C130,var_2002,0)),"-")</f>
        <v>0</v>
      </c>
      <c r="F130" s="46">
        <f t="array" ref="F130">IFERROR(INDEX(data_2002,MATCH(F$5&amp;$C$4,regnper_2002&amp;regnr_2002,0),MATCH($C130,var_2002,0)),"-")</f>
        <v>8</v>
      </c>
    </row>
    <row r="131" spans="1:6">
      <c r="A131" s="8" t="s">
        <v>41</v>
      </c>
      <c r="B131" s="9" t="s">
        <v>379</v>
      </c>
      <c r="C131" s="16" t="s">
        <v>275</v>
      </c>
      <c r="D131" s="46">
        <f t="array" ref="D131">IFERROR(INDEX(data_2002,MATCH(D$5&amp;$C$4,regnper_2002&amp;regnr_2002,0),MATCH($C131,var_2002,0)),"-")</f>
        <v>241</v>
      </c>
      <c r="E131" s="46">
        <f t="array" ref="E131">IFERROR(INDEX(data_2002,MATCH(E$5&amp;$C$4,regnper_2002&amp;regnr_2002,0),MATCH($C131,var_2002,0)),"-")</f>
        <v>895</v>
      </c>
      <c r="F131" s="46">
        <f t="array" ref="F131">IFERROR(INDEX(data_2002,MATCH(F$5&amp;$C$4,regnper_2002&amp;regnr_2002,0),MATCH($C131,var_2002,0)),"-")</f>
        <v>296</v>
      </c>
    </row>
    <row r="132" spans="1:6">
      <c r="A132" s="8" t="s">
        <v>44</v>
      </c>
      <c r="B132" s="9" t="s">
        <v>380</v>
      </c>
      <c r="C132" s="16" t="s">
        <v>277</v>
      </c>
      <c r="D132" s="46">
        <f t="array" ref="D132">IFERROR(INDEX(data_2002,MATCH(D$5&amp;$C$4,regnper_2002&amp;regnr_2002,0),MATCH($C132,var_2002,0)),"-")</f>
        <v>0</v>
      </c>
      <c r="E132" s="46">
        <f t="array" ref="E132">IFERROR(INDEX(data_2002,MATCH(E$5&amp;$C$4,regnper_2002&amp;regnr_2002,0),MATCH($C132,var_2002,0)),"-")</f>
        <v>3232</v>
      </c>
      <c r="F132" s="46">
        <f t="array" ref="F132">IFERROR(INDEX(data_2002,MATCH(F$5&amp;$C$4,regnper_2002&amp;regnr_2002,0),MATCH($C132,var_2002,0)),"-")</f>
        <v>7558</v>
      </c>
    </row>
    <row r="133" spans="1:6">
      <c r="A133" s="8" t="s">
        <v>47</v>
      </c>
      <c r="B133" s="9" t="s">
        <v>381</v>
      </c>
      <c r="C133" s="16" t="s">
        <v>279</v>
      </c>
      <c r="D133" s="46">
        <f t="array" ref="D133">IFERROR(INDEX(data_2002,MATCH(D$5&amp;$C$4,regnper_2002&amp;regnr_2002,0),MATCH($C133,var_2002,0)),"-")</f>
        <v>0</v>
      </c>
      <c r="E133" s="46">
        <f t="array" ref="E133">IFERROR(INDEX(data_2002,MATCH(E$5&amp;$C$4,regnper_2002&amp;regnr_2002,0),MATCH($C133,var_2002,0)),"-")</f>
        <v>0</v>
      </c>
      <c r="F133" s="46">
        <f t="array" ref="F133">IFERROR(INDEX(data_2002,MATCH(F$5&amp;$C$4,regnper_2002&amp;regnr_2002,0),MATCH($C133,var_2002,0)),"-")</f>
        <v>0</v>
      </c>
    </row>
    <row r="134" spans="1:6">
      <c r="A134" s="8" t="s">
        <v>50</v>
      </c>
      <c r="B134" s="9" t="s">
        <v>382</v>
      </c>
      <c r="C134" s="16" t="s">
        <v>281</v>
      </c>
      <c r="D134" s="46">
        <f t="array" ref="D134">IFERROR(INDEX(data_2002,MATCH(D$5&amp;$C$4,regnper_2002&amp;regnr_2002,0),MATCH($C134,var_2002,0)),"-")</f>
        <v>0</v>
      </c>
      <c r="E134" s="46">
        <f t="array" ref="E134">IFERROR(INDEX(data_2002,MATCH(E$5&amp;$C$4,regnper_2002&amp;regnr_2002,0),MATCH($C134,var_2002,0)),"-")</f>
        <v>234</v>
      </c>
      <c r="F134" s="46">
        <f t="array" ref="F134">IFERROR(INDEX(data_2002,MATCH(F$5&amp;$C$4,regnper_2002&amp;regnr_2002,0),MATCH($C134,var_2002,0)),"-")</f>
        <v>261</v>
      </c>
    </row>
    <row r="135" spans="1:6">
      <c r="A135" s="8" t="s">
        <v>53</v>
      </c>
      <c r="B135" s="9" t="s">
        <v>383</v>
      </c>
      <c r="C135" s="16" t="s">
        <v>283</v>
      </c>
      <c r="D135" s="46">
        <f t="array" ref="D135">IFERROR(INDEX(data_2002,MATCH(D$5&amp;$C$4,regnper_2002&amp;regnr_2002,0),MATCH($C135,var_2002,0)),"-")</f>
        <v>6457</v>
      </c>
      <c r="E135" s="46">
        <f t="array" ref="E135">IFERROR(INDEX(data_2002,MATCH(E$5&amp;$C$4,regnper_2002&amp;regnr_2002,0),MATCH($C135,var_2002,0)),"-")</f>
        <v>0</v>
      </c>
      <c r="F135" s="46">
        <f t="array" ref="F135">IFERROR(INDEX(data_2002,MATCH(F$5&amp;$C$4,regnper_2002&amp;regnr_2002,0),MATCH($C135,var_2002,0)),"-")</f>
        <v>0</v>
      </c>
    </row>
    <row r="136" spans="1:6">
      <c r="A136" s="8" t="s">
        <v>56</v>
      </c>
      <c r="B136" s="9" t="s">
        <v>378</v>
      </c>
      <c r="C136" s="16" t="s">
        <v>285</v>
      </c>
      <c r="D136" s="46">
        <f t="array" ref="D136">IFERROR(INDEX(data_2002,MATCH(D$5&amp;$C$4,regnper_2002&amp;regnr_2002,0),MATCH($C136,var_2002,0)),"-")</f>
        <v>0</v>
      </c>
      <c r="E136" s="46">
        <f t="array" ref="E136">IFERROR(INDEX(data_2002,MATCH(E$5&amp;$C$4,regnper_2002&amp;regnr_2002,0),MATCH($C136,var_2002,0)),"-")</f>
        <v>0</v>
      </c>
      <c r="F136" s="46">
        <f t="array" ref="F136">IFERROR(INDEX(data_2002,MATCH(F$5&amp;$C$4,regnper_2002&amp;regnr_2002,0),MATCH($C136,var_2002,0)),"-")</f>
        <v>0</v>
      </c>
    </row>
    <row r="137" spans="1:6">
      <c r="A137" s="11" t="s">
        <v>59</v>
      </c>
      <c r="B137" s="12" t="s">
        <v>384</v>
      </c>
      <c r="C137" s="16" t="s">
        <v>287</v>
      </c>
      <c r="D137" s="53">
        <f t="array" ref="D137">IFERROR(INDEX(data_2002,MATCH(D$5&amp;$C$4,regnper_2002&amp;regnr_2002,0),MATCH($C137,var_2002,0)),"-")</f>
        <v>6457</v>
      </c>
      <c r="E137" s="53">
        <f t="array" ref="E137">IFERROR(INDEX(data_2002,MATCH(E$5&amp;$C$4,regnper_2002&amp;regnr_2002,0),MATCH($C137,var_2002,0)),"-")</f>
        <v>3466</v>
      </c>
      <c r="F137" s="53">
        <f t="array" ref="F137">IFERROR(INDEX(data_2002,MATCH(F$5&amp;$C$4,regnper_2002&amp;regnr_2002,0),MATCH($C137,var_2002,0)),"-")</f>
        <v>7819</v>
      </c>
    </row>
    <row r="138" spans="1:6">
      <c r="A138" s="8" t="s">
        <v>62</v>
      </c>
      <c r="B138" s="9" t="s">
        <v>282</v>
      </c>
      <c r="C138" s="16" t="s">
        <v>289</v>
      </c>
      <c r="D138" s="46">
        <f t="array" ref="D138">IFERROR(INDEX(data_2002,MATCH(D$5&amp;$C$4,regnper_2002&amp;regnr_2002,0),MATCH($C138,var_2002,0)),"-")</f>
        <v>0</v>
      </c>
      <c r="E138" s="46">
        <f t="array" ref="E138">IFERROR(INDEX(data_2002,MATCH(E$5&amp;$C$4,regnper_2002&amp;regnr_2002,0),MATCH($C138,var_2002,0)),"-")</f>
        <v>23832</v>
      </c>
      <c r="F138" s="46">
        <f t="array" ref="F138">IFERROR(INDEX(data_2002,MATCH(F$5&amp;$C$4,regnper_2002&amp;regnr_2002,0),MATCH($C138,var_2002,0)),"-")</f>
        <v>59378</v>
      </c>
    </row>
    <row r="139" spans="1:6">
      <c r="A139" s="8" t="s">
        <v>65</v>
      </c>
      <c r="B139" s="9" t="s">
        <v>284</v>
      </c>
      <c r="C139" s="16" t="s">
        <v>291</v>
      </c>
      <c r="D139" s="46">
        <f t="array" ref="D139">IFERROR(INDEX(data_2002,MATCH(D$5&amp;$C$4,regnper_2002&amp;regnr_2002,0),MATCH($C139,var_2002,0)),"-")</f>
        <v>0</v>
      </c>
      <c r="E139" s="46">
        <f t="array" ref="E139">IFERROR(INDEX(data_2002,MATCH(E$5&amp;$C$4,regnper_2002&amp;regnr_2002,0),MATCH($C139,var_2002,0)),"-")</f>
        <v>8101</v>
      </c>
      <c r="F139" s="46">
        <f t="array" ref="F139">IFERROR(INDEX(data_2002,MATCH(F$5&amp;$C$4,regnper_2002&amp;regnr_2002,0),MATCH($C139,var_2002,0)),"-")</f>
        <v>28969</v>
      </c>
    </row>
    <row r="140" spans="1:6">
      <c r="A140" s="11" t="s">
        <v>68</v>
      </c>
      <c r="B140" s="12" t="s">
        <v>385</v>
      </c>
      <c r="C140" s="16" t="s">
        <v>293</v>
      </c>
      <c r="D140" s="53">
        <f t="array" ref="D140">IFERROR(INDEX(data_2002,MATCH(D$5&amp;$C$4,regnper_2002&amp;regnr_2002,0),MATCH($C140,var_2002,0)),"-")</f>
        <v>0</v>
      </c>
      <c r="E140" s="53">
        <f t="array" ref="E140">IFERROR(INDEX(data_2002,MATCH(E$5&amp;$C$4,regnper_2002&amp;regnr_2002,0),MATCH($C140,var_2002,0)),"-")</f>
        <v>15731</v>
      </c>
      <c r="F140" s="53">
        <f t="array" ref="F140">IFERROR(INDEX(data_2002,MATCH(F$5&amp;$C$4,regnper_2002&amp;regnr_2002,0),MATCH($C140,var_2002,0)),"-")</f>
        <v>30409</v>
      </c>
    </row>
    <row r="141" spans="1:6">
      <c r="A141" s="8" t="s">
        <v>71</v>
      </c>
      <c r="B141" s="9" t="s">
        <v>386</v>
      </c>
      <c r="C141" s="16" t="s">
        <v>295</v>
      </c>
      <c r="D141" s="46">
        <f t="array" ref="D141">IFERROR(INDEX(data_2002,MATCH(D$5&amp;$C$4,regnper_2002&amp;regnr_2002,0),MATCH($C141,var_2002,0)),"-")</f>
        <v>3000</v>
      </c>
      <c r="E141" s="46">
        <f t="array" ref="E141">IFERROR(INDEX(data_2002,MATCH(E$5&amp;$C$4,regnper_2002&amp;regnr_2002,0),MATCH($C141,var_2002,0)),"-")</f>
        <v>0</v>
      </c>
      <c r="F141" s="46">
        <f t="array" ref="F141">IFERROR(INDEX(data_2002,MATCH(F$5&amp;$C$4,regnper_2002&amp;regnr_2002,0),MATCH($C141,var_2002,0)),"-")</f>
        <v>0</v>
      </c>
    </row>
    <row r="142" spans="1:6">
      <c r="A142" s="8" t="s">
        <v>74</v>
      </c>
      <c r="B142" s="9" t="s">
        <v>387</v>
      </c>
      <c r="C142" s="16" t="s">
        <v>297</v>
      </c>
      <c r="D142" s="46">
        <f t="array" ref="D142">IFERROR(INDEX(data_2002,MATCH(D$5&amp;$C$4,regnper_2002&amp;regnr_2002,0),MATCH($C142,var_2002,0)),"-")</f>
        <v>9698</v>
      </c>
      <c r="E142" s="46">
        <f t="array" ref="E142">IFERROR(INDEX(data_2002,MATCH(E$5&amp;$C$4,regnper_2002&amp;regnr_2002,0),MATCH($C142,var_2002,0)),"-")</f>
        <v>3000</v>
      </c>
      <c r="F142" s="46">
        <f t="array" ref="F142">IFERROR(INDEX(data_2002,MATCH(F$5&amp;$C$4,regnper_2002&amp;regnr_2002,0),MATCH($C142,var_2002,0)),"-")</f>
        <v>5546</v>
      </c>
    </row>
    <row r="143" spans="1:6">
      <c r="A143" s="8" t="s">
        <v>77</v>
      </c>
      <c r="B143" s="9" t="s">
        <v>388</v>
      </c>
      <c r="C143" s="16" t="s">
        <v>299</v>
      </c>
      <c r="D143" s="46">
        <f t="array" ref="D143">IFERROR(INDEX(data_2002,MATCH(D$5&amp;$C$4,regnper_2002&amp;regnr_2002,0),MATCH($C143,var_2002,0)),"-")</f>
        <v>2166459</v>
      </c>
      <c r="E143" s="46">
        <f t="array" ref="E143">IFERROR(INDEX(data_2002,MATCH(E$5&amp;$C$4,regnper_2002&amp;regnr_2002,0),MATCH($C143,var_2002,0)),"-")</f>
        <v>0</v>
      </c>
      <c r="F143" s="46">
        <f t="array" ref="F143">IFERROR(INDEX(data_2002,MATCH(F$5&amp;$C$4,regnper_2002&amp;regnr_2002,0),MATCH($C143,var_2002,0)),"-")</f>
        <v>0</v>
      </c>
    </row>
    <row r="144" spans="1:6">
      <c r="A144" s="8" t="s">
        <v>80</v>
      </c>
      <c r="B144" s="9" t="s">
        <v>389</v>
      </c>
      <c r="C144" s="16" t="s">
        <v>301</v>
      </c>
      <c r="D144" s="46">
        <f t="array" ref="D144">IFERROR(INDEX(data_2002,MATCH(D$5&amp;$C$4,regnper_2002&amp;regnr_2002,0),MATCH($C144,var_2002,0)),"-")</f>
        <v>0</v>
      </c>
      <c r="E144" s="46">
        <f t="array" ref="E144">IFERROR(INDEX(data_2002,MATCH(E$5&amp;$C$4,regnper_2002&amp;regnr_2002,0),MATCH($C144,var_2002,0)),"-")</f>
        <v>7555</v>
      </c>
      <c r="F144" s="46">
        <f t="array" ref="F144">IFERROR(INDEX(data_2002,MATCH(F$5&amp;$C$4,regnper_2002&amp;regnr_2002,0),MATCH($C144,var_2002,0)),"-")</f>
        <v>13779</v>
      </c>
    </row>
    <row r="145" spans="1:6">
      <c r="A145" s="8" t="s">
        <v>83</v>
      </c>
      <c r="B145" s="9" t="s">
        <v>390</v>
      </c>
      <c r="C145" s="16" t="s">
        <v>303</v>
      </c>
      <c r="D145" s="46">
        <f t="array" ref="D145">IFERROR(INDEX(data_2002,MATCH(D$5&amp;$C$4,regnper_2002&amp;regnr_2002,0),MATCH($C145,var_2002,0)),"-")</f>
        <v>0</v>
      </c>
      <c r="E145" s="46">
        <f t="array" ref="E145">IFERROR(INDEX(data_2002,MATCH(E$5&amp;$C$4,regnper_2002&amp;regnr_2002,0),MATCH($C145,var_2002,0)),"-")</f>
        <v>0</v>
      </c>
      <c r="F145" s="46">
        <f t="array" ref="F145">IFERROR(INDEX(data_2002,MATCH(F$5&amp;$C$4,regnper_2002&amp;regnr_2002,0),MATCH($C145,var_2002,0)),"-")</f>
        <v>0</v>
      </c>
    </row>
    <row r="146" spans="1:6">
      <c r="A146" s="11" t="s">
        <v>86</v>
      </c>
      <c r="B146" s="12" t="s">
        <v>391</v>
      </c>
      <c r="C146" s="16" t="s">
        <v>305</v>
      </c>
      <c r="D146" s="53">
        <f t="array" ref="D146">IFERROR(INDEX(data_2002,MATCH(D$5&amp;$C$4,regnper_2002&amp;regnr_2002,0),MATCH($C146,var_2002,0)),"-")</f>
        <v>39041</v>
      </c>
      <c r="E146" s="53">
        <f t="array" ref="E146">IFERROR(INDEX(data_2002,MATCH(E$5&amp;$C$4,regnper_2002&amp;regnr_2002,0),MATCH($C146,var_2002,0)),"-")</f>
        <v>30647</v>
      </c>
      <c r="F146" s="53">
        <f t="array" ref="F146">IFERROR(INDEX(data_2002,MATCH(F$5&amp;$C$4,regnper_2002&amp;regnr_2002,0),MATCH($C146,var_2002,0)),"-")</f>
        <v>57849</v>
      </c>
    </row>
    <row r="147" spans="1:6">
      <c r="A147" s="8" t="s">
        <v>89</v>
      </c>
      <c r="B147" s="9" t="s">
        <v>392</v>
      </c>
      <c r="C147" s="16" t="s">
        <v>307</v>
      </c>
      <c r="D147" s="46">
        <f t="array" ref="D147">IFERROR(INDEX(data_2002,MATCH(D$5&amp;$C$4,regnper_2002&amp;regnr_2002,0),MATCH($C147,var_2002,0)),"-")</f>
        <v>0</v>
      </c>
      <c r="E147" s="46">
        <f t="array" ref="E147">IFERROR(INDEX(data_2002,MATCH(E$5&amp;$C$4,regnper_2002&amp;regnr_2002,0),MATCH($C147,var_2002,0)),"-")</f>
        <v>4205759</v>
      </c>
      <c r="F147" s="46">
        <f t="array" ref="F147">IFERROR(INDEX(data_2002,MATCH(F$5&amp;$C$4,regnper_2002&amp;regnr_2002,0),MATCH($C147,var_2002,0)),"-")</f>
        <v>6369511</v>
      </c>
    </row>
    <row r="148" spans="1:6">
      <c r="A148" s="8" t="s">
        <v>92</v>
      </c>
      <c r="B148" s="9" t="s">
        <v>378</v>
      </c>
      <c r="C148" s="16" t="s">
        <v>309</v>
      </c>
      <c r="D148" s="46">
        <f t="array" ref="D148">IFERROR(INDEX(data_2002,MATCH(D$5&amp;$C$4,regnper_2002&amp;regnr_2002,0),MATCH($C148,var_2002,0)),"-")</f>
        <v>39041</v>
      </c>
      <c r="E148" s="46">
        <f t="array" ref="E148">IFERROR(INDEX(data_2002,MATCH(E$5&amp;$C$4,regnper_2002&amp;regnr_2002,0),MATCH($C148,var_2002,0)),"-")</f>
        <v>0</v>
      </c>
      <c r="F148" s="46">
        <f t="array" ref="F148">IFERROR(INDEX(data_2002,MATCH(F$5&amp;$C$4,regnper_2002&amp;regnr_2002,0),MATCH($C148,var_2002,0)),"-")</f>
        <v>4499</v>
      </c>
    </row>
    <row r="149" spans="1:6">
      <c r="A149" s="11" t="s">
        <v>95</v>
      </c>
      <c r="B149" s="12" t="s">
        <v>393</v>
      </c>
      <c r="C149" s="16" t="s">
        <v>310</v>
      </c>
      <c r="D149" s="53">
        <f t="array" ref="D149">IFERROR(INDEX(data_2002,MATCH(D$5&amp;$C$4,regnper_2002&amp;regnr_2002,0),MATCH($C149,var_2002,0)),"-")</f>
        <v>0</v>
      </c>
      <c r="E149" s="53">
        <f t="array" ref="E149">IFERROR(INDEX(data_2002,MATCH(E$5&amp;$C$4,regnper_2002&amp;regnr_2002,0),MATCH($C149,var_2002,0)),"-")</f>
        <v>4205759</v>
      </c>
      <c r="F149" s="53">
        <f t="array" ref="F149">IFERROR(INDEX(data_2002,MATCH(F$5&amp;$C$4,regnper_2002&amp;regnr_2002,0),MATCH($C149,var_2002,0)),"-")</f>
        <v>6365012</v>
      </c>
    </row>
    <row r="150" spans="1:6">
      <c r="A150" s="8" t="s">
        <v>97</v>
      </c>
      <c r="B150" s="9" t="s">
        <v>394</v>
      </c>
      <c r="C150" s="16" t="s">
        <v>312</v>
      </c>
      <c r="D150" s="46">
        <f t="array" ref="D150">IFERROR(INDEX(data_2002,MATCH(D$5&amp;$C$4,regnper_2002&amp;regnr_2002,0),MATCH($C150,var_2002,0)),"-")</f>
        <v>6</v>
      </c>
      <c r="E150" s="46">
        <f t="array" ref="E150">IFERROR(INDEX(data_2002,MATCH(E$5&amp;$C$4,regnper_2002&amp;regnr_2002,0),MATCH($C150,var_2002,0)),"-")</f>
        <v>0</v>
      </c>
      <c r="F150" s="46">
        <f t="array" ref="F150">IFERROR(INDEX(data_2002,MATCH(F$5&amp;$C$4,regnper_2002&amp;regnr_2002,0),MATCH($C150,var_2002,0)),"-")</f>
        <v>0</v>
      </c>
    </row>
    <row r="151" spans="1:6">
      <c r="A151" s="8" t="s">
        <v>100</v>
      </c>
      <c r="B151" s="9" t="s">
        <v>302</v>
      </c>
      <c r="C151" s="16" t="s">
        <v>314</v>
      </c>
      <c r="D151" s="46">
        <f t="array" ref="D151">IFERROR(INDEX(data_2002,MATCH(D$5&amp;$C$4,regnper_2002&amp;regnr_2002,0),MATCH($C151,var_2002,0)),"-")</f>
        <v>4855</v>
      </c>
      <c r="E151" s="46">
        <f t="array" ref="E151">IFERROR(INDEX(data_2002,MATCH(E$5&amp;$C$4,regnper_2002&amp;regnr_2002,0),MATCH($C151,var_2002,0)),"-")</f>
        <v>0</v>
      </c>
      <c r="F151" s="46">
        <f t="array" ref="F151">IFERROR(INDEX(data_2002,MATCH(F$5&amp;$C$4,regnper_2002&amp;regnr_2002,0),MATCH($C151,var_2002,0)),"-")</f>
        <v>0</v>
      </c>
    </row>
    <row r="152" spans="1:6">
      <c r="A152" s="8" t="s">
        <v>103</v>
      </c>
      <c r="B152" s="9" t="s">
        <v>304</v>
      </c>
      <c r="C152" s="16" t="s">
        <v>316</v>
      </c>
      <c r="D152" s="46">
        <f t="array" ref="D152">IFERROR(INDEX(data_2002,MATCH(D$5&amp;$C$4,regnper_2002&amp;regnr_2002,0),MATCH($C152,var_2002,0)),"-")</f>
        <v>0</v>
      </c>
      <c r="E152" s="46">
        <f t="array" ref="E152">IFERROR(INDEX(data_2002,MATCH(E$5&amp;$C$4,regnper_2002&amp;regnr_2002,0),MATCH($C152,var_2002,0)),"-")</f>
        <v>78000</v>
      </c>
      <c r="F152" s="46">
        <f t="array" ref="F152">IFERROR(INDEX(data_2002,MATCH(F$5&amp;$C$4,regnper_2002&amp;regnr_2002,0),MATCH($C152,var_2002,0)),"-")</f>
        <v>117400</v>
      </c>
    </row>
    <row r="153" spans="1:6">
      <c r="A153" s="8" t="s">
        <v>106</v>
      </c>
      <c r="B153" s="9" t="s">
        <v>306</v>
      </c>
      <c r="C153" s="16" t="s">
        <v>318</v>
      </c>
      <c r="D153" s="46">
        <f t="array" ref="D153">IFERROR(INDEX(data_2002,MATCH(D$5&amp;$C$4,regnper_2002&amp;regnr_2002,0),MATCH($C153,var_2002,0)),"-")</f>
        <v>0</v>
      </c>
      <c r="E153" s="46">
        <f t="array" ref="E153">IFERROR(INDEX(data_2002,MATCH(E$5&amp;$C$4,regnper_2002&amp;regnr_2002,0),MATCH($C153,var_2002,0)),"-")</f>
        <v>0</v>
      </c>
      <c r="F153" s="46">
        <f t="array" ref="F153">IFERROR(INDEX(data_2002,MATCH(F$5&amp;$C$4,regnper_2002&amp;regnr_2002,0),MATCH($C153,var_2002,0)),"-")</f>
        <v>0</v>
      </c>
    </row>
    <row r="154" spans="1:6">
      <c r="A154" s="11" t="s">
        <v>109</v>
      </c>
      <c r="B154" s="12" t="s">
        <v>395</v>
      </c>
      <c r="C154" s="16" t="s">
        <v>320</v>
      </c>
      <c r="D154" s="53">
        <f t="array" ref="D154">IFERROR(INDEX(data_2002,MATCH(D$5&amp;$C$4,regnper_2002&amp;regnr_2002,0),MATCH($C154,var_2002,0)),"-")</f>
        <v>0</v>
      </c>
      <c r="E154" s="53">
        <f t="array" ref="E154">IFERROR(INDEX(data_2002,MATCH(E$5&amp;$C$4,regnper_2002&amp;regnr_2002,0),MATCH($C154,var_2002,0)),"-")</f>
        <v>78000</v>
      </c>
      <c r="F154" s="53">
        <f t="array" ref="F154">IFERROR(INDEX(data_2002,MATCH(F$5&amp;$C$4,regnper_2002&amp;regnr_2002,0),MATCH($C154,var_2002,0)),"-")</f>
        <v>117400</v>
      </c>
    </row>
    <row r="155" spans="1:6">
      <c r="A155" s="8" t="s">
        <v>112</v>
      </c>
      <c r="B155" s="9" t="s">
        <v>208</v>
      </c>
      <c r="C155" s="16" t="s">
        <v>322</v>
      </c>
      <c r="D155" s="46">
        <f t="array" ref="D155">IFERROR(INDEX(data_2002,MATCH(D$5&amp;$C$4,regnper_2002&amp;regnr_2002,0),MATCH($C155,var_2002,0)),"-")</f>
        <v>231</v>
      </c>
      <c r="E155" s="46">
        <f t="array" ref="E155">IFERROR(INDEX(data_2002,MATCH(E$5&amp;$C$4,regnper_2002&amp;regnr_2002,0),MATCH($C155,var_2002,0)),"-")</f>
        <v>0</v>
      </c>
      <c r="F155" s="46">
        <f t="array" ref="F155">IFERROR(INDEX(data_2002,MATCH(F$5&amp;$C$4,regnper_2002&amp;regnr_2002,0),MATCH($C155,var_2002,0)),"-")</f>
        <v>0</v>
      </c>
    </row>
    <row r="156" spans="1:6">
      <c r="A156" s="8" t="s">
        <v>115</v>
      </c>
      <c r="B156" s="9" t="s">
        <v>311</v>
      </c>
      <c r="C156" s="16" t="s">
        <v>324</v>
      </c>
      <c r="D156" s="46">
        <f t="array" ref="D156">IFERROR(INDEX(data_2002,MATCH(D$5&amp;$C$4,regnper_2002&amp;regnr_2002,0),MATCH($C156,var_2002,0)),"-")</f>
        <v>0</v>
      </c>
      <c r="E156" s="46">
        <f t="array" ref="E156">IFERROR(INDEX(data_2002,MATCH(E$5&amp;$C$4,regnper_2002&amp;regnr_2002,0),MATCH($C156,var_2002,0)),"-")</f>
        <v>1551</v>
      </c>
      <c r="F156" s="46">
        <f t="array" ref="F156">IFERROR(INDEX(data_2002,MATCH(F$5&amp;$C$4,regnper_2002&amp;regnr_2002,0),MATCH($C156,var_2002,0)),"-")</f>
        <v>1934</v>
      </c>
    </row>
    <row r="157" spans="1:6">
      <c r="A157" s="8" t="s">
        <v>118</v>
      </c>
      <c r="B157" s="9" t="s">
        <v>313</v>
      </c>
      <c r="C157" s="16" t="s">
        <v>326</v>
      </c>
      <c r="D157" s="46">
        <f t="array" ref="D157">IFERROR(INDEX(data_2002,MATCH(D$5&amp;$C$4,regnper_2002&amp;regnr_2002,0),MATCH($C157,var_2002,0)),"-")</f>
        <v>0</v>
      </c>
      <c r="E157" s="46">
        <f t="array" ref="E157">IFERROR(INDEX(data_2002,MATCH(E$5&amp;$C$4,regnper_2002&amp;regnr_2002,0),MATCH($C157,var_2002,0)),"-")</f>
        <v>10000</v>
      </c>
      <c r="F157" s="46">
        <f t="array" ref="F157">IFERROR(INDEX(data_2002,MATCH(F$5&amp;$C$4,regnper_2002&amp;regnr_2002,0),MATCH($C157,var_2002,0)),"-")</f>
        <v>16918</v>
      </c>
    </row>
    <row r="158" spans="1:6">
      <c r="A158" s="8" t="s">
        <v>121</v>
      </c>
      <c r="B158" s="9" t="s">
        <v>315</v>
      </c>
      <c r="C158" s="16" t="s">
        <v>328</v>
      </c>
      <c r="D158" s="46">
        <f t="array" ref="D158">IFERROR(INDEX(data_2002,MATCH(D$5&amp;$C$4,regnper_2002&amp;regnr_2002,0),MATCH($C158,var_2002,0)),"-")</f>
        <v>0</v>
      </c>
      <c r="E158" s="46">
        <f t="array" ref="E158">IFERROR(INDEX(data_2002,MATCH(E$5&amp;$C$4,regnper_2002&amp;regnr_2002,0),MATCH($C158,var_2002,0)),"-")</f>
        <v>0</v>
      </c>
      <c r="F158" s="46">
        <f t="array" ref="F158">IFERROR(INDEX(data_2002,MATCH(F$5&amp;$C$4,regnper_2002&amp;regnr_2002,0),MATCH($C158,var_2002,0)),"-")</f>
        <v>0</v>
      </c>
    </row>
    <row r="159" spans="1:6">
      <c r="A159" s="8" t="s">
        <v>123</v>
      </c>
      <c r="B159" s="9" t="s">
        <v>317</v>
      </c>
      <c r="C159" s="16" t="s">
        <v>330</v>
      </c>
      <c r="D159" s="46">
        <f t="array" ref="D159">IFERROR(INDEX(data_2002,MATCH(D$5&amp;$C$4,regnper_2002&amp;regnr_2002,0),MATCH($C159,var_2002,0)),"-")</f>
        <v>11062</v>
      </c>
      <c r="E159" s="46">
        <f t="array" ref="E159">IFERROR(INDEX(data_2002,MATCH(E$5&amp;$C$4,regnper_2002&amp;regnr_2002,0),MATCH($C159,var_2002,0)),"-")</f>
        <v>0</v>
      </c>
      <c r="F159" s="46">
        <f t="array" ref="F159">IFERROR(INDEX(data_2002,MATCH(F$5&amp;$C$4,regnper_2002&amp;regnr_2002,0),MATCH($C159,var_2002,0)),"-")</f>
        <v>0</v>
      </c>
    </row>
    <row r="160" spans="1:6">
      <c r="A160" s="8" t="s">
        <v>125</v>
      </c>
      <c r="B160" s="9" t="s">
        <v>319</v>
      </c>
      <c r="C160" s="16" t="s">
        <v>332</v>
      </c>
      <c r="D160" s="46">
        <f t="array" ref="D160">IFERROR(INDEX(data_2002,MATCH(D$5&amp;$C$4,regnper_2002&amp;regnr_2002,0),MATCH($C160,var_2002,0)),"-")</f>
        <v>0</v>
      </c>
      <c r="E160" s="46">
        <f t="array" ref="E160">IFERROR(INDEX(data_2002,MATCH(E$5&amp;$C$4,regnper_2002&amp;regnr_2002,0),MATCH($C160,var_2002,0)),"-")</f>
        <v>0</v>
      </c>
      <c r="F160" s="46">
        <f t="array" ref="F160">IFERROR(INDEX(data_2002,MATCH(F$5&amp;$C$4,regnper_2002&amp;regnr_2002,0),MATCH($C160,var_2002,0)),"-")</f>
        <v>0</v>
      </c>
    </row>
    <row r="161" spans="1:6">
      <c r="A161" s="8" t="s">
        <v>128</v>
      </c>
      <c r="B161" s="9" t="s">
        <v>321</v>
      </c>
      <c r="C161" s="16" t="s">
        <v>334</v>
      </c>
      <c r="D161" s="46">
        <f t="array" ref="D161">IFERROR(INDEX(data_2002,MATCH(D$5&amp;$C$4,regnper_2002&amp;regnr_2002,0),MATCH($C161,var_2002,0)),"-")</f>
        <v>16154</v>
      </c>
      <c r="E161" s="46">
        <f t="array" ref="E161">IFERROR(INDEX(data_2002,MATCH(E$5&amp;$C$4,regnper_2002&amp;regnr_2002,0),MATCH($C161,var_2002,0)),"-")</f>
        <v>15627</v>
      </c>
      <c r="F161" s="46">
        <f t="array" ref="F161">IFERROR(INDEX(data_2002,MATCH(F$5&amp;$C$4,regnper_2002&amp;regnr_2002,0),MATCH($C161,var_2002,0)),"-")</f>
        <v>2523</v>
      </c>
    </row>
    <row r="162" spans="1:6">
      <c r="A162" s="8" t="s">
        <v>131</v>
      </c>
      <c r="B162" s="9" t="s">
        <v>323</v>
      </c>
      <c r="C162" s="16" t="s">
        <v>336</v>
      </c>
      <c r="D162" s="46">
        <f t="array" ref="D162">IFERROR(INDEX(data_2002,MATCH(D$5&amp;$C$4,regnper_2002&amp;regnr_2002,0),MATCH($C162,var_2002,0)),"-")</f>
        <v>5723</v>
      </c>
      <c r="E162" s="46">
        <f t="array" ref="E162">IFERROR(INDEX(data_2002,MATCH(E$5&amp;$C$4,regnper_2002&amp;regnr_2002,0),MATCH($C162,var_2002,0)),"-")</f>
        <v>0</v>
      </c>
      <c r="F162" s="46">
        <f t="array" ref="F162">IFERROR(INDEX(data_2002,MATCH(F$5&amp;$C$4,regnper_2002&amp;regnr_2002,0),MATCH($C162,var_2002,0)),"-")</f>
        <v>0</v>
      </c>
    </row>
    <row r="163" spans="1:6">
      <c r="A163" s="8" t="s">
        <v>134</v>
      </c>
      <c r="B163" s="9" t="s">
        <v>325</v>
      </c>
      <c r="C163" s="16" t="s">
        <v>338</v>
      </c>
      <c r="D163" s="46">
        <f t="array" ref="D163">IFERROR(INDEX(data_2002,MATCH(D$5&amp;$C$4,regnper_2002&amp;regnr_2002,0),MATCH($C163,var_2002,0)),"-")</f>
        <v>2565987</v>
      </c>
      <c r="E163" s="46">
        <f t="array" ref="E163">IFERROR(INDEX(data_2002,MATCH(E$5&amp;$C$4,regnper_2002&amp;regnr_2002,0),MATCH($C163,var_2002,0)),"-")</f>
        <v>0</v>
      </c>
      <c r="F163" s="46">
        <f t="array" ref="F163">IFERROR(INDEX(data_2002,MATCH(F$5&amp;$C$4,regnper_2002&amp;regnr_2002,0),MATCH($C163,var_2002,0)),"-")</f>
        <v>0</v>
      </c>
    </row>
    <row r="164" spans="1:6">
      <c r="A164" s="8" t="s">
        <v>136</v>
      </c>
      <c r="B164" s="9" t="s">
        <v>327</v>
      </c>
      <c r="C164" s="16" t="s">
        <v>396</v>
      </c>
      <c r="D164" s="46">
        <f t="array" ref="D164">IFERROR(INDEX(data_2002,MATCH(D$5&amp;$C$4,regnper_2002&amp;regnr_2002,0),MATCH($C164,var_2002,0)),"-")</f>
        <v>0</v>
      </c>
      <c r="E164" s="46">
        <f t="array" ref="E164">IFERROR(INDEX(data_2002,MATCH(E$5&amp;$C$4,regnper_2002&amp;regnr_2002,0),MATCH($C164,var_2002,0)),"-")</f>
        <v>4748</v>
      </c>
      <c r="F164" s="46">
        <f t="array" ref="F164">IFERROR(INDEX(data_2002,MATCH(F$5&amp;$C$4,regnper_2002&amp;regnr_2002,0),MATCH($C164,var_2002,0)),"-")</f>
        <v>8277</v>
      </c>
    </row>
    <row r="165" spans="1:6">
      <c r="A165" s="8" t="s">
        <v>139</v>
      </c>
      <c r="B165" s="9" t="s">
        <v>329</v>
      </c>
      <c r="C165" s="16" t="s">
        <v>397</v>
      </c>
      <c r="D165" s="46">
        <f t="array" ref="D165">IFERROR(INDEX(data_2002,MATCH(D$5&amp;$C$4,regnper_2002&amp;regnr_2002,0),MATCH($C165,var_2002,0)),"-")</f>
        <v>0</v>
      </c>
      <c r="E165" s="46">
        <f t="array" ref="E165">IFERROR(INDEX(data_2002,MATCH(E$5&amp;$C$4,regnper_2002&amp;regnr_2002,0),MATCH($C165,var_2002,0)),"-")</f>
        <v>16802</v>
      </c>
      <c r="F165" s="46">
        <f t="array" ref="F165">IFERROR(INDEX(data_2002,MATCH(F$5&amp;$C$4,regnper_2002&amp;regnr_2002,0),MATCH($C165,var_2002,0)),"-")</f>
        <v>19264</v>
      </c>
    </row>
    <row r="166" spans="1:6">
      <c r="A166" s="8" t="s">
        <v>141</v>
      </c>
      <c r="B166" s="9" t="s">
        <v>331</v>
      </c>
      <c r="C166" s="16" t="s">
        <v>398</v>
      </c>
      <c r="D166" s="46">
        <f t="array" ref="D166">IFERROR(INDEX(data_2002,MATCH(D$5&amp;$C$4,regnper_2002&amp;regnr_2002,0),MATCH($C166,var_2002,0)),"-")</f>
        <v>0</v>
      </c>
      <c r="E166" s="46">
        <f t="array" ref="E166">IFERROR(INDEX(data_2002,MATCH(E$5&amp;$C$4,regnper_2002&amp;regnr_2002,0),MATCH($C166,var_2002,0)),"-")</f>
        <v>0</v>
      </c>
      <c r="F166" s="46">
        <f t="array" ref="F166">IFERROR(INDEX(data_2002,MATCH(F$5&amp;$C$4,regnper_2002&amp;regnr_2002,0),MATCH($C166,var_2002,0)),"-")</f>
        <v>0</v>
      </c>
    </row>
    <row r="167" spans="1:6">
      <c r="A167" s="11" t="s">
        <v>144</v>
      </c>
      <c r="B167" s="12" t="s">
        <v>399</v>
      </c>
      <c r="C167" s="16" t="s">
        <v>400</v>
      </c>
      <c r="D167" s="53">
        <f t="array" ref="D167">IFERROR(INDEX(data_2002,MATCH(D$5&amp;$C$4,regnper_2002&amp;regnr_2002,0),MATCH($C167,var_2002,0)),"-")</f>
        <v>0</v>
      </c>
      <c r="E167" s="53">
        <f t="array" ref="E167">IFERROR(INDEX(data_2002,MATCH(E$5&amp;$C$4,regnper_2002&amp;regnr_2002,0),MATCH($C167,var_2002,0)),"-")</f>
        <v>48728</v>
      </c>
      <c r="F167" s="53">
        <f t="array" ref="F167">IFERROR(INDEX(data_2002,MATCH(F$5&amp;$C$4,regnper_2002&amp;regnr_2002,0),MATCH($C167,var_2002,0)),"-")</f>
        <v>48916</v>
      </c>
    </row>
    <row r="168" spans="1:6">
      <c r="A168" s="8" t="s">
        <v>146</v>
      </c>
      <c r="B168" s="9" t="s">
        <v>335</v>
      </c>
      <c r="C168" s="16" t="s">
        <v>401</v>
      </c>
      <c r="D168" s="46">
        <f t="array" ref="D168">IFERROR(INDEX(data_2002,MATCH(D$5&amp;$C$4,regnper_2002&amp;regnr_2002,0),MATCH($C168,var_2002,0)),"-")</f>
        <v>0</v>
      </c>
      <c r="E168" s="46">
        <f t="array" ref="E168">IFERROR(INDEX(data_2002,MATCH(E$5&amp;$C$4,regnper_2002&amp;regnr_2002,0),MATCH($C168,var_2002,0)),"-")</f>
        <v>10099</v>
      </c>
      <c r="F168" s="46">
        <f t="array" ref="F168">IFERROR(INDEX(data_2002,MATCH(F$5&amp;$C$4,regnper_2002&amp;regnr_2002,0),MATCH($C168,var_2002,0)),"-")</f>
        <v>12578</v>
      </c>
    </row>
    <row r="169" spans="1:6">
      <c r="A169" s="11" t="s">
        <v>149</v>
      </c>
      <c r="B169" s="12" t="s">
        <v>402</v>
      </c>
      <c r="C169" s="16" t="s">
        <v>403</v>
      </c>
      <c r="D169" s="53">
        <f t="array" ref="D169">IFERROR(INDEX(data_2002,MATCH(D$5&amp;$C$4,regnper_2002&amp;regnr_2002,0),MATCH($C169,var_2002,0)),"-")</f>
        <v>0</v>
      </c>
      <c r="E169" s="53">
        <f t="array" ref="E169">IFERROR(INDEX(data_2002,MATCH(E$5&amp;$C$4,regnper_2002&amp;regnr_2002,0),MATCH($C169,var_2002,0)),"-")</f>
        <v>4888716</v>
      </c>
      <c r="F169" s="53">
        <f t="array" ref="F169">IFERROR(INDEX(data_2002,MATCH(F$5&amp;$C$4,regnper_2002&amp;regnr_2002,0),MATCH($C169,var_2002,0)),"-")</f>
        <v>7208100</v>
      </c>
    </row>
  </sheetData>
  <sheetProtection algorithmName="SHA-512" hashValue="LDJCQZnBmNfreLxA98PFJgix/E7ISgPAvbkp2Ri4dEradAY4nnj86Ytgf7mTKcOdY8qdb4Iqxmr1pXKg3dlpxw==" saltValue="hfNDHxsbGTStgZju2KN1ig==" spinCount="100000" sheet="1" objects="1" scenarios="1"/>
  <mergeCells count="5">
    <mergeCell ref="C3:D3"/>
    <mergeCell ref="C4:D4"/>
    <mergeCell ref="A1:B1"/>
    <mergeCell ref="A6:F6"/>
    <mergeCell ref="A75:F75"/>
  </mergeCells>
  <dataValidations count="1">
    <dataValidation type="list" allowBlank="1" showInputMessage="1" showErrorMessage="1" sqref="B4" xr:uid="{00000000-0002-0000-0200-000000000000}">
      <formula1>drop_navn_2002</formula1>
    </dataValidation>
  </dataValidations>
  <hyperlinks>
    <hyperlink ref="A1:B1" location="Indholdsfortegnelse!A1" display="Tilbage til indholdsfortegnelse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9" fitToHeight="0" orientation="portrait"/>
  <headerFooter scaleWithDoc="0" alignWithMargins="0">
    <oddHeader>&amp;L&amp;C&amp;G&amp;R</oddHead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/>
    <pageSetUpPr fitToPage="1"/>
  </sheetPr>
  <dimension ref="A1:N167"/>
  <sheetViews>
    <sheetView showGridLines="0" zoomScaleNormal="100" workbookViewId="0">
      <selection activeCell="I3" sqref="I3"/>
    </sheetView>
  </sheetViews>
  <sheetFormatPr defaultColWidth="11.42578125" defaultRowHeight="15"/>
  <cols>
    <col min="1" max="1" width="6" customWidth="1"/>
    <col min="2" max="2" width="104.140625" customWidth="1"/>
    <col min="3" max="3" width="8.7109375" customWidth="1"/>
    <col min="4" max="14" width="16.7109375" customWidth="1"/>
    <col min="15" max="15" width="5.5703125" customWidth="1"/>
    <col min="16" max="17" width="0" hidden="1" customWidth="1"/>
  </cols>
  <sheetData>
    <row r="1" spans="1:14">
      <c r="A1" s="93" t="s">
        <v>404</v>
      </c>
      <c r="B1" s="93"/>
    </row>
    <row r="2" spans="1:14">
      <c r="A2" s="40"/>
      <c r="B2" s="40"/>
    </row>
    <row r="3" spans="1:14">
      <c r="B3" s="34" t="s">
        <v>339</v>
      </c>
      <c r="C3" s="98" t="s">
        <v>340</v>
      </c>
      <c r="D3" s="98"/>
    </row>
    <row r="4" spans="1:14">
      <c r="B4" s="37" t="s">
        <v>341</v>
      </c>
      <c r="C4" s="99">
        <f>INDEX(drop_regnr_2005,MATCH(B4,drop_navn_2005,0))</f>
        <v>63010</v>
      </c>
      <c r="D4" s="99"/>
    </row>
    <row r="5" spans="1:14">
      <c r="D5" s="60" t="str">
        <f>D7&amp;"12"</f>
        <v>200512</v>
      </c>
      <c r="E5" s="60" t="str">
        <f t="shared" ref="E5:N5" si="0">E7&amp;"12"</f>
        <v>200612</v>
      </c>
      <c r="F5" s="60" t="str">
        <f t="shared" si="0"/>
        <v>200712</v>
      </c>
      <c r="G5" s="60" t="str">
        <f t="shared" si="0"/>
        <v>200812</v>
      </c>
      <c r="H5" s="60" t="str">
        <f t="shared" si="0"/>
        <v>200912</v>
      </c>
      <c r="I5" s="60" t="str">
        <f t="shared" si="0"/>
        <v>201012</v>
      </c>
      <c r="J5" s="60" t="str">
        <f t="shared" si="0"/>
        <v>201112</v>
      </c>
      <c r="K5" s="60" t="str">
        <f t="shared" si="0"/>
        <v>201212</v>
      </c>
      <c r="L5" s="60" t="str">
        <f t="shared" si="0"/>
        <v>201312</v>
      </c>
      <c r="M5" s="60" t="str">
        <f t="shared" si="0"/>
        <v>201412</v>
      </c>
      <c r="N5" s="60" t="str">
        <f t="shared" si="0"/>
        <v>201512</v>
      </c>
    </row>
    <row r="6" spans="1:14" ht="29.25" customHeight="1">
      <c r="A6" s="95" t="s">
        <v>0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pans="1:14" ht="15.75" customHeight="1">
      <c r="A7" s="41"/>
      <c r="B7" s="17"/>
      <c r="C7" s="18" t="s">
        <v>1</v>
      </c>
      <c r="D7" s="87">
        <v>2005</v>
      </c>
      <c r="E7" s="87">
        <v>2006</v>
      </c>
      <c r="F7" s="87">
        <v>2007</v>
      </c>
      <c r="G7" s="87">
        <v>2008</v>
      </c>
      <c r="H7" s="87">
        <v>2009</v>
      </c>
      <c r="I7" s="87">
        <v>2010</v>
      </c>
      <c r="J7" s="87">
        <v>2011</v>
      </c>
      <c r="K7" s="87">
        <v>2012</v>
      </c>
      <c r="L7" s="87">
        <v>2013</v>
      </c>
      <c r="M7" s="87">
        <v>2014</v>
      </c>
      <c r="N7" s="87">
        <v>2015</v>
      </c>
    </row>
    <row r="8" spans="1:14">
      <c r="A8" s="42"/>
      <c r="B8" s="42"/>
      <c r="C8" s="20"/>
      <c r="D8" s="59" t="s">
        <v>971</v>
      </c>
      <c r="E8" s="59" t="s">
        <v>971</v>
      </c>
      <c r="F8" s="59" t="s">
        <v>971</v>
      </c>
      <c r="G8" s="59" t="s">
        <v>971</v>
      </c>
      <c r="H8" s="59" t="s">
        <v>971</v>
      </c>
      <c r="I8" s="59" t="s">
        <v>971</v>
      </c>
      <c r="J8" s="59" t="s">
        <v>971</v>
      </c>
      <c r="K8" s="59" t="s">
        <v>971</v>
      </c>
      <c r="L8" s="59" t="s">
        <v>971</v>
      </c>
      <c r="M8" s="59" t="s">
        <v>971</v>
      </c>
      <c r="N8" s="59" t="s">
        <v>971</v>
      </c>
    </row>
    <row r="9" spans="1:14">
      <c r="A9" s="48" t="s">
        <v>2</v>
      </c>
      <c r="B9" s="9" t="s">
        <v>405</v>
      </c>
      <c r="C9" s="45" t="s">
        <v>406</v>
      </c>
      <c r="D9" s="46">
        <f t="array" ref="D9">IFERROR(INDEX(data_2005,MATCH(D$5&amp;$C$4,regnper_2005&amp;regnr_2005,0),MATCH($C9,var_2005,0)),"-")</f>
        <v>1588486</v>
      </c>
      <c r="E9" s="46">
        <f t="array" ref="E9">IFERROR(INDEX(data_2005,MATCH(E$5&amp;$C$4,regnper_2005&amp;regnr_2005,0),MATCH($C9,var_2005,0)),"-")</f>
        <v>1673218</v>
      </c>
      <c r="F9" s="46">
        <f t="array" ref="F9">IFERROR(INDEX(data_2005,MATCH(F$5&amp;$C$4,regnper_2005&amp;regnr_2005,0),MATCH($C9,var_2005,0)),"-")</f>
        <v>2389402</v>
      </c>
      <c r="G9" s="46">
        <f t="array" ref="G9">IFERROR(INDEX(data_2005,MATCH(G$5&amp;$C$4,regnper_2005&amp;regnr_2005,0),MATCH($C9,var_2005,0)),"-")</f>
        <v>3477308</v>
      </c>
      <c r="H9" s="46">
        <f t="array" ref="H9">IFERROR(INDEX(data_2005,MATCH(H$5&amp;$C$4,regnper_2005&amp;regnr_2005,0),MATCH($C9,var_2005,0)),"-")</f>
        <v>3495356</v>
      </c>
      <c r="I9" s="46">
        <f t="array" ref="I9">IFERROR(INDEX(data_2005,MATCH(I$5&amp;$C$4,regnper_2005&amp;regnr_2005,0),MATCH($C9,var_2005,0)),"-")</f>
        <v>5040620</v>
      </c>
      <c r="J9" s="46">
        <f t="array" ref="J9">IFERROR(INDEX(data_2005,MATCH(J$5&amp;$C$4,regnper_2005&amp;regnr_2005,0),MATCH($C9,var_2005,0)),"-")</f>
        <v>5413873</v>
      </c>
      <c r="K9" s="46">
        <f t="array" ref="K9">IFERROR(INDEX(data_2005,MATCH(K$5&amp;$C$4,regnper_2005&amp;regnr_2005,0),MATCH($C9,var_2005,0)),"-")</f>
        <v>6876895</v>
      </c>
      <c r="L9" s="46">
        <f t="array" ref="L9">IFERROR(INDEX(data_2005,MATCH(L$5&amp;$C$4,regnper_2005&amp;regnr_2005,0),MATCH($C9,var_2005,0)),"-")</f>
        <v>6957994</v>
      </c>
      <c r="M9" s="46">
        <f t="array" ref="M9">IFERROR(INDEX(data_2005,MATCH(M$5&amp;$C$4,regnper_2005&amp;regnr_2005,0),MATCH($C9,var_2005,0)),"-")</f>
        <v>6611829</v>
      </c>
      <c r="N9" s="46">
        <f t="array" ref="N9">IFERROR(INDEX(data_2005,MATCH(N$5&amp;$C$4,regnper_2005&amp;regnr_2005,0),MATCH($C9,var_2005,0)),"-")</f>
        <v>6643359</v>
      </c>
    </row>
    <row r="10" spans="1:14">
      <c r="A10" s="48" t="s">
        <v>5</v>
      </c>
      <c r="B10" s="9" t="s">
        <v>407</v>
      </c>
      <c r="C10" s="45" t="s">
        <v>408</v>
      </c>
      <c r="D10" s="46">
        <f t="array" ref="D10">IFERROR(INDEX(data_2005,MATCH(D$5&amp;$C$4,regnper_2005&amp;regnr_2005,0),MATCH($C10,var_2005,0)),"-")</f>
        <v>-11412</v>
      </c>
      <c r="E10" s="46">
        <f t="array" ref="E10">IFERROR(INDEX(data_2005,MATCH(E$5&amp;$C$4,regnper_2005&amp;regnr_2005,0),MATCH($C10,var_2005,0)),"-")</f>
        <v>-10208</v>
      </c>
      <c r="F10" s="46">
        <f t="array" ref="F10">IFERROR(INDEX(data_2005,MATCH(F$5&amp;$C$4,regnper_2005&amp;regnr_2005,0),MATCH($C10,var_2005,0)),"-")</f>
        <v>-12993</v>
      </c>
      <c r="G10" s="46">
        <f t="array" ref="G10">IFERROR(INDEX(data_2005,MATCH(G$5&amp;$C$4,regnper_2005&amp;regnr_2005,0),MATCH($C10,var_2005,0)),"-")</f>
        <v>-1057</v>
      </c>
      <c r="H10" s="46">
        <f t="array" ref="H10">IFERROR(INDEX(data_2005,MATCH(H$5&amp;$C$4,regnper_2005&amp;regnr_2005,0),MATCH($C10,var_2005,0)),"-")</f>
        <v>-1050</v>
      </c>
      <c r="I10" s="46">
        <f t="array" ref="I10">IFERROR(INDEX(data_2005,MATCH(I$5&amp;$C$4,regnper_2005&amp;regnr_2005,0),MATCH($C10,var_2005,0)),"-")</f>
        <v>-983</v>
      </c>
      <c r="J10" s="46">
        <f t="array" ref="J10">IFERROR(INDEX(data_2005,MATCH(J$5&amp;$C$4,regnper_2005&amp;regnr_2005,0),MATCH($C10,var_2005,0)),"-")</f>
        <v>-994</v>
      </c>
      <c r="K10" s="46">
        <f t="array" ref="K10">IFERROR(INDEX(data_2005,MATCH(K$5&amp;$C$4,regnper_2005&amp;regnr_2005,0),MATCH($C10,var_2005,0)),"-")</f>
        <v>-3204</v>
      </c>
      <c r="L10" s="46">
        <f t="array" ref="L10">IFERROR(INDEX(data_2005,MATCH(L$5&amp;$C$4,regnper_2005&amp;regnr_2005,0),MATCH($C10,var_2005,0)),"-")</f>
        <v>-739</v>
      </c>
      <c r="M10" s="46">
        <f t="array" ref="M10">IFERROR(INDEX(data_2005,MATCH(M$5&amp;$C$4,regnper_2005&amp;regnr_2005,0),MATCH($C10,var_2005,0)),"-")</f>
        <v>-1251</v>
      </c>
      <c r="N10" s="46">
        <f t="array" ref="N10">IFERROR(INDEX(data_2005,MATCH(N$5&amp;$C$4,regnper_2005&amp;regnr_2005,0),MATCH($C10,var_2005,0)),"-")</f>
        <v>-1189</v>
      </c>
    </row>
    <row r="11" spans="1:14">
      <c r="A11" s="49" t="s">
        <v>8</v>
      </c>
      <c r="B11" s="12" t="s">
        <v>409</v>
      </c>
      <c r="C11" s="45" t="s">
        <v>410</v>
      </c>
      <c r="D11" s="53">
        <f t="array" ref="D11">IFERROR(INDEX(data_2005,MATCH(D$5&amp;$C$4,regnper_2005&amp;regnr_2005,0),MATCH($C11,var_2005,0)),"-")</f>
        <v>1577074</v>
      </c>
      <c r="E11" s="53">
        <f t="array" ref="E11">IFERROR(INDEX(data_2005,MATCH(E$5&amp;$C$4,regnper_2005&amp;regnr_2005,0),MATCH($C11,var_2005,0)),"-")</f>
        <v>1663010</v>
      </c>
      <c r="F11" s="53">
        <f t="array" ref="F11">IFERROR(INDEX(data_2005,MATCH(F$5&amp;$C$4,regnper_2005&amp;regnr_2005,0),MATCH($C11,var_2005,0)),"-")</f>
        <v>2376409</v>
      </c>
      <c r="G11" s="53">
        <f t="array" ref="G11">IFERROR(INDEX(data_2005,MATCH(G$5&amp;$C$4,regnper_2005&amp;regnr_2005,0),MATCH($C11,var_2005,0)),"-")</f>
        <v>3476251</v>
      </c>
      <c r="H11" s="53">
        <f t="array" ref="H11">IFERROR(INDEX(data_2005,MATCH(H$5&amp;$C$4,regnper_2005&amp;regnr_2005,0),MATCH($C11,var_2005,0)),"-")</f>
        <v>3494306</v>
      </c>
      <c r="I11" s="53">
        <f t="array" ref="I11">IFERROR(INDEX(data_2005,MATCH(I$5&amp;$C$4,regnper_2005&amp;regnr_2005,0),MATCH($C11,var_2005,0)),"-")</f>
        <v>5039637</v>
      </c>
      <c r="J11" s="53">
        <f t="array" ref="J11">IFERROR(INDEX(data_2005,MATCH(J$5&amp;$C$4,regnper_2005&amp;regnr_2005,0),MATCH($C11,var_2005,0)),"-")</f>
        <v>5412879</v>
      </c>
      <c r="K11" s="53">
        <f t="array" ref="K11">IFERROR(INDEX(data_2005,MATCH(K$5&amp;$C$4,regnper_2005&amp;regnr_2005,0),MATCH($C11,var_2005,0)),"-")</f>
        <v>6873691</v>
      </c>
      <c r="L11" s="53">
        <f t="array" ref="L11">IFERROR(INDEX(data_2005,MATCH(L$5&amp;$C$4,regnper_2005&amp;regnr_2005,0),MATCH($C11,var_2005,0)),"-")</f>
        <v>6957255</v>
      </c>
      <c r="M11" s="53">
        <f t="array" ref="M11">IFERROR(INDEX(data_2005,MATCH(M$5&amp;$C$4,regnper_2005&amp;regnr_2005,0),MATCH($C11,var_2005,0)),"-")</f>
        <v>6610578</v>
      </c>
      <c r="N11" s="53">
        <f t="array" ref="N11">IFERROR(INDEX(data_2005,MATCH(N$5&amp;$C$4,regnper_2005&amp;regnr_2005,0),MATCH($C11,var_2005,0)),"-")</f>
        <v>6642170</v>
      </c>
    </row>
    <row r="12" spans="1:14">
      <c r="A12" s="48" t="s">
        <v>11</v>
      </c>
      <c r="B12" s="9" t="s">
        <v>12</v>
      </c>
      <c r="C12" s="45" t="s">
        <v>411</v>
      </c>
      <c r="D12" s="46">
        <f t="array" ref="D12">IFERROR(INDEX(data_2005,MATCH(D$5&amp;$C$4,regnper_2005&amp;regnr_2005,0),MATCH($C12,var_2005,0)),"-")</f>
        <v>173854</v>
      </c>
      <c r="E12" s="46">
        <f t="array" ref="E12">IFERROR(INDEX(data_2005,MATCH(E$5&amp;$C$4,regnper_2005&amp;regnr_2005,0),MATCH($C12,var_2005,0)),"-")</f>
        <v>269007</v>
      </c>
      <c r="F12" s="46">
        <f t="array" ref="F12">IFERROR(INDEX(data_2005,MATCH(F$5&amp;$C$4,regnper_2005&amp;regnr_2005,0),MATCH($C12,var_2005,0)),"-")</f>
        <v>333100</v>
      </c>
      <c r="G12" s="46">
        <f t="array" ref="G12">IFERROR(INDEX(data_2005,MATCH(G$5&amp;$C$4,regnper_2005&amp;regnr_2005,0),MATCH($C12,var_2005,0)),"-")</f>
        <v>-19214</v>
      </c>
      <c r="H12" s="46">
        <f t="array" ref="H12">IFERROR(INDEX(data_2005,MATCH(H$5&amp;$C$4,regnper_2005&amp;regnr_2005,0),MATCH($C12,var_2005,0)),"-")</f>
        <v>435245</v>
      </c>
      <c r="I12" s="46">
        <f t="array" ref="I12">IFERROR(INDEX(data_2005,MATCH(I$5&amp;$C$4,regnper_2005&amp;regnr_2005,0),MATCH($C12,var_2005,0)),"-")</f>
        <v>945899</v>
      </c>
      <c r="J12" s="46">
        <f t="array" ref="J12">IFERROR(INDEX(data_2005,MATCH(J$5&amp;$C$4,regnper_2005&amp;regnr_2005,0),MATCH($C12,var_2005,0)),"-")</f>
        <v>96721</v>
      </c>
      <c r="K12" s="46">
        <f t="array" ref="K12">IFERROR(INDEX(data_2005,MATCH(K$5&amp;$C$4,regnper_2005&amp;regnr_2005,0),MATCH($C12,var_2005,0)),"-")</f>
        <v>2694735</v>
      </c>
      <c r="L12" s="46">
        <f t="array" ref="L12">IFERROR(INDEX(data_2005,MATCH(L$5&amp;$C$4,regnper_2005&amp;regnr_2005,0),MATCH($C12,var_2005,0)),"-")</f>
        <v>2706337</v>
      </c>
      <c r="M12" s="46">
        <f t="array" ref="M12">IFERROR(INDEX(data_2005,MATCH(M$5&amp;$C$4,regnper_2005&amp;regnr_2005,0),MATCH($C12,var_2005,0)),"-")</f>
        <v>4132348</v>
      </c>
      <c r="N12" s="46">
        <f t="array" ref="N12">IFERROR(INDEX(data_2005,MATCH(N$5&amp;$C$4,regnper_2005&amp;regnr_2005,0),MATCH($C12,var_2005,0)),"-")</f>
        <v>2142231</v>
      </c>
    </row>
    <row r="13" spans="1:14">
      <c r="A13" s="48" t="s">
        <v>636</v>
      </c>
      <c r="B13" s="9" t="s">
        <v>15</v>
      </c>
      <c r="C13" s="45" t="s">
        <v>412</v>
      </c>
      <c r="D13" s="46">
        <f t="array" ref="D13">IFERROR(INDEX(data_2005,MATCH(D$5&amp;$C$4,regnper_2005&amp;regnr_2005,0),MATCH($C13,var_2005,0)),"-")</f>
        <v>0</v>
      </c>
      <c r="E13" s="46">
        <f t="array" ref="E13">IFERROR(INDEX(data_2005,MATCH(E$5&amp;$C$4,regnper_2005&amp;regnr_2005,0),MATCH($C13,var_2005,0)),"-")</f>
        <v>2485</v>
      </c>
      <c r="F13" s="46">
        <f t="array" ref="F13">IFERROR(INDEX(data_2005,MATCH(F$5&amp;$C$4,regnper_2005&amp;regnr_2005,0),MATCH($C13,var_2005,0)),"-")</f>
        <v>-42</v>
      </c>
      <c r="G13" s="46">
        <f t="array" ref="G13">IFERROR(INDEX(data_2005,MATCH(G$5&amp;$C$4,regnper_2005&amp;regnr_2005,0),MATCH($C13,var_2005,0)),"-")</f>
        <v>19486</v>
      </c>
      <c r="H13" s="46">
        <f t="array" ref="H13">IFERROR(INDEX(data_2005,MATCH(H$5&amp;$C$4,regnper_2005&amp;regnr_2005,0),MATCH($C13,var_2005,0)),"-")</f>
        <v>-414</v>
      </c>
      <c r="I13" s="46">
        <f t="array" ref="I13">IFERROR(INDEX(data_2005,MATCH(I$5&amp;$C$4,regnper_2005&amp;regnr_2005,0),MATCH($C13,var_2005,0)),"-")</f>
        <v>-637</v>
      </c>
      <c r="J13" s="46">
        <f t="array" ref="J13">IFERROR(INDEX(data_2005,MATCH(J$5&amp;$C$4,regnper_2005&amp;regnr_2005,0),MATCH($C13,var_2005,0)),"-")</f>
        <v>-1642</v>
      </c>
      <c r="K13" s="46">
        <f t="array" ref="K13">IFERROR(INDEX(data_2005,MATCH(K$5&amp;$C$4,regnper_2005&amp;regnr_2005,0),MATCH($C13,var_2005,0)),"-")</f>
        <v>4250</v>
      </c>
      <c r="L13" s="46">
        <f t="array" ref="L13">IFERROR(INDEX(data_2005,MATCH(L$5&amp;$C$4,regnper_2005&amp;regnr_2005,0),MATCH($C13,var_2005,0)),"-")</f>
        <v>67763</v>
      </c>
      <c r="M13" s="46">
        <f t="array" ref="M13">IFERROR(INDEX(data_2005,MATCH(M$5&amp;$C$4,regnper_2005&amp;regnr_2005,0),MATCH($C13,var_2005,0)),"-")</f>
        <v>22490</v>
      </c>
      <c r="N13" s="46">
        <f t="array" ref="N13">IFERROR(INDEX(data_2005,MATCH(N$5&amp;$C$4,regnper_2005&amp;regnr_2005,0),MATCH($C13,var_2005,0)),"-")</f>
        <v>366057</v>
      </c>
    </row>
    <row r="14" spans="1:14">
      <c r="A14" s="48" t="s">
        <v>17</v>
      </c>
      <c r="B14" s="9" t="s">
        <v>413</v>
      </c>
      <c r="C14" s="45" t="s">
        <v>414</v>
      </c>
      <c r="D14" s="46">
        <f t="array" ref="D14">IFERROR(INDEX(data_2005,MATCH(D$5&amp;$C$4,regnper_2005&amp;regnr_2005,0),MATCH($C14,var_2005,0)),"-")</f>
        <v>13336</v>
      </c>
      <c r="E14" s="46">
        <f t="array" ref="E14">IFERROR(INDEX(data_2005,MATCH(E$5&amp;$C$4,regnper_2005&amp;regnr_2005,0),MATCH($C14,var_2005,0)),"-")</f>
        <v>14233</v>
      </c>
      <c r="F14" s="46">
        <f t="array" ref="F14">IFERROR(INDEX(data_2005,MATCH(F$5&amp;$C$4,regnper_2005&amp;regnr_2005,0),MATCH($C14,var_2005,0)),"-")</f>
        <v>12426</v>
      </c>
      <c r="G14" s="46">
        <f t="array" ref="G14">IFERROR(INDEX(data_2005,MATCH(G$5&amp;$C$4,regnper_2005&amp;regnr_2005,0),MATCH($C14,var_2005,0)),"-")</f>
        <v>12022</v>
      </c>
      <c r="H14" s="46">
        <f t="array" ref="H14">IFERROR(INDEX(data_2005,MATCH(H$5&amp;$C$4,regnper_2005&amp;regnr_2005,0),MATCH($C14,var_2005,0)),"-")</f>
        <v>12377</v>
      </c>
      <c r="I14" s="46">
        <f t="array" ref="I14">IFERROR(INDEX(data_2005,MATCH(I$5&amp;$C$4,regnper_2005&amp;regnr_2005,0),MATCH($C14,var_2005,0)),"-")</f>
        <v>12887</v>
      </c>
      <c r="J14" s="46">
        <f t="array" ref="J14">IFERROR(INDEX(data_2005,MATCH(J$5&amp;$C$4,regnper_2005&amp;regnr_2005,0),MATCH($C14,var_2005,0)),"-")</f>
        <v>10223</v>
      </c>
      <c r="K14" s="46">
        <f t="array" ref="K14">IFERROR(INDEX(data_2005,MATCH(K$5&amp;$C$4,regnper_2005&amp;regnr_2005,0),MATCH($C14,var_2005,0)),"-")</f>
        <v>8737</v>
      </c>
      <c r="L14" s="46">
        <f t="array" ref="L14">IFERROR(INDEX(data_2005,MATCH(L$5&amp;$C$4,regnper_2005&amp;regnr_2005,0),MATCH($C14,var_2005,0)),"-")</f>
        <v>-8847</v>
      </c>
      <c r="M14" s="46">
        <f t="array" ref="M14">IFERROR(INDEX(data_2005,MATCH(M$5&amp;$C$4,regnper_2005&amp;regnr_2005,0),MATCH($C14,var_2005,0)),"-")</f>
        <v>3589</v>
      </c>
      <c r="N14" s="46">
        <f t="array" ref="N14">IFERROR(INDEX(data_2005,MATCH(N$5&amp;$C$4,regnper_2005&amp;regnr_2005,0),MATCH($C14,var_2005,0)),"-")</f>
        <v>6226</v>
      </c>
    </row>
    <row r="15" spans="1:14">
      <c r="A15" s="48" t="s">
        <v>20</v>
      </c>
      <c r="B15" s="9" t="s">
        <v>415</v>
      </c>
      <c r="C15" s="45" t="s">
        <v>416</v>
      </c>
      <c r="D15" s="46">
        <f t="array" ref="D15">IFERROR(INDEX(data_2005,MATCH(D$5&amp;$C$4,regnper_2005&amp;regnr_2005,0),MATCH($C15,var_2005,0)),"-")</f>
        <v>832155</v>
      </c>
      <c r="E15" s="46">
        <f t="array" ref="E15">IFERROR(INDEX(data_2005,MATCH(E$5&amp;$C$4,regnper_2005&amp;regnr_2005,0),MATCH($C15,var_2005,0)),"-")</f>
        <v>840973</v>
      </c>
      <c r="F15" s="46">
        <f t="array" ref="F15">IFERROR(INDEX(data_2005,MATCH(F$5&amp;$C$4,regnper_2005&amp;regnr_2005,0),MATCH($C15,var_2005,0)),"-")</f>
        <v>975350</v>
      </c>
      <c r="G15" s="46">
        <f t="array" ref="G15">IFERROR(INDEX(data_2005,MATCH(G$5&amp;$C$4,regnper_2005&amp;regnr_2005,0),MATCH($C15,var_2005,0)),"-")</f>
        <v>1039200</v>
      </c>
      <c r="H15" s="46">
        <f t="array" ref="H15">IFERROR(INDEX(data_2005,MATCH(H$5&amp;$C$4,regnper_2005&amp;regnr_2005,0),MATCH($C15,var_2005,0)),"-")</f>
        <v>978035</v>
      </c>
      <c r="I15" s="46">
        <f t="array" ref="I15">IFERROR(INDEX(data_2005,MATCH(I$5&amp;$C$4,regnper_2005&amp;regnr_2005,0),MATCH($C15,var_2005,0)),"-")</f>
        <v>897314</v>
      </c>
      <c r="J15" s="46">
        <f t="array" ref="J15">IFERROR(INDEX(data_2005,MATCH(J$5&amp;$C$4,regnper_2005&amp;regnr_2005,0),MATCH($C15,var_2005,0)),"-")</f>
        <v>1045230</v>
      </c>
      <c r="K15" s="46">
        <f t="array" ref="K15">IFERROR(INDEX(data_2005,MATCH(K$5&amp;$C$4,regnper_2005&amp;regnr_2005,0),MATCH($C15,var_2005,0)),"-")</f>
        <v>1036839</v>
      </c>
      <c r="L15" s="46">
        <f t="array" ref="L15">IFERROR(INDEX(data_2005,MATCH(L$5&amp;$C$4,regnper_2005&amp;regnr_2005,0),MATCH($C15,var_2005,0)),"-")</f>
        <v>724535</v>
      </c>
      <c r="M15" s="46">
        <f t="array" ref="M15">IFERROR(INDEX(data_2005,MATCH(M$5&amp;$C$4,regnper_2005&amp;regnr_2005,0),MATCH($C15,var_2005,0)),"-")</f>
        <v>1079938</v>
      </c>
      <c r="N15" s="46">
        <f t="array" ref="N15">IFERROR(INDEX(data_2005,MATCH(N$5&amp;$C$4,regnper_2005&amp;regnr_2005,0),MATCH($C15,var_2005,0)),"-")</f>
        <v>3399913</v>
      </c>
    </row>
    <row r="16" spans="1:14">
      <c r="A16" s="48" t="s">
        <v>23</v>
      </c>
      <c r="B16" s="9" t="s">
        <v>417</v>
      </c>
      <c r="C16" s="45" t="s">
        <v>418</v>
      </c>
      <c r="D16" s="46">
        <f t="array" ref="D16">IFERROR(INDEX(data_2005,MATCH(D$5&amp;$C$4,regnper_2005&amp;regnr_2005,0),MATCH($C16,var_2005,0)),"-")</f>
        <v>2789213</v>
      </c>
      <c r="E16" s="46">
        <f t="array" ref="E16">IFERROR(INDEX(data_2005,MATCH(E$5&amp;$C$4,regnper_2005&amp;regnr_2005,0),MATCH($C16,var_2005,0)),"-")</f>
        <v>194896</v>
      </c>
      <c r="F16" s="46">
        <f t="array" ref="F16">IFERROR(INDEX(data_2005,MATCH(F$5&amp;$C$4,regnper_2005&amp;regnr_2005,0),MATCH($C16,var_2005,0)),"-")</f>
        <v>-242188</v>
      </c>
      <c r="G16" s="46">
        <f t="array" ref="G16">IFERROR(INDEX(data_2005,MATCH(G$5&amp;$C$4,regnper_2005&amp;regnr_2005,0),MATCH($C16,var_2005,0)),"-")</f>
        <v>-3721840</v>
      </c>
      <c r="H16" s="46">
        <f t="array" ref="H16">IFERROR(INDEX(data_2005,MATCH(H$5&amp;$C$4,regnper_2005&amp;regnr_2005,0),MATCH($C16,var_2005,0)),"-")</f>
        <v>1644580</v>
      </c>
      <c r="I16" s="46">
        <f t="array" ref="I16">IFERROR(INDEX(data_2005,MATCH(I$5&amp;$C$4,regnper_2005&amp;regnr_2005,0),MATCH($C16,var_2005,0)),"-")</f>
        <v>1842071</v>
      </c>
      <c r="J16" s="46">
        <f t="array" ref="J16">IFERROR(INDEX(data_2005,MATCH(J$5&amp;$C$4,regnper_2005&amp;regnr_2005,0),MATCH($C16,var_2005,0)),"-")</f>
        <v>4381711</v>
      </c>
      <c r="K16" s="46">
        <f t="array" ref="K16">IFERROR(INDEX(data_2005,MATCH(K$5&amp;$C$4,regnper_2005&amp;regnr_2005,0),MATCH($C16,var_2005,0)),"-")</f>
        <v>3701844</v>
      </c>
      <c r="L16" s="46">
        <f t="array" ref="L16">IFERROR(INDEX(data_2005,MATCH(L$5&amp;$C$4,regnper_2005&amp;regnr_2005,0),MATCH($C16,var_2005,0)),"-")</f>
        <v>-1677502</v>
      </c>
      <c r="M16" s="46">
        <f t="array" ref="M16">IFERROR(INDEX(data_2005,MATCH(M$5&amp;$C$4,regnper_2005&amp;regnr_2005,0),MATCH($C16,var_2005,0)),"-")</f>
        <v>5263293</v>
      </c>
      <c r="N16" s="46">
        <f t="array" ref="N16">IFERROR(INDEX(data_2005,MATCH(N$5&amp;$C$4,regnper_2005&amp;regnr_2005,0),MATCH($C16,var_2005,0)),"-")</f>
        <v>-3155852</v>
      </c>
    </row>
    <row r="17" spans="1:14">
      <c r="A17" s="48" t="s">
        <v>26</v>
      </c>
      <c r="B17" s="9" t="s">
        <v>348</v>
      </c>
      <c r="C17" s="45" t="s">
        <v>419</v>
      </c>
      <c r="D17" s="46">
        <f t="array" ref="D17">IFERROR(INDEX(data_2005,MATCH(D$5&amp;$C$4,regnper_2005&amp;regnr_2005,0),MATCH($C17,var_2005,0)),"-")</f>
        <v>-5783</v>
      </c>
      <c r="E17" s="46">
        <f t="array" ref="E17">IFERROR(INDEX(data_2005,MATCH(E$5&amp;$C$4,regnper_2005&amp;regnr_2005,0),MATCH($C17,var_2005,0)),"-")</f>
        <v>-7113</v>
      </c>
      <c r="F17" s="46">
        <f t="array" ref="F17">IFERROR(INDEX(data_2005,MATCH(F$5&amp;$C$4,regnper_2005&amp;regnr_2005,0),MATCH($C17,var_2005,0)),"-")</f>
        <v>-6854</v>
      </c>
      <c r="G17" s="46">
        <f t="array" ref="G17">IFERROR(INDEX(data_2005,MATCH(G$5&amp;$C$4,regnper_2005&amp;regnr_2005,0),MATCH($C17,var_2005,0)),"-")</f>
        <v>-38057</v>
      </c>
      <c r="H17" s="46">
        <f t="array" ref="H17">IFERROR(INDEX(data_2005,MATCH(H$5&amp;$C$4,regnper_2005&amp;regnr_2005,0),MATCH($C17,var_2005,0)),"-")</f>
        <v>-17048</v>
      </c>
      <c r="I17" s="46">
        <f t="array" ref="I17">IFERROR(INDEX(data_2005,MATCH(I$5&amp;$C$4,regnper_2005&amp;regnr_2005,0),MATCH($C17,var_2005,0)),"-")</f>
        <v>-4248</v>
      </c>
      <c r="J17" s="46">
        <f t="array" ref="J17">IFERROR(INDEX(data_2005,MATCH(J$5&amp;$C$4,regnper_2005&amp;regnr_2005,0),MATCH($C17,var_2005,0)),"-")</f>
        <v>-12567</v>
      </c>
      <c r="K17" s="46">
        <f t="array" ref="K17">IFERROR(INDEX(data_2005,MATCH(K$5&amp;$C$4,regnper_2005&amp;regnr_2005,0),MATCH($C17,var_2005,0)),"-")</f>
        <v>-48943</v>
      </c>
      <c r="L17" s="46">
        <f t="array" ref="L17">IFERROR(INDEX(data_2005,MATCH(L$5&amp;$C$4,regnper_2005&amp;regnr_2005,0),MATCH($C17,var_2005,0)),"-")</f>
        <v>-14569</v>
      </c>
      <c r="M17" s="46">
        <f t="array" ref="M17">IFERROR(INDEX(data_2005,MATCH(M$5&amp;$C$4,regnper_2005&amp;regnr_2005,0),MATCH($C17,var_2005,0)),"-")</f>
        <v>-19286</v>
      </c>
      <c r="N17" s="46">
        <f t="array" ref="N17">IFERROR(INDEX(data_2005,MATCH(N$5&amp;$C$4,regnper_2005&amp;regnr_2005,0),MATCH($C17,var_2005,0)),"-")</f>
        <v>-6232</v>
      </c>
    </row>
    <row r="18" spans="1:14">
      <c r="A18" s="48" t="s">
        <v>29</v>
      </c>
      <c r="B18" s="9" t="s">
        <v>420</v>
      </c>
      <c r="C18" s="45" t="s">
        <v>421</v>
      </c>
      <c r="D18" s="46">
        <f t="array" ref="D18">IFERROR(INDEX(data_2005,MATCH(D$5&amp;$C$4,regnper_2005&amp;regnr_2005,0),MATCH($C18,var_2005,0)),"-")</f>
        <v>-27320</v>
      </c>
      <c r="E18" s="46">
        <f t="array" ref="E18">IFERROR(INDEX(data_2005,MATCH(E$5&amp;$C$4,regnper_2005&amp;regnr_2005,0),MATCH($C18,var_2005,0)),"-")</f>
        <v>-34670</v>
      </c>
      <c r="F18" s="46">
        <f t="array" ref="F18">IFERROR(INDEX(data_2005,MATCH(F$5&amp;$C$4,regnper_2005&amp;regnr_2005,0),MATCH($C18,var_2005,0)),"-")</f>
        <v>-43419</v>
      </c>
      <c r="G18" s="46">
        <f t="array" ref="G18">IFERROR(INDEX(data_2005,MATCH(G$5&amp;$C$4,regnper_2005&amp;regnr_2005,0),MATCH($C18,var_2005,0)),"-")</f>
        <v>-39133</v>
      </c>
      <c r="H18" s="46">
        <f t="array" ref="H18">IFERROR(INDEX(data_2005,MATCH(H$5&amp;$C$4,regnper_2005&amp;regnr_2005,0),MATCH($C18,var_2005,0)),"-")</f>
        <v>-31628</v>
      </c>
      <c r="I18" s="46">
        <f t="array" ref="I18">IFERROR(INDEX(data_2005,MATCH(I$5&amp;$C$4,regnper_2005&amp;regnr_2005,0),MATCH($C18,var_2005,0)),"-")</f>
        <v>-30185</v>
      </c>
      <c r="J18" s="46">
        <f t="array" ref="J18">IFERROR(INDEX(data_2005,MATCH(J$5&amp;$C$4,regnper_2005&amp;regnr_2005,0),MATCH($C18,var_2005,0)),"-")</f>
        <v>-34246</v>
      </c>
      <c r="K18" s="46">
        <f t="array" ref="K18">IFERROR(INDEX(data_2005,MATCH(K$5&amp;$C$4,regnper_2005&amp;regnr_2005,0),MATCH($C18,var_2005,0)),"-")</f>
        <v>-85657</v>
      </c>
      <c r="L18" s="46">
        <f t="array" ref="L18">IFERROR(INDEX(data_2005,MATCH(L$5&amp;$C$4,regnper_2005&amp;regnr_2005,0),MATCH($C18,var_2005,0)),"-")</f>
        <v>-55769</v>
      </c>
      <c r="M18" s="46">
        <f t="array" ref="M18">IFERROR(INDEX(data_2005,MATCH(M$5&amp;$C$4,regnper_2005&amp;regnr_2005,0),MATCH($C18,var_2005,0)),"-")</f>
        <v>-37780</v>
      </c>
      <c r="N18" s="46">
        <f t="array" ref="N18">IFERROR(INDEX(data_2005,MATCH(N$5&amp;$C$4,regnper_2005&amp;regnr_2005,0),MATCH($C18,var_2005,0)),"-")</f>
        <v>-115566</v>
      </c>
    </row>
    <row r="19" spans="1:14">
      <c r="A19" s="49" t="s">
        <v>32</v>
      </c>
      <c r="B19" s="12" t="s">
        <v>422</v>
      </c>
      <c r="C19" s="45" t="s">
        <v>423</v>
      </c>
      <c r="D19" s="53">
        <f t="array" ref="D19">IFERROR(INDEX(data_2005,MATCH(D$5&amp;$C$4,regnper_2005&amp;regnr_2005,0),MATCH($C19,var_2005,0)),"-")</f>
        <v>3775455</v>
      </c>
      <c r="E19" s="53">
        <f t="array" ref="E19">IFERROR(INDEX(data_2005,MATCH(E$5&amp;$C$4,regnper_2005&amp;regnr_2005,0),MATCH($C19,var_2005,0)),"-")</f>
        <v>1279811</v>
      </c>
      <c r="F19" s="53">
        <f t="array" ref="F19">IFERROR(INDEX(data_2005,MATCH(F$5&amp;$C$4,regnper_2005&amp;regnr_2005,0),MATCH($C19,var_2005,0)),"-")</f>
        <v>1028373</v>
      </c>
      <c r="G19" s="53">
        <f t="array" ref="G19">IFERROR(INDEX(data_2005,MATCH(G$5&amp;$C$4,regnper_2005&amp;regnr_2005,0),MATCH($C19,var_2005,0)),"-")</f>
        <v>-2747536</v>
      </c>
      <c r="H19" s="53">
        <f t="array" ref="H19">IFERROR(INDEX(data_2005,MATCH(H$5&amp;$C$4,regnper_2005&amp;regnr_2005,0),MATCH($C19,var_2005,0)),"-")</f>
        <v>3021147</v>
      </c>
      <c r="I19" s="53">
        <f t="array" ref="I19">IFERROR(INDEX(data_2005,MATCH(I$5&amp;$C$4,regnper_2005&amp;regnr_2005,0),MATCH($C19,var_2005,0)),"-")</f>
        <v>3663101</v>
      </c>
      <c r="J19" s="53">
        <f t="array" ref="J19">IFERROR(INDEX(data_2005,MATCH(J$5&amp;$C$4,regnper_2005&amp;regnr_2005,0),MATCH($C19,var_2005,0)),"-")</f>
        <v>5485430</v>
      </c>
      <c r="K19" s="53">
        <f t="array" ref="K19">IFERROR(INDEX(data_2005,MATCH(K$5&amp;$C$4,regnper_2005&amp;regnr_2005,0),MATCH($C19,var_2005,0)),"-")</f>
        <v>7311805</v>
      </c>
      <c r="L19" s="53">
        <f t="array" ref="L19">IFERROR(INDEX(data_2005,MATCH(L$5&amp;$C$4,regnper_2005&amp;regnr_2005,0),MATCH($C19,var_2005,0)),"-")</f>
        <v>1741948</v>
      </c>
      <c r="M19" s="53">
        <f t="array" ref="M19">IFERROR(INDEX(data_2005,MATCH(M$5&amp;$C$4,regnper_2005&amp;regnr_2005,0),MATCH($C19,var_2005,0)),"-")</f>
        <v>10444592</v>
      </c>
      <c r="N19" s="53">
        <f t="array" ref="N19">IFERROR(INDEX(data_2005,MATCH(N$5&amp;$C$4,regnper_2005&amp;regnr_2005,0),MATCH($C19,var_2005,0)),"-")</f>
        <v>2636777</v>
      </c>
    </row>
    <row r="20" spans="1:14">
      <c r="A20" s="48" t="s">
        <v>35</v>
      </c>
      <c r="B20" s="9" t="s">
        <v>424</v>
      </c>
      <c r="C20" s="45" t="s">
        <v>425</v>
      </c>
      <c r="D20" s="46">
        <f t="array" ref="D20">IFERROR(INDEX(data_2005,MATCH(D$5&amp;$C$4,regnper_2005&amp;regnr_2005,0),MATCH($C20,var_2005,0)),"-")</f>
        <v>-527606</v>
      </c>
      <c r="E20" s="46">
        <f t="array" ref="E20">IFERROR(INDEX(data_2005,MATCH(E$5&amp;$C$4,regnper_2005&amp;regnr_2005,0),MATCH($C20,var_2005,0)),"-")</f>
        <v>-115316</v>
      </c>
      <c r="F20" s="46">
        <f t="array" ref="F20">IFERROR(INDEX(data_2005,MATCH(F$5&amp;$C$4,regnper_2005&amp;regnr_2005,0),MATCH($C20,var_2005,0)),"-")</f>
        <v>-110989</v>
      </c>
      <c r="G20" s="46">
        <f t="array" ref="G20">IFERROR(INDEX(data_2005,MATCH(G$5&amp;$C$4,regnper_2005&amp;regnr_2005,0),MATCH($C20,var_2005,0)),"-")</f>
        <v>407377</v>
      </c>
      <c r="H20" s="46">
        <f t="array" ref="H20">IFERROR(INDEX(data_2005,MATCH(H$5&amp;$C$4,regnper_2005&amp;regnr_2005,0),MATCH($C20,var_2005,0)),"-")</f>
        <v>-425202</v>
      </c>
      <c r="I20" s="46">
        <f t="array" ref="I20">IFERROR(INDEX(data_2005,MATCH(I$5&amp;$C$4,regnper_2005&amp;regnr_2005,0),MATCH($C20,var_2005,0)),"-")</f>
        <v>-507345</v>
      </c>
      <c r="J20" s="46">
        <f t="array" ref="J20">IFERROR(INDEX(data_2005,MATCH(J$5&amp;$C$4,regnper_2005&amp;regnr_2005,0),MATCH($C20,var_2005,0)),"-")</f>
        <v>-760488</v>
      </c>
      <c r="K20" s="46">
        <f t="array" ref="K20">IFERROR(INDEX(data_2005,MATCH(K$5&amp;$C$4,regnper_2005&amp;regnr_2005,0),MATCH($C20,var_2005,0)),"-")</f>
        <v>-1069229</v>
      </c>
      <c r="L20" s="46">
        <f t="array" ref="L20">IFERROR(INDEX(data_2005,MATCH(L$5&amp;$C$4,regnper_2005&amp;regnr_2005,0),MATCH($C20,var_2005,0)),"-")</f>
        <v>-192193</v>
      </c>
      <c r="M20" s="46">
        <f t="array" ref="M20">IFERROR(INDEX(data_2005,MATCH(M$5&amp;$C$4,regnper_2005&amp;regnr_2005,0),MATCH($C20,var_2005,0)),"-")</f>
        <v>-1547127</v>
      </c>
      <c r="N20" s="46">
        <f t="array" ref="N20">IFERROR(INDEX(data_2005,MATCH(N$5&amp;$C$4,regnper_2005&amp;regnr_2005,0),MATCH($C20,var_2005,0)),"-")</f>
        <v>-285201</v>
      </c>
    </row>
    <row r="21" spans="1:14">
      <c r="A21" s="49" t="s">
        <v>38</v>
      </c>
      <c r="B21" s="12" t="s">
        <v>426</v>
      </c>
      <c r="C21" s="45" t="s">
        <v>427</v>
      </c>
      <c r="D21" s="53">
        <f t="array" ref="D21">IFERROR(INDEX(data_2005,MATCH(D$5&amp;$C$4,regnper_2005&amp;regnr_2005,0),MATCH($C21,var_2005,0)),"-")</f>
        <v>3247849</v>
      </c>
      <c r="E21" s="53">
        <f t="array" ref="E21">IFERROR(INDEX(data_2005,MATCH(E$5&amp;$C$4,regnper_2005&amp;regnr_2005,0),MATCH($C21,var_2005,0)),"-")</f>
        <v>1164495</v>
      </c>
      <c r="F21" s="53">
        <f t="array" ref="F21">IFERROR(INDEX(data_2005,MATCH(F$5&amp;$C$4,regnper_2005&amp;regnr_2005,0),MATCH($C21,var_2005,0)),"-")</f>
        <v>917384</v>
      </c>
      <c r="G21" s="53">
        <f t="array" ref="G21">IFERROR(INDEX(data_2005,MATCH(G$5&amp;$C$4,regnper_2005&amp;regnr_2005,0),MATCH($C21,var_2005,0)),"-")</f>
        <v>-2340159</v>
      </c>
      <c r="H21" s="53">
        <f t="array" ref="H21">IFERROR(INDEX(data_2005,MATCH(H$5&amp;$C$4,regnper_2005&amp;regnr_2005,0),MATCH($C21,var_2005,0)),"-")</f>
        <v>2595945</v>
      </c>
      <c r="I21" s="53">
        <f t="array" ref="I21">IFERROR(INDEX(data_2005,MATCH(I$5&amp;$C$4,regnper_2005&amp;regnr_2005,0),MATCH($C21,var_2005,0)),"-")</f>
        <v>3155756</v>
      </c>
      <c r="J21" s="53">
        <f t="array" ref="J21">IFERROR(INDEX(data_2005,MATCH(J$5&amp;$C$4,regnper_2005&amp;regnr_2005,0),MATCH($C21,var_2005,0)),"-")</f>
        <v>4724942</v>
      </c>
      <c r="K21" s="53">
        <f t="array" ref="K21">IFERROR(INDEX(data_2005,MATCH(K$5&amp;$C$4,regnper_2005&amp;regnr_2005,0),MATCH($C21,var_2005,0)),"-")</f>
        <v>6242576</v>
      </c>
      <c r="L21" s="53">
        <f t="array" ref="L21">IFERROR(INDEX(data_2005,MATCH(L$5&amp;$C$4,regnper_2005&amp;regnr_2005,0),MATCH($C21,var_2005,0)),"-")</f>
        <v>1549755</v>
      </c>
      <c r="M21" s="53">
        <f t="array" ref="M21">IFERROR(INDEX(data_2005,MATCH(M$5&amp;$C$4,regnper_2005&amp;regnr_2005,0),MATCH($C21,var_2005,0)),"-")</f>
        <v>8897465</v>
      </c>
      <c r="N21" s="53">
        <f t="array" ref="N21">IFERROR(INDEX(data_2005,MATCH(N$5&amp;$C$4,regnper_2005&amp;regnr_2005,0),MATCH($C21,var_2005,0)),"-")</f>
        <v>2351576</v>
      </c>
    </row>
    <row r="22" spans="1:14">
      <c r="A22" s="48" t="s">
        <v>41</v>
      </c>
      <c r="B22" s="9" t="s">
        <v>33</v>
      </c>
      <c r="C22" s="45" t="s">
        <v>428</v>
      </c>
      <c r="D22" s="46">
        <f t="array" ref="D22">IFERROR(INDEX(data_2005,MATCH(D$5&amp;$C$4,regnper_2005&amp;regnr_2005,0),MATCH($C22,var_2005,0)),"-")</f>
        <v>-1055799</v>
      </c>
      <c r="E22" s="46">
        <f t="array" ref="E22">IFERROR(INDEX(data_2005,MATCH(E$5&amp;$C$4,regnper_2005&amp;regnr_2005,0),MATCH($C22,var_2005,0)),"-")</f>
        <v>-1294673</v>
      </c>
      <c r="F22" s="46">
        <f t="array" ref="F22">IFERROR(INDEX(data_2005,MATCH(F$5&amp;$C$4,regnper_2005&amp;regnr_2005,0),MATCH($C22,var_2005,0)),"-")</f>
        <v>-1518506</v>
      </c>
      <c r="G22" s="46">
        <f t="array" ref="G22">IFERROR(INDEX(data_2005,MATCH(G$5&amp;$C$4,regnper_2005&amp;regnr_2005,0),MATCH($C22,var_2005,0)),"-")</f>
        <v>-1553864</v>
      </c>
      <c r="H22" s="46">
        <f t="array" ref="H22">IFERROR(INDEX(data_2005,MATCH(H$5&amp;$C$4,regnper_2005&amp;regnr_2005,0),MATCH($C22,var_2005,0)),"-")</f>
        <v>-1478050</v>
      </c>
      <c r="I22" s="46">
        <f t="array" ref="I22">IFERROR(INDEX(data_2005,MATCH(I$5&amp;$C$4,regnper_2005&amp;regnr_2005,0),MATCH($C22,var_2005,0)),"-")</f>
        <v>-1706616</v>
      </c>
      <c r="J22" s="46">
        <f t="array" ref="J22">IFERROR(INDEX(data_2005,MATCH(J$5&amp;$C$4,regnper_2005&amp;regnr_2005,0),MATCH($C22,var_2005,0)),"-")</f>
        <v>-2202847</v>
      </c>
      <c r="K22" s="46">
        <f t="array" ref="K22">IFERROR(INDEX(data_2005,MATCH(K$5&amp;$C$4,regnper_2005&amp;regnr_2005,0),MATCH($C22,var_2005,0)),"-")</f>
        <v>-3141238</v>
      </c>
      <c r="L22" s="46">
        <f t="array" ref="L22">IFERROR(INDEX(data_2005,MATCH(L$5&amp;$C$4,regnper_2005&amp;regnr_2005,0),MATCH($C22,var_2005,0)),"-")</f>
        <v>-4107806</v>
      </c>
      <c r="M22" s="46">
        <f t="array" ref="M22">IFERROR(INDEX(data_2005,MATCH(M$5&amp;$C$4,regnper_2005&amp;regnr_2005,0),MATCH($C22,var_2005,0)),"-")</f>
        <v>-6400733</v>
      </c>
      <c r="N22" s="46">
        <f t="array" ref="N22">IFERROR(INDEX(data_2005,MATCH(N$5&amp;$C$4,regnper_2005&amp;regnr_2005,0),MATCH($C22,var_2005,0)),"-")</f>
        <v>-6255040</v>
      </c>
    </row>
    <row r="23" spans="1:14">
      <c r="A23" s="48" t="s">
        <v>44</v>
      </c>
      <c r="B23" s="9" t="s">
        <v>36</v>
      </c>
      <c r="C23" s="45" t="s">
        <v>429</v>
      </c>
      <c r="D23" s="46">
        <f t="array" ref="D23">IFERROR(INDEX(data_2005,MATCH(D$5&amp;$C$4,regnper_2005&amp;regnr_2005,0),MATCH($C23,var_2005,0)),"-")</f>
        <v>5739</v>
      </c>
      <c r="E23" s="46">
        <f t="array" ref="E23">IFERROR(INDEX(data_2005,MATCH(E$5&amp;$C$4,regnper_2005&amp;regnr_2005,0),MATCH($C23,var_2005,0)),"-")</f>
        <v>-4773</v>
      </c>
      <c r="F23" s="46">
        <f t="array" ref="F23">IFERROR(INDEX(data_2005,MATCH(F$5&amp;$C$4,regnper_2005&amp;regnr_2005,0),MATCH($C23,var_2005,0)),"-")</f>
        <v>14518</v>
      </c>
      <c r="G23" s="46">
        <f t="array" ref="G23">IFERROR(INDEX(data_2005,MATCH(G$5&amp;$C$4,regnper_2005&amp;regnr_2005,0),MATCH($C23,var_2005,0)),"-")</f>
        <v>6310</v>
      </c>
      <c r="H23" s="46">
        <f t="array" ref="H23">IFERROR(INDEX(data_2005,MATCH(H$5&amp;$C$4,regnper_2005&amp;regnr_2005,0),MATCH($C23,var_2005,0)),"-")</f>
        <v>1779</v>
      </c>
      <c r="I23" s="46">
        <f t="array" ref="I23">IFERROR(INDEX(data_2005,MATCH(I$5&amp;$C$4,regnper_2005&amp;regnr_2005,0),MATCH($C23,var_2005,0)),"-")</f>
        <v>0</v>
      </c>
      <c r="J23" s="46">
        <f t="array" ref="J23">IFERROR(INDEX(data_2005,MATCH(J$5&amp;$C$4,regnper_2005&amp;regnr_2005,0),MATCH($C23,var_2005,0)),"-")</f>
        <v>-4716</v>
      </c>
      <c r="K23" s="46">
        <f t="array" ref="K23">IFERROR(INDEX(data_2005,MATCH(K$5&amp;$C$4,regnper_2005&amp;regnr_2005,0),MATCH($C23,var_2005,0)),"-")</f>
        <v>21224</v>
      </c>
      <c r="L23" s="46">
        <f t="array" ref="L23">IFERROR(INDEX(data_2005,MATCH(L$5&amp;$C$4,regnper_2005&amp;regnr_2005,0),MATCH($C23,var_2005,0)),"-")</f>
        <v>20016</v>
      </c>
      <c r="M23" s="46">
        <f t="array" ref="M23">IFERROR(INDEX(data_2005,MATCH(M$5&amp;$C$4,regnper_2005&amp;regnr_2005,0),MATCH($C23,var_2005,0)),"-")</f>
        <v>19308</v>
      </c>
      <c r="N23" s="46">
        <f t="array" ref="N23">IFERROR(INDEX(data_2005,MATCH(N$5&amp;$C$4,regnper_2005&amp;regnr_2005,0),MATCH($C23,var_2005,0)),"-")</f>
        <v>19878</v>
      </c>
    </row>
    <row r="24" spans="1:14">
      <c r="A24" s="48" t="s">
        <v>47</v>
      </c>
      <c r="B24" s="9" t="s">
        <v>39</v>
      </c>
      <c r="C24" s="45" t="s">
        <v>430</v>
      </c>
      <c r="D24" s="46">
        <f t="array" ref="D24">IFERROR(INDEX(data_2005,MATCH(D$5&amp;$C$4,regnper_2005&amp;regnr_2005,0),MATCH($C24,var_2005,0)),"-")</f>
        <v>0</v>
      </c>
      <c r="E24" s="46">
        <f t="array" ref="E24">IFERROR(INDEX(data_2005,MATCH(E$5&amp;$C$4,regnper_2005&amp;regnr_2005,0),MATCH($C24,var_2005,0)),"-")</f>
        <v>0</v>
      </c>
      <c r="F24" s="46">
        <f t="array" ref="F24">IFERROR(INDEX(data_2005,MATCH(F$5&amp;$C$4,regnper_2005&amp;regnr_2005,0),MATCH($C24,var_2005,0)),"-")</f>
        <v>0</v>
      </c>
      <c r="G24" s="46">
        <f t="array" ref="G24">IFERROR(INDEX(data_2005,MATCH(G$5&amp;$C$4,regnper_2005&amp;regnr_2005,0),MATCH($C24,var_2005,0)),"-")</f>
        <v>0</v>
      </c>
      <c r="H24" s="46">
        <f t="array" ref="H24">IFERROR(INDEX(data_2005,MATCH(H$5&amp;$C$4,regnper_2005&amp;regnr_2005,0),MATCH($C24,var_2005,0)),"-")</f>
        <v>0</v>
      </c>
      <c r="I24" s="46">
        <f t="array" ref="I24">IFERROR(INDEX(data_2005,MATCH(I$5&amp;$C$4,regnper_2005&amp;regnr_2005,0),MATCH($C24,var_2005,0)),"-")</f>
        <v>0</v>
      </c>
      <c r="J24" s="46">
        <f t="array" ref="J24">IFERROR(INDEX(data_2005,MATCH(J$5&amp;$C$4,regnper_2005&amp;regnr_2005,0),MATCH($C24,var_2005,0)),"-")</f>
        <v>0</v>
      </c>
      <c r="K24" s="46">
        <f t="array" ref="K24">IFERROR(INDEX(data_2005,MATCH(K$5&amp;$C$4,regnper_2005&amp;regnr_2005,0),MATCH($C24,var_2005,0)),"-")</f>
        <v>110</v>
      </c>
      <c r="L24" s="46">
        <f t="array" ref="L24">IFERROR(INDEX(data_2005,MATCH(L$5&amp;$C$4,regnper_2005&amp;regnr_2005,0),MATCH($C24,var_2005,0)),"-")</f>
        <v>217</v>
      </c>
      <c r="M24" s="46">
        <f t="array" ref="M24">IFERROR(INDEX(data_2005,MATCH(M$5&amp;$C$4,regnper_2005&amp;regnr_2005,0),MATCH($C24,var_2005,0)),"-")</f>
        <v>466</v>
      </c>
      <c r="N24" s="46">
        <f t="array" ref="N24">IFERROR(INDEX(data_2005,MATCH(N$5&amp;$C$4,regnper_2005&amp;regnr_2005,0),MATCH($C24,var_2005,0)),"-")</f>
        <v>0</v>
      </c>
    </row>
    <row r="25" spans="1:14">
      <c r="A25" s="48" t="s">
        <v>50</v>
      </c>
      <c r="B25" s="9" t="s">
        <v>42</v>
      </c>
      <c r="C25" s="45" t="s">
        <v>431</v>
      </c>
      <c r="D25" s="46">
        <f t="array" ref="D25">IFERROR(INDEX(data_2005,MATCH(D$5&amp;$C$4,regnper_2005&amp;regnr_2005,0),MATCH($C25,var_2005,0)),"-")</f>
        <v>0</v>
      </c>
      <c r="E25" s="46">
        <f t="array" ref="E25">IFERROR(INDEX(data_2005,MATCH(E$5&amp;$C$4,regnper_2005&amp;regnr_2005,0),MATCH($C25,var_2005,0)),"-")</f>
        <v>0</v>
      </c>
      <c r="F25" s="46">
        <f t="array" ref="F25">IFERROR(INDEX(data_2005,MATCH(F$5&amp;$C$4,regnper_2005&amp;regnr_2005,0),MATCH($C25,var_2005,0)),"-")</f>
        <v>0</v>
      </c>
      <c r="G25" s="46">
        <f t="array" ref="G25">IFERROR(INDEX(data_2005,MATCH(G$5&amp;$C$4,regnper_2005&amp;regnr_2005,0),MATCH($C25,var_2005,0)),"-")</f>
        <v>0</v>
      </c>
      <c r="H25" s="46">
        <f t="array" ref="H25">IFERROR(INDEX(data_2005,MATCH(H$5&amp;$C$4,regnper_2005&amp;regnr_2005,0),MATCH($C25,var_2005,0)),"-")</f>
        <v>0</v>
      </c>
      <c r="I25" s="46">
        <f t="array" ref="I25">IFERROR(INDEX(data_2005,MATCH(I$5&amp;$C$4,regnper_2005&amp;regnr_2005,0),MATCH($C25,var_2005,0)),"-")</f>
        <v>0</v>
      </c>
      <c r="J25" s="46">
        <f t="array" ref="J25">IFERROR(INDEX(data_2005,MATCH(J$5&amp;$C$4,regnper_2005&amp;regnr_2005,0),MATCH($C25,var_2005,0)),"-")</f>
        <v>0</v>
      </c>
      <c r="K25" s="46">
        <f t="array" ref="K25">IFERROR(INDEX(data_2005,MATCH(K$5&amp;$C$4,regnper_2005&amp;regnr_2005,0),MATCH($C25,var_2005,0)),"-")</f>
        <v>0</v>
      </c>
      <c r="L25" s="46">
        <f t="array" ref="L25">IFERROR(INDEX(data_2005,MATCH(L$5&amp;$C$4,regnper_2005&amp;regnr_2005,0),MATCH($C25,var_2005,0)),"-")</f>
        <v>0</v>
      </c>
      <c r="M25" s="46">
        <f t="array" ref="M25">IFERROR(INDEX(data_2005,MATCH(M$5&amp;$C$4,regnper_2005&amp;regnr_2005,0),MATCH($C25,var_2005,0)),"-")</f>
        <v>0</v>
      </c>
      <c r="N25" s="46">
        <f t="array" ref="N25">IFERROR(INDEX(data_2005,MATCH(N$5&amp;$C$4,regnper_2005&amp;regnr_2005,0),MATCH($C25,var_2005,0)),"-")</f>
        <v>0</v>
      </c>
    </row>
    <row r="26" spans="1:14">
      <c r="A26" s="49" t="s">
        <v>53</v>
      </c>
      <c r="B26" s="12" t="s">
        <v>432</v>
      </c>
      <c r="C26" s="45" t="s">
        <v>433</v>
      </c>
      <c r="D26" s="53">
        <f t="array" ref="D26">IFERROR(INDEX(data_2005,MATCH(D$5&amp;$C$4,regnper_2005&amp;regnr_2005,0),MATCH($C26,var_2005,0)),"-")</f>
        <v>-1050060</v>
      </c>
      <c r="E26" s="53">
        <f t="array" ref="E26">IFERROR(INDEX(data_2005,MATCH(E$5&amp;$C$4,regnper_2005&amp;regnr_2005,0),MATCH($C26,var_2005,0)),"-")</f>
        <v>-1299446</v>
      </c>
      <c r="F26" s="53">
        <f t="array" ref="F26">IFERROR(INDEX(data_2005,MATCH(F$5&amp;$C$4,regnper_2005&amp;regnr_2005,0),MATCH($C26,var_2005,0)),"-")</f>
        <v>-1503988</v>
      </c>
      <c r="G26" s="53">
        <f t="array" ref="G26">IFERROR(INDEX(data_2005,MATCH(G$5&amp;$C$4,regnper_2005&amp;regnr_2005,0),MATCH($C26,var_2005,0)),"-")</f>
        <v>-1547554</v>
      </c>
      <c r="H26" s="53">
        <f t="array" ref="H26">IFERROR(INDEX(data_2005,MATCH(H$5&amp;$C$4,regnper_2005&amp;regnr_2005,0),MATCH($C26,var_2005,0)),"-")</f>
        <v>-1476271</v>
      </c>
      <c r="I26" s="53">
        <f t="array" ref="I26">IFERROR(INDEX(data_2005,MATCH(I$5&amp;$C$4,regnper_2005&amp;regnr_2005,0),MATCH($C26,var_2005,0)),"-")</f>
        <v>-1706616</v>
      </c>
      <c r="J26" s="53">
        <f t="array" ref="J26">IFERROR(INDEX(data_2005,MATCH(J$5&amp;$C$4,regnper_2005&amp;regnr_2005,0),MATCH($C26,var_2005,0)),"-")</f>
        <v>-2207563</v>
      </c>
      <c r="K26" s="53">
        <f t="array" ref="K26">IFERROR(INDEX(data_2005,MATCH(K$5&amp;$C$4,regnper_2005&amp;regnr_2005,0),MATCH($C26,var_2005,0)),"-")</f>
        <v>-3119904</v>
      </c>
      <c r="L26" s="53">
        <f t="array" ref="L26">IFERROR(INDEX(data_2005,MATCH(L$5&amp;$C$4,regnper_2005&amp;regnr_2005,0),MATCH($C26,var_2005,0)),"-")</f>
        <v>-4087573</v>
      </c>
      <c r="M26" s="53">
        <f t="array" ref="M26">IFERROR(INDEX(data_2005,MATCH(M$5&amp;$C$4,regnper_2005&amp;regnr_2005,0),MATCH($C26,var_2005,0)),"-")</f>
        <v>-6380959</v>
      </c>
      <c r="N26" s="53">
        <f t="array" ref="N26">IFERROR(INDEX(data_2005,MATCH(N$5&amp;$C$4,regnper_2005&amp;regnr_2005,0),MATCH($C26,var_2005,0)),"-")</f>
        <v>-6235162</v>
      </c>
    </row>
    <row r="27" spans="1:14">
      <c r="A27" s="48" t="s">
        <v>56</v>
      </c>
      <c r="B27" s="9" t="s">
        <v>434</v>
      </c>
      <c r="C27" s="45" t="s">
        <v>435</v>
      </c>
      <c r="D27" s="46">
        <f t="array" ref="D27">IFERROR(INDEX(data_2005,MATCH(D$5&amp;$C$4,regnper_2005&amp;regnr_2005,0),MATCH($C27,var_2005,0)),"-")</f>
        <v>-1581101</v>
      </c>
      <c r="E27" s="46">
        <f t="array" ref="E27">IFERROR(INDEX(data_2005,MATCH(E$5&amp;$C$4,regnper_2005&amp;regnr_2005,0),MATCH($C27,var_2005,0)),"-")</f>
        <v>374856</v>
      </c>
      <c r="F27" s="46">
        <f t="array" ref="F27">IFERROR(INDEX(data_2005,MATCH(F$5&amp;$C$4,regnper_2005&amp;regnr_2005,0),MATCH($C27,var_2005,0)),"-")</f>
        <v>-479655</v>
      </c>
      <c r="G27" s="46">
        <f t="array" ref="G27">IFERROR(INDEX(data_2005,MATCH(G$5&amp;$C$4,regnper_2005&amp;regnr_2005,0),MATCH($C27,var_2005,0)),"-")</f>
        <v>-2944387</v>
      </c>
      <c r="H27" s="46">
        <f t="array" ref="H27">IFERROR(INDEX(data_2005,MATCH(H$5&amp;$C$4,regnper_2005&amp;regnr_2005,0),MATCH($C27,var_2005,0)),"-")</f>
        <v>-1721212</v>
      </c>
      <c r="I27" s="46">
        <f t="array" ref="I27">IFERROR(INDEX(data_2005,MATCH(I$5&amp;$C$4,regnper_2005&amp;regnr_2005,0),MATCH($C27,var_2005,0)),"-")</f>
        <v>-3502459</v>
      </c>
      <c r="J27" s="46">
        <f t="array" ref="J27">IFERROR(INDEX(data_2005,MATCH(J$5&amp;$C$4,regnper_2005&amp;regnr_2005,0),MATCH($C27,var_2005,0)),"-")</f>
        <v>-4316103</v>
      </c>
      <c r="K27" s="46">
        <f t="array" ref="K27">IFERROR(INDEX(data_2005,MATCH(K$5&amp;$C$4,regnper_2005&amp;regnr_2005,0),MATCH($C27,var_2005,0)),"-")</f>
        <v>-4911335</v>
      </c>
      <c r="L27" s="46">
        <f t="array" ref="L27">IFERROR(INDEX(data_2005,MATCH(L$5&amp;$C$4,regnper_2005&amp;regnr_2005,0),MATCH($C27,var_2005,0)),"-")</f>
        <v>-407105</v>
      </c>
      <c r="M27" s="46">
        <f t="array" ref="M27">IFERROR(INDEX(data_2005,MATCH(M$5&amp;$C$4,regnper_2005&amp;regnr_2005,0),MATCH($C27,var_2005,0)),"-")</f>
        <v>-2744822</v>
      </c>
      <c r="N27" s="46">
        <f t="array" ref="N27">IFERROR(INDEX(data_2005,MATCH(N$5&amp;$C$4,regnper_2005&amp;regnr_2005,0),MATCH($C27,var_2005,0)),"-")</f>
        <v>885958</v>
      </c>
    </row>
    <row r="28" spans="1:14">
      <c r="A28" s="48" t="s">
        <v>59</v>
      </c>
      <c r="B28" s="9" t="s">
        <v>436</v>
      </c>
      <c r="C28" s="45" t="s">
        <v>437</v>
      </c>
      <c r="D28" s="46">
        <f t="array" ref="D28">IFERROR(INDEX(data_2005,MATCH(D$5&amp;$C$4,regnper_2005&amp;regnr_2005,0),MATCH($C28,var_2005,0)),"-")</f>
        <v>0</v>
      </c>
      <c r="E28" s="46">
        <f t="array" ref="E28">IFERROR(INDEX(data_2005,MATCH(E$5&amp;$C$4,regnper_2005&amp;regnr_2005,0),MATCH($C28,var_2005,0)),"-")</f>
        <v>0</v>
      </c>
      <c r="F28" s="46">
        <f t="array" ref="F28">IFERROR(INDEX(data_2005,MATCH(F$5&amp;$C$4,regnper_2005&amp;regnr_2005,0),MATCH($C28,var_2005,0)),"-")</f>
        <v>0</v>
      </c>
      <c r="G28" s="46">
        <f t="array" ref="G28">IFERROR(INDEX(data_2005,MATCH(G$5&amp;$C$4,regnper_2005&amp;regnr_2005,0),MATCH($C28,var_2005,0)),"-")</f>
        <v>0</v>
      </c>
      <c r="H28" s="46">
        <f t="array" ref="H28">IFERROR(INDEX(data_2005,MATCH(H$5&amp;$C$4,regnper_2005&amp;regnr_2005,0),MATCH($C28,var_2005,0)),"-")</f>
        <v>0</v>
      </c>
      <c r="I28" s="46">
        <f t="array" ref="I28">IFERROR(INDEX(data_2005,MATCH(I$5&amp;$C$4,regnper_2005&amp;regnr_2005,0),MATCH($C28,var_2005,0)),"-")</f>
        <v>0</v>
      </c>
      <c r="J28" s="46">
        <f t="array" ref="J28">IFERROR(INDEX(data_2005,MATCH(J$5&amp;$C$4,regnper_2005&amp;regnr_2005,0),MATCH($C28,var_2005,0)),"-")</f>
        <v>0</v>
      </c>
      <c r="K28" s="46">
        <f t="array" ref="K28">IFERROR(INDEX(data_2005,MATCH(K$5&amp;$C$4,regnper_2005&amp;regnr_2005,0),MATCH($C28,var_2005,0)),"-")</f>
        <v>-58581</v>
      </c>
      <c r="L28" s="46">
        <f t="array" ref="L28">IFERROR(INDEX(data_2005,MATCH(L$5&amp;$C$4,regnper_2005&amp;regnr_2005,0),MATCH($C28,var_2005,0)),"-")</f>
        <v>-11891</v>
      </c>
      <c r="M28" s="46">
        <f t="array" ref="M28">IFERROR(INDEX(data_2005,MATCH(M$5&amp;$C$4,regnper_2005&amp;regnr_2005,0),MATCH($C28,var_2005,0)),"-")</f>
        <v>-5624</v>
      </c>
      <c r="N28" s="46">
        <f t="array" ref="N28">IFERROR(INDEX(data_2005,MATCH(N$5&amp;$C$4,regnper_2005&amp;regnr_2005,0),MATCH($C28,var_2005,0)),"-")</f>
        <v>-12683</v>
      </c>
    </row>
    <row r="29" spans="1:14">
      <c r="A29" s="49" t="s">
        <v>62</v>
      </c>
      <c r="B29" s="12" t="s">
        <v>438</v>
      </c>
      <c r="C29" s="45" t="s">
        <v>439</v>
      </c>
      <c r="D29" s="53">
        <f t="array" ref="D29">IFERROR(INDEX(data_2005,MATCH(D$5&amp;$C$4,regnper_2005&amp;regnr_2005,0),MATCH($C29,var_2005,0)),"-")</f>
        <v>-1581101</v>
      </c>
      <c r="E29" s="53">
        <f t="array" ref="E29">IFERROR(INDEX(data_2005,MATCH(E$5&amp;$C$4,regnper_2005&amp;regnr_2005,0),MATCH($C29,var_2005,0)),"-")</f>
        <v>374856</v>
      </c>
      <c r="F29" s="53">
        <f t="array" ref="F29">IFERROR(INDEX(data_2005,MATCH(F$5&amp;$C$4,regnper_2005&amp;regnr_2005,0),MATCH($C29,var_2005,0)),"-")</f>
        <v>-479655</v>
      </c>
      <c r="G29" s="53">
        <f t="array" ref="G29">IFERROR(INDEX(data_2005,MATCH(G$5&amp;$C$4,regnper_2005&amp;regnr_2005,0),MATCH($C29,var_2005,0)),"-")</f>
        <v>-2944387</v>
      </c>
      <c r="H29" s="53">
        <f t="array" ref="H29">IFERROR(INDEX(data_2005,MATCH(H$5&amp;$C$4,regnper_2005&amp;regnr_2005,0),MATCH($C29,var_2005,0)),"-")</f>
        <v>-1721212</v>
      </c>
      <c r="I29" s="53">
        <f t="array" ref="I29">IFERROR(INDEX(data_2005,MATCH(I$5&amp;$C$4,regnper_2005&amp;regnr_2005,0),MATCH($C29,var_2005,0)),"-")</f>
        <v>-3502459</v>
      </c>
      <c r="J29" s="53">
        <f t="array" ref="J29">IFERROR(INDEX(data_2005,MATCH(J$5&amp;$C$4,regnper_2005&amp;regnr_2005,0),MATCH($C29,var_2005,0)),"-")</f>
        <v>-4316103</v>
      </c>
      <c r="K29" s="53">
        <f t="array" ref="K29">IFERROR(INDEX(data_2005,MATCH(K$5&amp;$C$4,regnper_2005&amp;regnr_2005,0),MATCH($C29,var_2005,0)),"-")</f>
        <v>-4969916</v>
      </c>
      <c r="L29" s="53">
        <f t="array" ref="L29">IFERROR(INDEX(data_2005,MATCH(L$5&amp;$C$4,regnper_2005&amp;regnr_2005,0),MATCH($C29,var_2005,0)),"-")</f>
        <v>-418996</v>
      </c>
      <c r="M29" s="53">
        <f t="array" ref="M29">IFERROR(INDEX(data_2005,MATCH(M$5&amp;$C$4,regnper_2005&amp;regnr_2005,0),MATCH($C29,var_2005,0)),"-")</f>
        <v>-2750446</v>
      </c>
      <c r="N29" s="53">
        <f t="array" ref="N29">IFERROR(INDEX(data_2005,MATCH(N$5&amp;$C$4,regnper_2005&amp;regnr_2005,0),MATCH($C29,var_2005,0)),"-")</f>
        <v>873275</v>
      </c>
    </row>
    <row r="30" spans="1:14">
      <c r="A30" s="48" t="s">
        <v>65</v>
      </c>
      <c r="B30" s="9" t="s">
        <v>57</v>
      </c>
      <c r="C30" s="45" t="s">
        <v>440</v>
      </c>
      <c r="D30" s="46">
        <f t="array" ref="D30">IFERROR(INDEX(data_2005,MATCH(D$5&amp;$C$4,regnper_2005&amp;regnr_2005,0),MATCH($C30,var_2005,0)),"-")</f>
        <v>0</v>
      </c>
      <c r="E30" s="46">
        <f t="array" ref="E30">IFERROR(INDEX(data_2005,MATCH(E$5&amp;$C$4,regnper_2005&amp;regnr_2005,0),MATCH($C30,var_2005,0)),"-")</f>
        <v>0</v>
      </c>
      <c r="F30" s="46">
        <f t="array" ref="F30">IFERROR(INDEX(data_2005,MATCH(F$5&amp;$C$4,regnper_2005&amp;regnr_2005,0),MATCH($C30,var_2005,0)),"-")</f>
        <v>0</v>
      </c>
      <c r="G30" s="46">
        <f t="array" ref="G30">IFERROR(INDEX(data_2005,MATCH(G$5&amp;$C$4,regnper_2005&amp;regnr_2005,0),MATCH($C30,var_2005,0)),"-")</f>
        <v>0</v>
      </c>
      <c r="H30" s="46">
        <f t="array" ref="H30">IFERROR(INDEX(data_2005,MATCH(H$5&amp;$C$4,regnper_2005&amp;regnr_2005,0),MATCH($C30,var_2005,0)),"-")</f>
        <v>0</v>
      </c>
      <c r="I30" s="46">
        <f t="array" ref="I30">IFERROR(INDEX(data_2005,MATCH(I$5&amp;$C$4,regnper_2005&amp;regnr_2005,0),MATCH($C30,var_2005,0)),"-")</f>
        <v>0</v>
      </c>
      <c r="J30" s="46">
        <f t="array" ref="J30">IFERROR(INDEX(data_2005,MATCH(J$5&amp;$C$4,regnper_2005&amp;regnr_2005,0),MATCH($C30,var_2005,0)),"-")</f>
        <v>0</v>
      </c>
      <c r="K30" s="46">
        <f t="array" ref="K30">IFERROR(INDEX(data_2005,MATCH(K$5&amp;$C$4,regnper_2005&amp;regnr_2005,0),MATCH($C30,var_2005,0)),"-")</f>
        <v>-13642</v>
      </c>
      <c r="L30" s="46">
        <f t="array" ref="L30">IFERROR(INDEX(data_2005,MATCH(L$5&amp;$C$4,regnper_2005&amp;regnr_2005,0),MATCH($C30,var_2005,0)),"-")</f>
        <v>0</v>
      </c>
      <c r="M30" s="46">
        <f t="array" ref="M30">IFERROR(INDEX(data_2005,MATCH(M$5&amp;$C$4,regnper_2005&amp;regnr_2005,0),MATCH($C30,var_2005,0)),"-")</f>
        <v>0</v>
      </c>
      <c r="N30" s="46">
        <f t="array" ref="N30">IFERROR(INDEX(data_2005,MATCH(N$5&amp;$C$4,regnper_2005&amp;regnr_2005,0),MATCH($C30,var_2005,0)),"-")</f>
        <v>0</v>
      </c>
    </row>
    <row r="31" spans="1:14">
      <c r="A31" s="48" t="s">
        <v>68</v>
      </c>
      <c r="B31" s="9" t="s">
        <v>342</v>
      </c>
      <c r="C31" s="45" t="s">
        <v>441</v>
      </c>
      <c r="D31" s="46">
        <f t="array" ref="D31">IFERROR(INDEX(data_2005,MATCH(D$5&amp;$C$4,regnper_2005&amp;regnr_2005,0),MATCH($C31,var_2005,0)),"-")</f>
        <v>-1480829</v>
      </c>
      <c r="E31" s="46">
        <f t="array" ref="E31">IFERROR(INDEX(data_2005,MATCH(E$5&amp;$C$4,regnper_2005&amp;regnr_2005,0),MATCH($C31,var_2005,0)),"-")</f>
        <v>-1026412</v>
      </c>
      <c r="F31" s="46">
        <f t="array" ref="F31">IFERROR(INDEX(data_2005,MATCH(F$5&amp;$C$4,regnper_2005&amp;regnr_2005,0),MATCH($C31,var_2005,0)),"-")</f>
        <v>-422499</v>
      </c>
      <c r="G31" s="46">
        <f t="array" ref="G31">IFERROR(INDEX(data_2005,MATCH(G$5&amp;$C$4,regnper_2005&amp;regnr_2005,0),MATCH($C31,var_2005,0)),"-")</f>
        <v>3798176</v>
      </c>
      <c r="H31" s="46">
        <f t="array" ref="H31">IFERROR(INDEX(data_2005,MATCH(H$5&amp;$C$4,regnper_2005&amp;regnr_2005,0),MATCH($C31,var_2005,0)),"-")</f>
        <v>-773022</v>
      </c>
      <c r="I31" s="46">
        <f t="array" ref="I31">IFERROR(INDEX(data_2005,MATCH(I$5&amp;$C$4,regnper_2005&amp;regnr_2005,0),MATCH($C31,var_2005,0)),"-")</f>
        <v>-343196</v>
      </c>
      <c r="J31" s="46">
        <f t="array" ref="J31">IFERROR(INDEX(data_2005,MATCH(J$5&amp;$C$4,regnper_2005&amp;regnr_2005,0),MATCH($C31,var_2005,0)),"-")</f>
        <v>-1245057</v>
      </c>
      <c r="K31" s="46">
        <f t="array" ref="K31">IFERROR(INDEX(data_2005,MATCH(K$5&amp;$C$4,regnper_2005&amp;regnr_2005,0),MATCH($C31,var_2005,0)),"-")</f>
        <v>-610772</v>
      </c>
      <c r="L31" s="46">
        <f t="array" ref="L31">IFERROR(INDEX(data_2005,MATCH(L$5&amp;$C$4,regnper_2005&amp;regnr_2005,0),MATCH($C31,var_2005,0)),"-")</f>
        <v>613296</v>
      </c>
      <c r="M31" s="46">
        <f t="array" ref="M31">IFERROR(INDEX(data_2005,MATCH(M$5&amp;$C$4,regnper_2005&amp;regnr_2005,0),MATCH($C31,var_2005,0)),"-")</f>
        <v>-1384737</v>
      </c>
      <c r="N31" s="46">
        <f t="array" ref="N31">IFERROR(INDEX(data_2005,MATCH(N$5&amp;$C$4,regnper_2005&amp;regnr_2005,0),MATCH($C31,var_2005,0)),"-")</f>
        <v>-468386</v>
      </c>
    </row>
    <row r="32" spans="1:14">
      <c r="A32" s="48" t="s">
        <v>71</v>
      </c>
      <c r="B32" s="9" t="s">
        <v>343</v>
      </c>
      <c r="C32" s="45" t="s">
        <v>442</v>
      </c>
      <c r="D32" s="46">
        <f t="array" ref="D32">IFERROR(INDEX(data_2005,MATCH(D$5&amp;$C$4,regnper_2005&amp;regnr_2005,0),MATCH($C32,var_2005,0)),"-")</f>
        <v>0</v>
      </c>
      <c r="E32" s="46">
        <f t="array" ref="E32">IFERROR(INDEX(data_2005,MATCH(E$5&amp;$C$4,regnper_2005&amp;regnr_2005,0),MATCH($C32,var_2005,0)),"-")</f>
        <v>0</v>
      </c>
      <c r="F32" s="46">
        <f t="array" ref="F32">IFERROR(INDEX(data_2005,MATCH(F$5&amp;$C$4,regnper_2005&amp;regnr_2005,0),MATCH($C32,var_2005,0)),"-")</f>
        <v>0</v>
      </c>
      <c r="G32" s="46">
        <f t="array" ref="G32">IFERROR(INDEX(data_2005,MATCH(G$5&amp;$C$4,regnper_2005&amp;regnr_2005,0),MATCH($C32,var_2005,0)),"-")</f>
        <v>0</v>
      </c>
      <c r="H32" s="46">
        <f t="array" ref="H32">IFERROR(INDEX(data_2005,MATCH(H$5&amp;$C$4,regnper_2005&amp;regnr_2005,0),MATCH($C32,var_2005,0)),"-")</f>
        <v>0</v>
      </c>
      <c r="I32" s="46">
        <f t="array" ref="I32">IFERROR(INDEX(data_2005,MATCH(I$5&amp;$C$4,regnper_2005&amp;regnr_2005,0),MATCH($C32,var_2005,0)),"-")</f>
        <v>0</v>
      </c>
      <c r="J32" s="46">
        <f t="array" ref="J32">IFERROR(INDEX(data_2005,MATCH(J$5&amp;$C$4,regnper_2005&amp;regnr_2005,0),MATCH($C32,var_2005,0)),"-")</f>
        <v>0</v>
      </c>
      <c r="K32" s="46">
        <f t="array" ref="K32">IFERROR(INDEX(data_2005,MATCH(K$5&amp;$C$4,regnper_2005&amp;regnr_2005,0),MATCH($C32,var_2005,0)),"-")</f>
        <v>-20135</v>
      </c>
      <c r="L32" s="46">
        <f t="array" ref="L32">IFERROR(INDEX(data_2005,MATCH(L$5&amp;$C$4,regnper_2005&amp;regnr_2005,0),MATCH($C32,var_2005,0)),"-")</f>
        <v>11317</v>
      </c>
      <c r="M32" s="46">
        <f t="array" ref="M32">IFERROR(INDEX(data_2005,MATCH(M$5&amp;$C$4,regnper_2005&amp;regnr_2005,0),MATCH($C32,var_2005,0)),"-")</f>
        <v>12912</v>
      </c>
      <c r="N32" s="46">
        <f t="array" ref="N32">IFERROR(INDEX(data_2005,MATCH(N$5&amp;$C$4,regnper_2005&amp;regnr_2005,0),MATCH($C32,var_2005,0)),"-")</f>
        <v>16562</v>
      </c>
    </row>
    <row r="33" spans="1:14">
      <c r="A33" s="49" t="s">
        <v>74</v>
      </c>
      <c r="B33" s="12" t="s">
        <v>443</v>
      </c>
      <c r="C33" s="45" t="s">
        <v>444</v>
      </c>
      <c r="D33" s="53">
        <f t="array" ref="D33">IFERROR(INDEX(data_2005,MATCH(D$5&amp;$C$4,regnper_2005&amp;regnr_2005,0),MATCH($C33,var_2005,0)),"-")</f>
        <v>-1480829</v>
      </c>
      <c r="E33" s="53">
        <f t="array" ref="E33">IFERROR(INDEX(data_2005,MATCH(E$5&amp;$C$4,regnper_2005&amp;regnr_2005,0),MATCH($C33,var_2005,0)),"-")</f>
        <v>-1026412</v>
      </c>
      <c r="F33" s="53">
        <f t="array" ref="F33">IFERROR(INDEX(data_2005,MATCH(F$5&amp;$C$4,regnper_2005&amp;regnr_2005,0),MATCH($C33,var_2005,0)),"-")</f>
        <v>-422499</v>
      </c>
      <c r="G33" s="53">
        <f t="array" ref="G33">IFERROR(INDEX(data_2005,MATCH(G$5&amp;$C$4,regnper_2005&amp;regnr_2005,0),MATCH($C33,var_2005,0)),"-")</f>
        <v>3798176</v>
      </c>
      <c r="H33" s="53">
        <f t="array" ref="H33">IFERROR(INDEX(data_2005,MATCH(H$5&amp;$C$4,regnper_2005&amp;regnr_2005,0),MATCH($C33,var_2005,0)),"-")</f>
        <v>-773022</v>
      </c>
      <c r="I33" s="53">
        <f t="array" ref="I33">IFERROR(INDEX(data_2005,MATCH(I$5&amp;$C$4,regnper_2005&amp;regnr_2005,0),MATCH($C33,var_2005,0)),"-")</f>
        <v>-343196</v>
      </c>
      <c r="J33" s="53">
        <f t="array" ref="J33">IFERROR(INDEX(data_2005,MATCH(J$5&amp;$C$4,regnper_2005&amp;regnr_2005,0),MATCH($C33,var_2005,0)),"-")</f>
        <v>-1245057</v>
      </c>
      <c r="K33" s="53">
        <f t="array" ref="K33">IFERROR(INDEX(data_2005,MATCH(K$5&amp;$C$4,regnper_2005&amp;regnr_2005,0),MATCH($C33,var_2005,0)),"-")</f>
        <v>-644549</v>
      </c>
      <c r="L33" s="53">
        <f t="array" ref="L33">IFERROR(INDEX(data_2005,MATCH(L$5&amp;$C$4,regnper_2005&amp;regnr_2005,0),MATCH($C33,var_2005,0)),"-")</f>
        <v>624613</v>
      </c>
      <c r="M33" s="53">
        <f t="array" ref="M33">IFERROR(INDEX(data_2005,MATCH(M$5&amp;$C$4,regnper_2005&amp;regnr_2005,0),MATCH($C33,var_2005,0)),"-")</f>
        <v>-1371825</v>
      </c>
      <c r="N33" s="53">
        <f t="array" ref="N33">IFERROR(INDEX(data_2005,MATCH(N$5&amp;$C$4,regnper_2005&amp;regnr_2005,0),MATCH($C33,var_2005,0)),"-")</f>
        <v>-451824</v>
      </c>
    </row>
    <row r="34" spans="1:14">
      <c r="A34" s="48" t="s">
        <v>77</v>
      </c>
      <c r="B34" s="9" t="s">
        <v>345</v>
      </c>
      <c r="C34" s="45" t="s">
        <v>445</v>
      </c>
      <c r="D34" s="46">
        <f t="array" ref="D34">IFERROR(INDEX(data_2005,MATCH(D$5&amp;$C$4,regnper_2005&amp;regnr_2005,0),MATCH($C34,var_2005,0)),"-")</f>
        <v>-384438</v>
      </c>
      <c r="E34" s="46">
        <f t="array" ref="E34">IFERROR(INDEX(data_2005,MATCH(E$5&amp;$C$4,regnper_2005&amp;regnr_2005,0),MATCH($C34,var_2005,0)),"-")</f>
        <v>-634140</v>
      </c>
      <c r="F34" s="46">
        <f t="array" ref="F34">IFERROR(INDEX(data_2005,MATCH(F$5&amp;$C$4,regnper_2005&amp;regnr_2005,0),MATCH($C34,var_2005,0)),"-")</f>
        <v>-674029</v>
      </c>
      <c r="G34" s="46">
        <f t="array" ref="G34">IFERROR(INDEX(data_2005,MATCH(G$5&amp;$C$4,regnper_2005&amp;regnr_2005,0),MATCH($C34,var_2005,0)),"-")</f>
        <v>-482478</v>
      </c>
      <c r="H34" s="46">
        <f t="array" ref="H34">IFERROR(INDEX(data_2005,MATCH(H$5&amp;$C$4,regnper_2005&amp;regnr_2005,0),MATCH($C34,var_2005,0)),"-")</f>
        <v>-1699705</v>
      </c>
      <c r="I34" s="46">
        <f t="array" ref="I34">IFERROR(INDEX(data_2005,MATCH(I$5&amp;$C$4,regnper_2005&amp;regnr_2005,0),MATCH($C34,var_2005,0)),"-")</f>
        <v>-2297210</v>
      </c>
      <c r="J34" s="46">
        <f t="array" ref="J34">IFERROR(INDEX(data_2005,MATCH(J$5&amp;$C$4,regnper_2005&amp;regnr_2005,0),MATCH($C34,var_2005,0)),"-")</f>
        <v>-1826829</v>
      </c>
      <c r="K34" s="46">
        <f t="array" ref="K34">IFERROR(INDEX(data_2005,MATCH(K$5&amp;$C$4,regnper_2005&amp;regnr_2005,0),MATCH($C34,var_2005,0)),"-")</f>
        <v>-3809543</v>
      </c>
      <c r="L34" s="46">
        <f t="array" ref="L34">IFERROR(INDEX(data_2005,MATCH(L$5&amp;$C$4,regnper_2005&amp;regnr_2005,0),MATCH($C34,var_2005,0)),"-")</f>
        <v>-4406524</v>
      </c>
      <c r="M34" s="46">
        <f t="array" ref="M34">IFERROR(INDEX(data_2005,MATCH(M$5&amp;$C$4,regnper_2005&amp;regnr_2005,0),MATCH($C34,var_2005,0)),"-")</f>
        <v>-4154551</v>
      </c>
      <c r="N34" s="46">
        <f t="array" ref="N34">IFERROR(INDEX(data_2005,MATCH(N$5&amp;$C$4,regnper_2005&amp;regnr_2005,0),MATCH($C34,var_2005,0)),"-")</f>
        <v>-2613510</v>
      </c>
    </row>
    <row r="35" spans="1:14">
      <c r="A35" s="48" t="s">
        <v>80</v>
      </c>
      <c r="B35" s="9" t="s">
        <v>66</v>
      </c>
      <c r="C35" s="45" t="s">
        <v>446</v>
      </c>
      <c r="D35" s="46">
        <f t="array" ref="D35">IFERROR(INDEX(data_2005,MATCH(D$5&amp;$C$4,regnper_2005&amp;regnr_2005,0),MATCH($C35,var_2005,0)),"-")</f>
        <v>-26216</v>
      </c>
      <c r="E35" s="46">
        <f t="array" ref="E35">IFERROR(INDEX(data_2005,MATCH(E$5&amp;$C$4,regnper_2005&amp;regnr_2005,0),MATCH($C35,var_2005,0)),"-")</f>
        <v>-26963</v>
      </c>
      <c r="F35" s="46">
        <f t="array" ref="F35">IFERROR(INDEX(data_2005,MATCH(F$5&amp;$C$4,regnper_2005&amp;regnr_2005,0),MATCH($C35,var_2005,0)),"-")</f>
        <v>-31880</v>
      </c>
      <c r="G35" s="46">
        <f t="array" ref="G35">IFERROR(INDEX(data_2005,MATCH(G$5&amp;$C$4,regnper_2005&amp;regnr_2005,0),MATCH($C35,var_2005,0)),"-")</f>
        <v>-39447</v>
      </c>
      <c r="H35" s="46">
        <f t="array" ref="H35">IFERROR(INDEX(data_2005,MATCH(H$5&amp;$C$4,regnper_2005&amp;regnr_2005,0),MATCH($C35,var_2005,0)),"-")</f>
        <v>-36489</v>
      </c>
      <c r="I35" s="46">
        <f t="array" ref="I35">IFERROR(INDEX(data_2005,MATCH(I$5&amp;$C$4,regnper_2005&amp;regnr_2005,0),MATCH($C35,var_2005,0)),"-")</f>
        <v>-35194</v>
      </c>
      <c r="J35" s="46">
        <f t="array" ref="J35">IFERROR(INDEX(data_2005,MATCH(J$5&amp;$C$4,regnper_2005&amp;regnr_2005,0),MATCH($C35,var_2005,0)),"-")</f>
        <v>-49010</v>
      </c>
      <c r="K35" s="46">
        <f t="array" ref="K35">IFERROR(INDEX(data_2005,MATCH(K$5&amp;$C$4,regnper_2005&amp;regnr_2005,0),MATCH($C35,var_2005,0)),"-")</f>
        <v>-54880</v>
      </c>
      <c r="L35" s="46">
        <f t="array" ref="L35">IFERROR(INDEX(data_2005,MATCH(L$5&amp;$C$4,regnper_2005&amp;regnr_2005,0),MATCH($C35,var_2005,0)),"-")</f>
        <v>-60240</v>
      </c>
      <c r="M35" s="46">
        <f t="array" ref="M35">IFERROR(INDEX(data_2005,MATCH(M$5&amp;$C$4,regnper_2005&amp;regnr_2005,0),MATCH($C35,var_2005,0)),"-")</f>
        <v>-42405</v>
      </c>
      <c r="N35" s="46">
        <f t="array" ref="N35">IFERROR(INDEX(data_2005,MATCH(N$5&amp;$C$4,regnper_2005&amp;regnr_2005,0),MATCH($C35,var_2005,0)),"-")</f>
        <v>-45524</v>
      </c>
    </row>
    <row r="36" spans="1:14">
      <c r="A36" s="48" t="s">
        <v>83</v>
      </c>
      <c r="B36" s="9" t="s">
        <v>69</v>
      </c>
      <c r="C36" s="45" t="s">
        <v>447</v>
      </c>
      <c r="D36" s="46">
        <f t="array" ref="D36">IFERROR(INDEX(data_2005,MATCH(D$5&amp;$C$4,regnper_2005&amp;regnr_2005,0),MATCH($C36,var_2005,0)),"-")</f>
        <v>-96805</v>
      </c>
      <c r="E36" s="46">
        <f t="array" ref="E36">IFERROR(INDEX(data_2005,MATCH(E$5&amp;$C$4,regnper_2005&amp;regnr_2005,0),MATCH($C36,var_2005,0)),"-")</f>
        <v>-112496</v>
      </c>
      <c r="F36" s="46">
        <f t="array" ref="F36">IFERROR(INDEX(data_2005,MATCH(F$5&amp;$C$4,regnper_2005&amp;regnr_2005,0),MATCH($C36,var_2005,0)),"-")</f>
        <v>-130730</v>
      </c>
      <c r="G36" s="46">
        <f t="array" ref="G36">IFERROR(INDEX(data_2005,MATCH(G$5&amp;$C$4,regnper_2005&amp;regnr_2005,0),MATCH($C36,var_2005,0)),"-")</f>
        <v>-133325</v>
      </c>
      <c r="H36" s="46">
        <f t="array" ref="H36">IFERROR(INDEX(data_2005,MATCH(H$5&amp;$C$4,regnper_2005&amp;regnr_2005,0),MATCH($C36,var_2005,0)),"-")</f>
        <v>-150041</v>
      </c>
      <c r="I36" s="46">
        <f t="array" ref="I36">IFERROR(INDEX(data_2005,MATCH(I$5&amp;$C$4,regnper_2005&amp;regnr_2005,0),MATCH($C36,var_2005,0)),"-")</f>
        <v>-157097</v>
      </c>
      <c r="J36" s="46">
        <f t="array" ref="J36">IFERROR(INDEX(data_2005,MATCH(J$5&amp;$C$4,regnper_2005&amp;regnr_2005,0),MATCH($C36,var_2005,0)),"-")</f>
        <v>-170165</v>
      </c>
      <c r="K36" s="46">
        <f t="array" ref="K36">IFERROR(INDEX(data_2005,MATCH(K$5&amp;$C$4,regnper_2005&amp;regnr_2005,0),MATCH($C36,var_2005,0)),"-")</f>
        <v>-348091</v>
      </c>
      <c r="L36" s="46">
        <f t="array" ref="L36">IFERROR(INDEX(data_2005,MATCH(L$5&amp;$C$4,regnper_2005&amp;regnr_2005,0),MATCH($C36,var_2005,0)),"-")</f>
        <v>-178136</v>
      </c>
      <c r="M36" s="46">
        <f t="array" ref="M36">IFERROR(INDEX(data_2005,MATCH(M$5&amp;$C$4,regnper_2005&amp;regnr_2005,0),MATCH($C36,var_2005,0)),"-")</f>
        <v>-236667</v>
      </c>
      <c r="N36" s="46">
        <f t="array" ref="N36">IFERROR(INDEX(data_2005,MATCH(N$5&amp;$C$4,regnper_2005&amp;regnr_2005,0),MATCH($C36,var_2005,0)),"-")</f>
        <v>-202945</v>
      </c>
    </row>
    <row r="37" spans="1:14">
      <c r="A37" s="48" t="s">
        <v>86</v>
      </c>
      <c r="B37" s="9" t="s">
        <v>448</v>
      </c>
      <c r="C37" s="45" t="s">
        <v>449</v>
      </c>
      <c r="D37" s="46">
        <f t="array" ref="D37">IFERROR(INDEX(data_2005,MATCH(D$5&amp;$C$4,regnper_2005&amp;regnr_2005,0),MATCH($C37,var_2005,0)),"-")</f>
        <v>40893</v>
      </c>
      <c r="E37" s="46">
        <f t="array" ref="E37">IFERROR(INDEX(data_2005,MATCH(E$5&amp;$C$4,regnper_2005&amp;regnr_2005,0),MATCH($C37,var_2005,0)),"-")</f>
        <v>50194</v>
      </c>
      <c r="F37" s="46">
        <f t="array" ref="F37">IFERROR(INDEX(data_2005,MATCH(F$5&amp;$C$4,regnper_2005&amp;regnr_2005,0),MATCH($C37,var_2005,0)),"-")</f>
        <v>54284</v>
      </c>
      <c r="G37" s="46">
        <f t="array" ref="G37">IFERROR(INDEX(data_2005,MATCH(G$5&amp;$C$4,regnper_2005&amp;regnr_2005,0),MATCH($C37,var_2005,0)),"-")</f>
        <v>56499</v>
      </c>
      <c r="H37" s="46">
        <f t="array" ref="H37">IFERROR(INDEX(data_2005,MATCH(H$5&amp;$C$4,regnper_2005&amp;regnr_2005,0),MATCH($C37,var_2005,0)),"-")</f>
        <v>62768</v>
      </c>
      <c r="I37" s="46">
        <f t="array" ref="I37">IFERROR(INDEX(data_2005,MATCH(I$5&amp;$C$4,regnper_2005&amp;regnr_2005,0),MATCH($C37,var_2005,0)),"-")</f>
        <v>68811</v>
      </c>
      <c r="J37" s="46">
        <f t="array" ref="J37">IFERROR(INDEX(data_2005,MATCH(J$5&amp;$C$4,regnper_2005&amp;regnr_2005,0),MATCH($C37,var_2005,0)),"-")</f>
        <v>71626</v>
      </c>
      <c r="K37" s="46">
        <f t="array" ref="K37">IFERROR(INDEX(data_2005,MATCH(K$5&amp;$C$4,regnper_2005&amp;regnr_2005,0),MATCH($C37,var_2005,0)),"-")</f>
        <v>125864</v>
      </c>
      <c r="L37" s="46">
        <f t="array" ref="L37">IFERROR(INDEX(data_2005,MATCH(L$5&amp;$C$4,regnper_2005&amp;regnr_2005,0),MATCH($C37,var_2005,0)),"-")</f>
        <v>88849</v>
      </c>
      <c r="M37" s="46">
        <f t="array" ref="M37">IFERROR(INDEX(data_2005,MATCH(M$5&amp;$C$4,regnper_2005&amp;regnr_2005,0),MATCH($C37,var_2005,0)),"-")</f>
        <v>133482</v>
      </c>
      <c r="N37" s="46">
        <f t="array" ref="N37">IFERROR(INDEX(data_2005,MATCH(N$5&amp;$C$4,regnper_2005&amp;regnr_2005,0),MATCH($C37,var_2005,0)),"-")</f>
        <v>61782</v>
      </c>
    </row>
    <row r="38" spans="1:14">
      <c r="A38" s="48" t="s">
        <v>89</v>
      </c>
      <c r="B38" s="9" t="s">
        <v>72</v>
      </c>
      <c r="C38" s="45" t="s">
        <v>450</v>
      </c>
      <c r="D38" s="46">
        <f t="array" ref="D38">IFERROR(INDEX(data_2005,MATCH(D$5&amp;$C$4,regnper_2005&amp;regnr_2005,0),MATCH($C38,var_2005,0)),"-")</f>
        <v>201</v>
      </c>
      <c r="E38" s="46">
        <f t="array" ref="E38">IFERROR(INDEX(data_2005,MATCH(E$5&amp;$C$4,regnper_2005&amp;regnr_2005,0),MATCH($C38,var_2005,0)),"-")</f>
        <v>4684</v>
      </c>
      <c r="F38" s="46">
        <f t="array" ref="F38">IFERROR(INDEX(data_2005,MATCH(F$5&amp;$C$4,regnper_2005&amp;regnr_2005,0),MATCH($C38,var_2005,0)),"-")</f>
        <v>4474</v>
      </c>
      <c r="G38" s="46">
        <f t="array" ref="G38">IFERROR(INDEX(data_2005,MATCH(G$5&amp;$C$4,regnper_2005&amp;regnr_2005,0),MATCH($C38,var_2005,0)),"-")</f>
        <v>4972</v>
      </c>
      <c r="H38" s="46">
        <f t="array" ref="H38">IFERROR(INDEX(data_2005,MATCH(H$5&amp;$C$4,regnper_2005&amp;regnr_2005,0),MATCH($C38,var_2005,0)),"-")</f>
        <v>-7722</v>
      </c>
      <c r="I38" s="46">
        <f t="array" ref="I38">IFERROR(INDEX(data_2005,MATCH(I$5&amp;$C$4,regnper_2005&amp;regnr_2005,0),MATCH($C38,var_2005,0)),"-")</f>
        <v>545</v>
      </c>
      <c r="J38" s="46">
        <f t="array" ref="J38">IFERROR(INDEX(data_2005,MATCH(J$5&amp;$C$4,regnper_2005&amp;regnr_2005,0),MATCH($C38,var_2005,0)),"-")</f>
        <v>3301</v>
      </c>
      <c r="K38" s="46">
        <f t="array" ref="K38">IFERROR(INDEX(data_2005,MATCH(K$5&amp;$C$4,regnper_2005&amp;regnr_2005,0),MATCH($C38,var_2005,0)),"-")</f>
        <v>7</v>
      </c>
      <c r="L38" s="46">
        <f t="array" ref="L38">IFERROR(INDEX(data_2005,MATCH(L$5&amp;$C$4,regnper_2005&amp;regnr_2005,0),MATCH($C38,var_2005,0)),"-")</f>
        <v>0</v>
      </c>
      <c r="M38" s="46">
        <f t="array" ref="M38">IFERROR(INDEX(data_2005,MATCH(M$5&amp;$C$4,regnper_2005&amp;regnr_2005,0),MATCH($C38,var_2005,0)),"-")</f>
        <v>0</v>
      </c>
      <c r="N38" s="46">
        <f t="array" ref="N38">IFERROR(INDEX(data_2005,MATCH(N$5&amp;$C$4,regnper_2005&amp;regnr_2005,0),MATCH($C38,var_2005,0)),"-")</f>
        <v>-77</v>
      </c>
    </row>
    <row r="39" spans="1:14">
      <c r="A39" s="49" t="s">
        <v>92</v>
      </c>
      <c r="B39" s="12" t="s">
        <v>451</v>
      </c>
      <c r="C39" s="45" t="s">
        <v>452</v>
      </c>
      <c r="D39" s="53">
        <f t="array" ref="D39">IFERROR(INDEX(data_2005,MATCH(D$5&amp;$C$4,regnper_2005&amp;regnr_2005,0),MATCH($C39,var_2005,0)),"-")</f>
        <v>-81927</v>
      </c>
      <c r="E39" s="53">
        <f t="array" ref="E39">IFERROR(INDEX(data_2005,MATCH(E$5&amp;$C$4,regnper_2005&amp;regnr_2005,0),MATCH($C39,var_2005,0)),"-")</f>
        <v>-84581</v>
      </c>
      <c r="F39" s="53">
        <f t="array" ref="F39">IFERROR(INDEX(data_2005,MATCH(F$5&amp;$C$4,regnper_2005&amp;regnr_2005,0),MATCH($C39,var_2005,0)),"-")</f>
        <v>-103852</v>
      </c>
      <c r="G39" s="53">
        <f t="array" ref="G39">IFERROR(INDEX(data_2005,MATCH(G$5&amp;$C$4,regnper_2005&amp;regnr_2005,0),MATCH($C39,var_2005,0)),"-")</f>
        <v>-111301</v>
      </c>
      <c r="H39" s="53">
        <f t="array" ref="H39">IFERROR(INDEX(data_2005,MATCH(H$5&amp;$C$4,regnper_2005&amp;regnr_2005,0),MATCH($C39,var_2005,0)),"-")</f>
        <v>-131484</v>
      </c>
      <c r="I39" s="53">
        <f t="array" ref="I39">IFERROR(INDEX(data_2005,MATCH(I$5&amp;$C$4,regnper_2005&amp;regnr_2005,0),MATCH($C39,var_2005,0)),"-")</f>
        <v>-122935</v>
      </c>
      <c r="J39" s="53">
        <f t="array" ref="J39">IFERROR(INDEX(data_2005,MATCH(J$5&amp;$C$4,regnper_2005&amp;regnr_2005,0),MATCH($C39,var_2005,0)),"-")</f>
        <v>-144248</v>
      </c>
      <c r="K39" s="53">
        <f t="array" ref="K39">IFERROR(INDEX(data_2005,MATCH(K$5&amp;$C$4,regnper_2005&amp;regnr_2005,0),MATCH($C39,var_2005,0)),"-")</f>
        <v>-277100</v>
      </c>
      <c r="L39" s="53">
        <f t="array" ref="L39">IFERROR(INDEX(data_2005,MATCH(L$5&amp;$C$4,regnper_2005&amp;regnr_2005,0),MATCH($C39,var_2005,0)),"-")</f>
        <v>-149527</v>
      </c>
      <c r="M39" s="53">
        <f t="array" ref="M39">IFERROR(INDEX(data_2005,MATCH(M$5&amp;$C$4,regnper_2005&amp;regnr_2005,0),MATCH($C39,var_2005,0)),"-")</f>
        <v>-145590</v>
      </c>
      <c r="N39" s="53">
        <f t="array" ref="N39">IFERROR(INDEX(data_2005,MATCH(N$5&amp;$C$4,regnper_2005&amp;regnr_2005,0),MATCH($C39,var_2005,0)),"-")</f>
        <v>-186764</v>
      </c>
    </row>
    <row r="40" spans="1:14">
      <c r="A40" s="48" t="s">
        <v>95</v>
      </c>
      <c r="B40" s="9" t="s">
        <v>87</v>
      </c>
      <c r="C40" s="45" t="s">
        <v>453</v>
      </c>
      <c r="D40" s="46">
        <f t="array" ref="D40">IFERROR(INDEX(data_2005,MATCH(D$5&amp;$C$4,regnper_2005&amp;regnr_2005,0),MATCH($C40,var_2005,0)),"-")</f>
        <v>-234644</v>
      </c>
      <c r="E40" s="46">
        <f t="array" ref="E40">IFERROR(INDEX(data_2005,MATCH(E$5&amp;$C$4,regnper_2005&amp;regnr_2005,0),MATCH($C40,var_2005,0)),"-")</f>
        <v>-148930</v>
      </c>
      <c r="F40" s="46">
        <f t="array" ref="F40">IFERROR(INDEX(data_2005,MATCH(F$5&amp;$C$4,regnper_2005&amp;regnr_2005,0),MATCH($C40,var_2005,0)),"-")</f>
        <v>-64866</v>
      </c>
      <c r="G40" s="46">
        <f t="array" ref="G40">IFERROR(INDEX(data_2005,MATCH(G$5&amp;$C$4,regnper_2005&amp;regnr_2005,0),MATCH($C40,var_2005,0)),"-")</f>
        <v>120360</v>
      </c>
      <c r="H40" s="46">
        <f t="array" ref="H40">IFERROR(INDEX(data_2005,MATCH(H$5&amp;$C$4,regnper_2005&amp;regnr_2005,0),MATCH($C40,var_2005,0)),"-")</f>
        <v>-139466</v>
      </c>
      <c r="I40" s="46">
        <f t="array" ref="I40">IFERROR(INDEX(data_2005,MATCH(I$5&amp;$C$4,regnper_2005&amp;regnr_2005,0),MATCH($C40,var_2005,0)),"-")</f>
        <v>-120942</v>
      </c>
      <c r="J40" s="46">
        <f t="array" ref="J40">IFERROR(INDEX(data_2005,MATCH(J$5&amp;$C$4,regnper_2005&amp;regnr_2005,0),MATCH($C40,var_2005,0)),"-")</f>
        <v>-180231</v>
      </c>
      <c r="K40" s="46">
        <f t="array" ref="K40">IFERROR(INDEX(data_2005,MATCH(K$5&amp;$C$4,regnper_2005&amp;regnr_2005,0),MATCH($C40,var_2005,0)),"-")</f>
        <v>-147847</v>
      </c>
      <c r="L40" s="46">
        <f t="array" ref="L40">IFERROR(INDEX(data_2005,MATCH(L$5&amp;$C$4,regnper_2005&amp;regnr_2005,0),MATCH($C40,var_2005,0)),"-")</f>
        <v>-30222</v>
      </c>
      <c r="M40" s="46">
        <f t="array" ref="M40">IFERROR(INDEX(data_2005,MATCH(M$5&amp;$C$4,regnper_2005&amp;regnr_2005,0),MATCH($C40,var_2005,0)),"-")</f>
        <v>-134562</v>
      </c>
      <c r="N40" s="46">
        <f t="array" ref="N40">IFERROR(INDEX(data_2005,MATCH(N$5&amp;$C$4,regnper_2005&amp;regnr_2005,0),MATCH($C40,var_2005,0)),"-")</f>
        <v>-72666</v>
      </c>
    </row>
    <row r="41" spans="1:14">
      <c r="A41" s="49" t="s">
        <v>97</v>
      </c>
      <c r="B41" s="12" t="s">
        <v>454</v>
      </c>
      <c r="C41" s="45" t="s">
        <v>455</v>
      </c>
      <c r="D41" s="53">
        <f t="array" ref="D41">IFERROR(INDEX(data_2005,MATCH(D$5&amp;$C$4,regnper_2005&amp;regnr_2005,0),MATCH($C41,var_2005,0)),"-")</f>
        <v>11924</v>
      </c>
      <c r="E41" s="53">
        <f t="array" ref="E41">IFERROR(INDEX(data_2005,MATCH(E$5&amp;$C$4,regnper_2005&amp;regnr_2005,0),MATCH($C41,var_2005,0)),"-")</f>
        <v>8852</v>
      </c>
      <c r="F41" s="53">
        <f t="array" ref="F41">IFERROR(INDEX(data_2005,MATCH(F$5&amp;$C$4,regnper_2005&amp;regnr_2005,0),MATCH($C41,var_2005,0)),"-")</f>
        <v>44904</v>
      </c>
      <c r="G41" s="53">
        <f t="array" ref="G41">IFERROR(INDEX(data_2005,MATCH(G$5&amp;$C$4,regnper_2005&amp;regnr_2005,0),MATCH($C41,var_2005,0)),"-")</f>
        <v>-31092</v>
      </c>
      <c r="H41" s="53">
        <f t="array" ref="H41">IFERROR(INDEX(data_2005,MATCH(H$5&amp;$C$4,regnper_2005&amp;regnr_2005,0),MATCH($C41,var_2005,0)),"-")</f>
        <v>149091</v>
      </c>
      <c r="I41" s="53">
        <f t="array" ref="I41">IFERROR(INDEX(data_2005,MATCH(I$5&amp;$C$4,regnper_2005&amp;regnr_2005,0),MATCH($C41,var_2005,0)),"-")</f>
        <v>102035</v>
      </c>
      <c r="J41" s="53">
        <f t="array" ref="J41">IFERROR(INDEX(data_2005,MATCH(J$5&amp;$C$4,regnper_2005&amp;regnr_2005,0),MATCH($C41,var_2005,0)),"-")</f>
        <v>217790</v>
      </c>
      <c r="K41" s="53">
        <f t="array" ref="K41">IFERROR(INDEX(data_2005,MATCH(K$5&amp;$C$4,regnper_2005&amp;regnr_2005,0),MATCH($C41,var_2005,0)),"-")</f>
        <v>147408</v>
      </c>
      <c r="L41" s="53">
        <f t="array" ref="L41">IFERROR(INDEX(data_2005,MATCH(L$5&amp;$C$4,regnper_2005&amp;regnr_2005,0),MATCH($C41,var_2005,0)),"-")</f>
        <v>38781</v>
      </c>
      <c r="M41" s="53">
        <f t="array" ref="M41">IFERROR(INDEX(data_2005,MATCH(M$5&amp;$C$4,regnper_2005&amp;regnr_2005,0),MATCH($C41,var_2005,0)),"-")</f>
        <v>570110</v>
      </c>
      <c r="N41" s="53">
        <f t="array" ref="N41">IFERROR(INDEX(data_2005,MATCH(N$5&amp;$C$4,regnper_2005&amp;regnr_2005,0),MATCH($C41,var_2005,0)),"-")</f>
        <v>307095</v>
      </c>
    </row>
    <row r="42" spans="1:14">
      <c r="A42" s="48" t="s">
        <v>100</v>
      </c>
      <c r="B42" s="9" t="s">
        <v>93</v>
      </c>
      <c r="C42" s="45" t="s">
        <v>456</v>
      </c>
      <c r="D42" s="46">
        <f t="array" ref="D42">IFERROR(INDEX(data_2005,MATCH(D$5&amp;$C$4,regnper_2005&amp;regnr_2005,0),MATCH($C42,var_2005,0)),"-")</f>
        <v>-10358</v>
      </c>
      <c r="E42" s="46">
        <f t="array" ref="E42">IFERROR(INDEX(data_2005,MATCH(E$5&amp;$C$4,regnper_2005&amp;regnr_2005,0),MATCH($C42,var_2005,0)),"-")</f>
        <v>-1973</v>
      </c>
      <c r="F42" s="46">
        <f t="array" ref="F42">IFERROR(INDEX(data_2005,MATCH(F$5&amp;$C$4,regnper_2005&amp;regnr_2005,0),MATCH($C42,var_2005,0)),"-")</f>
        <v>-21150</v>
      </c>
      <c r="G42" s="46">
        <f t="array" ref="G42">IFERROR(INDEX(data_2005,MATCH(G$5&amp;$C$4,regnper_2005&amp;regnr_2005,0),MATCH($C42,var_2005,0)),"-")</f>
        <v>-110621</v>
      </c>
      <c r="H42" s="46">
        <f t="array" ref="H42">IFERROR(INDEX(data_2005,MATCH(H$5&amp;$C$4,regnper_2005&amp;regnr_2005,0),MATCH($C42,var_2005,0)),"-")</f>
        <v>-48345</v>
      </c>
      <c r="I42" s="46">
        <f t="array" ref="I42">IFERROR(INDEX(data_2005,MATCH(I$5&amp;$C$4,regnper_2005&amp;regnr_2005,0),MATCH($C42,var_2005,0)),"-")</f>
        <v>-15887</v>
      </c>
      <c r="J42" s="46">
        <f t="array" ref="J42">IFERROR(INDEX(data_2005,MATCH(J$5&amp;$C$4,regnper_2005&amp;regnr_2005,0),MATCH($C42,var_2005,0)),"-")</f>
        <v>-77741</v>
      </c>
      <c r="K42" s="46">
        <f t="array" ref="K42">IFERROR(INDEX(data_2005,MATCH(K$5&amp;$C$4,regnper_2005&amp;regnr_2005,0),MATCH($C42,var_2005,0)),"-")</f>
        <v>-84478</v>
      </c>
      <c r="L42" s="46">
        <f t="array" ref="L42">IFERROR(INDEX(data_2005,MATCH(L$5&amp;$C$4,regnper_2005&amp;regnr_2005,0),MATCH($C42,var_2005,0)),"-")</f>
        <v>16677</v>
      </c>
      <c r="M42" s="46">
        <f t="array" ref="M42">IFERROR(INDEX(data_2005,MATCH(M$5&amp;$C$4,regnper_2005&amp;regnr_2005,0),MATCH($C42,var_2005,0)),"-")</f>
        <v>-183388</v>
      </c>
      <c r="N42" s="46">
        <f t="array" ref="N42">IFERROR(INDEX(data_2005,MATCH(N$5&amp;$C$4,regnper_2005&amp;regnr_2005,0),MATCH($C42,var_2005,0)),"-")</f>
        <v>-130181</v>
      </c>
    </row>
    <row r="43" spans="1:14">
      <c r="A43" s="48" t="s">
        <v>103</v>
      </c>
      <c r="B43" s="9" t="s">
        <v>457</v>
      </c>
      <c r="C43" s="45" t="s">
        <v>458</v>
      </c>
      <c r="D43" s="46">
        <f t="array" ref="D43">IFERROR(INDEX(data_2005,MATCH(D$5&amp;$C$4,regnper_2005&amp;regnr_2005,0),MATCH($C43,var_2005,0)),"-")</f>
        <v>229991</v>
      </c>
      <c r="E43" s="46">
        <f t="array" ref="E43">IFERROR(INDEX(data_2005,MATCH(E$5&amp;$C$4,regnper_2005&amp;regnr_2005,0),MATCH($C43,var_2005,0)),"-")</f>
        <v>111585</v>
      </c>
      <c r="F43" s="46">
        <f t="array" ref="F43">IFERROR(INDEX(data_2005,MATCH(F$5&amp;$C$4,regnper_2005&amp;regnr_2005,0),MATCH($C43,var_2005,0)),"-")</f>
        <v>52461</v>
      </c>
      <c r="G43" s="46">
        <f t="array" ref="G43">IFERROR(INDEX(data_2005,MATCH(G$5&amp;$C$4,regnper_2005&amp;regnr_2005,0),MATCH($C43,var_2005,0)),"-")</f>
        <v>-93651</v>
      </c>
      <c r="H43" s="46">
        <f t="array" ref="H43">IFERROR(INDEX(data_2005,MATCH(H$5&amp;$C$4,regnper_2005&amp;regnr_2005,0),MATCH($C43,var_2005,0)),"-")</f>
        <v>96215</v>
      </c>
      <c r="I43" s="46">
        <f t="array" ref="I43">IFERROR(INDEX(data_2005,MATCH(I$5&amp;$C$4,regnper_2005&amp;regnr_2005,0),MATCH($C43,var_2005,0)),"-")</f>
        <v>78148</v>
      </c>
      <c r="J43" s="46">
        <f t="array" ref="J43">IFERROR(INDEX(data_2005,MATCH(J$5&amp;$C$4,regnper_2005&amp;regnr_2005,0),MATCH($C43,var_2005,0)),"-")</f>
        <v>110460</v>
      </c>
      <c r="K43" s="46">
        <f t="array" ref="K43">IFERROR(INDEX(data_2005,MATCH(K$5&amp;$C$4,regnper_2005&amp;regnr_2005,0),MATCH($C43,var_2005,0)),"-")</f>
        <v>140538</v>
      </c>
      <c r="L43" s="46">
        <f t="array" ref="L43">IFERROR(INDEX(data_2005,MATCH(L$5&amp;$C$4,regnper_2005&amp;regnr_2005,0),MATCH($C43,var_2005,0)),"-")</f>
        <v>11835</v>
      </c>
      <c r="M43" s="46">
        <f t="array" ref="M43">IFERROR(INDEX(data_2005,MATCH(M$5&amp;$C$4,regnper_2005&amp;regnr_2005,0),MATCH($C43,var_2005,0)),"-")</f>
        <v>136711</v>
      </c>
      <c r="N43" s="46">
        <f t="array" ref="N43">IFERROR(INDEX(data_2005,MATCH(N$5&amp;$C$4,regnper_2005&amp;regnr_2005,0),MATCH($C43,var_2005,0)),"-")</f>
        <v>55579</v>
      </c>
    </row>
    <row r="44" spans="1:14">
      <c r="A44" s="48" t="s">
        <v>106</v>
      </c>
      <c r="B44" s="9" t="s">
        <v>459</v>
      </c>
      <c r="C44" s="45" t="s">
        <v>460</v>
      </c>
      <c r="D44" s="46">
        <f t="array" ref="D44">IFERROR(INDEX(data_2005,MATCH(D$5&amp;$C$4,regnper_2005&amp;regnr_2005,0),MATCH($C44,var_2005,0)),"-")</f>
        <v>0</v>
      </c>
      <c r="E44" s="46">
        <f t="array" ref="E44">IFERROR(INDEX(data_2005,MATCH(E$5&amp;$C$4,regnper_2005&amp;regnr_2005,0),MATCH($C44,var_2005,0)),"-")</f>
        <v>0</v>
      </c>
      <c r="F44" s="46">
        <f t="array" ref="F44">IFERROR(INDEX(data_2005,MATCH(F$5&amp;$C$4,regnper_2005&amp;regnr_2005,0),MATCH($C44,var_2005,0)),"-")</f>
        <v>0</v>
      </c>
      <c r="G44" s="46">
        <f t="array" ref="G44">IFERROR(INDEX(data_2005,MATCH(G$5&amp;$C$4,regnper_2005&amp;regnr_2005,0),MATCH($C44,var_2005,0)),"-")</f>
        <v>0</v>
      </c>
      <c r="H44" s="46">
        <f t="array" ref="H44">IFERROR(INDEX(data_2005,MATCH(H$5&amp;$C$4,regnper_2005&amp;regnr_2005,0),MATCH($C44,var_2005,0)),"-")</f>
        <v>0</v>
      </c>
      <c r="I44" s="46">
        <f t="array" ref="I44">IFERROR(INDEX(data_2005,MATCH(I$5&amp;$C$4,regnper_2005&amp;regnr_2005,0),MATCH($C44,var_2005,0)),"-")</f>
        <v>0</v>
      </c>
      <c r="J44" s="46">
        <f t="array" ref="J44">IFERROR(INDEX(data_2005,MATCH(J$5&amp;$C$4,regnper_2005&amp;regnr_2005,0),MATCH($C44,var_2005,0)),"-")</f>
        <v>0</v>
      </c>
      <c r="K44" s="46">
        <f t="array" ref="K44">IFERROR(INDEX(data_2005,MATCH(K$5&amp;$C$4,regnper_2005&amp;regnr_2005,0),MATCH($C44,var_2005,0)),"-")</f>
        <v>0</v>
      </c>
      <c r="L44" s="46">
        <f t="array" ref="L44">IFERROR(INDEX(data_2005,MATCH(L$5&amp;$C$4,regnper_2005&amp;regnr_2005,0),MATCH($C44,var_2005,0)),"-")</f>
        <v>0</v>
      </c>
      <c r="M44" s="46">
        <f t="array" ref="M44">IFERROR(INDEX(data_2005,MATCH(M$5&amp;$C$4,regnper_2005&amp;regnr_2005,0),MATCH($C44,var_2005,0)),"-")</f>
        <v>0</v>
      </c>
      <c r="N44" s="46">
        <f t="array" ref="N44">IFERROR(INDEX(data_2005,MATCH(N$5&amp;$C$4,regnper_2005&amp;regnr_2005,0),MATCH($C44,var_2005,0)),"-")</f>
        <v>0</v>
      </c>
    </row>
    <row r="45" spans="1:14">
      <c r="A45" s="48" t="s">
        <v>109</v>
      </c>
      <c r="B45" s="9" t="s">
        <v>461</v>
      </c>
      <c r="C45" s="45" t="s">
        <v>462</v>
      </c>
      <c r="D45" s="46">
        <f t="array" ref="D45">IFERROR(INDEX(data_2005,MATCH(D$5&amp;$C$4,regnper_2005&amp;regnr_2005,0),MATCH($C45,var_2005,0)),"-")</f>
        <v>0</v>
      </c>
      <c r="E45" s="46">
        <f t="array" ref="E45">IFERROR(INDEX(data_2005,MATCH(E$5&amp;$C$4,regnper_2005&amp;regnr_2005,0),MATCH($C45,var_2005,0)),"-")</f>
        <v>0</v>
      </c>
      <c r="F45" s="46">
        <f t="array" ref="F45">IFERROR(INDEX(data_2005,MATCH(F$5&amp;$C$4,regnper_2005&amp;regnr_2005,0),MATCH($C45,var_2005,0)),"-")</f>
        <v>0</v>
      </c>
      <c r="G45" s="46">
        <f t="array" ref="G45">IFERROR(INDEX(data_2005,MATCH(G$5&amp;$C$4,regnper_2005&amp;regnr_2005,0),MATCH($C45,var_2005,0)),"-")</f>
        <v>0</v>
      </c>
      <c r="H45" s="46">
        <f t="array" ref="H45">IFERROR(INDEX(data_2005,MATCH(H$5&amp;$C$4,regnper_2005&amp;regnr_2005,0),MATCH($C45,var_2005,0)),"-")</f>
        <v>0</v>
      </c>
      <c r="I45" s="46">
        <f t="array" ref="I45">IFERROR(INDEX(data_2005,MATCH(I$5&amp;$C$4,regnper_2005&amp;regnr_2005,0),MATCH($C45,var_2005,0)),"-")</f>
        <v>0</v>
      </c>
      <c r="J45" s="46">
        <f t="array" ref="J45">IFERROR(INDEX(data_2005,MATCH(J$5&amp;$C$4,regnper_2005&amp;regnr_2005,0),MATCH($C45,var_2005,0)),"-")</f>
        <v>0</v>
      </c>
      <c r="K45" s="46">
        <f t="array" ref="K45">IFERROR(INDEX(data_2005,MATCH(K$5&amp;$C$4,regnper_2005&amp;regnr_2005,0),MATCH($C45,var_2005,0)),"-")</f>
        <v>0</v>
      </c>
      <c r="L45" s="46">
        <f t="array" ref="L45">IFERROR(INDEX(data_2005,MATCH(L$5&amp;$C$4,regnper_2005&amp;regnr_2005,0),MATCH($C45,var_2005,0)),"-")</f>
        <v>0</v>
      </c>
      <c r="M45" s="46">
        <f t="array" ref="M45">IFERROR(INDEX(data_2005,MATCH(M$5&amp;$C$4,regnper_2005&amp;regnr_2005,0),MATCH($C45,var_2005,0)),"-")</f>
        <v>0</v>
      </c>
      <c r="N45" s="46">
        <f t="array" ref="N45">IFERROR(INDEX(data_2005,MATCH(N$5&amp;$C$4,regnper_2005&amp;regnr_2005,0),MATCH($C45,var_2005,0)),"-")</f>
        <v>0</v>
      </c>
    </row>
    <row r="46" spans="1:14">
      <c r="A46" s="48" t="s">
        <v>112</v>
      </c>
      <c r="B46" s="9" t="s">
        <v>463</v>
      </c>
      <c r="C46" s="45" t="s">
        <v>464</v>
      </c>
      <c r="D46" s="46">
        <f t="array" ref="D46">IFERROR(INDEX(data_2005,MATCH(D$5&amp;$C$4,regnper_2005&amp;regnr_2005,0),MATCH($C46,var_2005,0)),"-")</f>
        <v>0</v>
      </c>
      <c r="E46" s="46">
        <f t="array" ref="E46">IFERROR(INDEX(data_2005,MATCH(E$5&amp;$C$4,regnper_2005&amp;regnr_2005,0),MATCH($C46,var_2005,0)),"-")</f>
        <v>0</v>
      </c>
      <c r="F46" s="46">
        <f t="array" ref="F46">IFERROR(INDEX(data_2005,MATCH(F$5&amp;$C$4,regnper_2005&amp;regnr_2005,0),MATCH($C46,var_2005,0)),"-")</f>
        <v>0</v>
      </c>
      <c r="G46" s="46">
        <f t="array" ref="G46">IFERROR(INDEX(data_2005,MATCH(G$5&amp;$C$4,regnper_2005&amp;regnr_2005,0),MATCH($C46,var_2005,0)),"-")</f>
        <v>0</v>
      </c>
      <c r="H46" s="46">
        <f t="array" ref="H46">IFERROR(INDEX(data_2005,MATCH(H$5&amp;$C$4,regnper_2005&amp;regnr_2005,0),MATCH($C46,var_2005,0)),"-")</f>
        <v>0</v>
      </c>
      <c r="I46" s="46">
        <f t="array" ref="I46">IFERROR(INDEX(data_2005,MATCH(I$5&amp;$C$4,regnper_2005&amp;regnr_2005,0),MATCH($C46,var_2005,0)),"-")</f>
        <v>0</v>
      </c>
      <c r="J46" s="46">
        <f t="array" ref="J46">IFERROR(INDEX(data_2005,MATCH(J$5&amp;$C$4,regnper_2005&amp;regnr_2005,0),MATCH($C46,var_2005,0)),"-")</f>
        <v>0</v>
      </c>
      <c r="K46" s="46">
        <f t="array" ref="K46">IFERROR(INDEX(data_2005,MATCH(K$5&amp;$C$4,regnper_2005&amp;regnr_2005,0),MATCH($C46,var_2005,0)),"-")</f>
        <v>0</v>
      </c>
      <c r="L46" s="46">
        <f t="array" ref="L46">IFERROR(INDEX(data_2005,MATCH(L$5&amp;$C$4,regnper_2005&amp;regnr_2005,0),MATCH($C46,var_2005,0)),"-")</f>
        <v>0</v>
      </c>
      <c r="M46" s="46">
        <f t="array" ref="M46">IFERROR(INDEX(data_2005,MATCH(M$5&amp;$C$4,regnper_2005&amp;regnr_2005,0),MATCH($C46,var_2005,0)),"-")</f>
        <v>0</v>
      </c>
      <c r="N46" s="46">
        <f t="array" ref="N46">IFERROR(INDEX(data_2005,MATCH(N$5&amp;$C$4,regnper_2005&amp;regnr_2005,0),MATCH($C46,var_2005,0)),"-")</f>
        <v>0</v>
      </c>
    </row>
    <row r="47" spans="1:14">
      <c r="A47" s="48" t="s">
        <v>115</v>
      </c>
      <c r="B47" s="12" t="s">
        <v>465</v>
      </c>
      <c r="C47" s="45" t="s">
        <v>466</v>
      </c>
      <c r="D47" s="53">
        <f t="array" ref="D47">IFERROR(INDEX(data_2005,MATCH(D$5&amp;$C$4,regnper_2005&amp;regnr_2005,0),MATCH($C47,var_2005,0)),"-")</f>
        <v>231557</v>
      </c>
      <c r="E47" s="53">
        <f t="array" ref="E47">IFERROR(INDEX(data_2005,MATCH(E$5&amp;$C$4,regnper_2005&amp;regnr_2005,0),MATCH($C47,var_2005,0)),"-")</f>
        <v>118464</v>
      </c>
      <c r="F47" s="53">
        <f t="array" ref="F47">IFERROR(INDEX(data_2005,MATCH(F$5&amp;$C$4,regnper_2005&amp;regnr_2005,0),MATCH($C47,var_2005,0)),"-")</f>
        <v>76215</v>
      </c>
      <c r="G47" s="53">
        <f t="array" ref="G47">IFERROR(INDEX(data_2005,MATCH(G$5&amp;$C$4,regnper_2005&amp;regnr_2005,0),MATCH($C47,var_2005,0)),"-")</f>
        <v>-235364</v>
      </c>
      <c r="H47" s="53">
        <f t="array" ref="H47">IFERROR(INDEX(data_2005,MATCH(H$5&amp;$C$4,regnper_2005&amp;regnr_2005,0),MATCH($C47,var_2005,0)),"-")</f>
        <v>196961</v>
      </c>
      <c r="I47" s="53">
        <f t="array" ref="I47">IFERROR(INDEX(data_2005,MATCH(I$5&amp;$C$4,regnper_2005&amp;regnr_2005,0),MATCH($C47,var_2005,0)),"-")</f>
        <v>164296</v>
      </c>
      <c r="J47" s="53">
        <f t="array" ref="J47">IFERROR(INDEX(data_2005,MATCH(J$5&amp;$C$4,regnper_2005&amp;regnr_2005,0),MATCH($C47,var_2005,0)),"-")</f>
        <v>250509</v>
      </c>
      <c r="K47" s="53">
        <f t="array" ref="K47">IFERROR(INDEX(data_2005,MATCH(K$5&amp;$C$4,regnper_2005&amp;regnr_2005,0),MATCH($C47,var_2005,0)),"-")</f>
        <v>203468</v>
      </c>
      <c r="L47" s="53">
        <f t="array" ref="L47">IFERROR(INDEX(data_2005,MATCH(L$5&amp;$C$4,regnper_2005&amp;regnr_2005,0),MATCH($C47,var_2005,0)),"-")</f>
        <v>67293</v>
      </c>
      <c r="M47" s="53">
        <f t="array" ref="M47">IFERROR(INDEX(data_2005,MATCH(M$5&amp;$C$4,regnper_2005&amp;regnr_2005,0),MATCH($C47,var_2005,0)),"-")</f>
        <v>523433</v>
      </c>
      <c r="N47" s="53">
        <f t="array" ref="N47">IFERROR(INDEX(data_2005,MATCH(N$5&amp;$C$4,regnper_2005&amp;regnr_2005,0),MATCH($C47,var_2005,0)),"-")</f>
        <v>232493</v>
      </c>
    </row>
    <row r="48" spans="1:14">
      <c r="A48" s="48" t="s">
        <v>118</v>
      </c>
      <c r="B48" s="9" t="s">
        <v>467</v>
      </c>
      <c r="C48" s="45" t="s">
        <v>468</v>
      </c>
      <c r="D48" s="46">
        <f t="array" ref="D48">IFERROR(INDEX(data_2005,MATCH(D$5&amp;$C$4,regnper_2005&amp;regnr_2005,0),MATCH($C48,var_2005,0)),"-")</f>
        <v>-66013</v>
      </c>
      <c r="E48" s="46">
        <f t="array" ref="E48">IFERROR(INDEX(data_2005,MATCH(E$5&amp;$C$4,regnper_2005&amp;regnr_2005,0),MATCH($C48,var_2005,0)),"-")</f>
        <v>-34409</v>
      </c>
      <c r="F48" s="46">
        <f t="array" ref="F48">IFERROR(INDEX(data_2005,MATCH(F$5&amp;$C$4,regnper_2005&amp;regnr_2005,0),MATCH($C48,var_2005,0)),"-")</f>
        <v>-23407</v>
      </c>
      <c r="G48" s="46">
        <f t="array" ref="G48">IFERROR(INDEX(data_2005,MATCH(G$5&amp;$C$4,regnper_2005&amp;regnr_2005,0),MATCH($C48,var_2005,0)),"-")</f>
        <v>39463</v>
      </c>
      <c r="H48" s="46">
        <f t="array" ref="H48">IFERROR(INDEX(data_2005,MATCH(H$5&amp;$C$4,regnper_2005&amp;regnr_2005,0),MATCH($C48,var_2005,0)),"-")</f>
        <v>-52870</v>
      </c>
      <c r="I48" s="46">
        <f t="array" ref="I48">IFERROR(INDEX(data_2005,MATCH(I$5&amp;$C$4,regnper_2005&amp;regnr_2005,0),MATCH($C48,var_2005,0)),"-")</f>
        <v>-38985</v>
      </c>
      <c r="J48" s="46">
        <f t="array" ref="J48">IFERROR(INDEX(data_2005,MATCH(J$5&amp;$C$4,regnper_2005&amp;regnr_2005,0),MATCH($C48,var_2005,0)),"-")</f>
        <v>-61214</v>
      </c>
      <c r="K48" s="46">
        <f t="array" ref="K48">IFERROR(INDEX(data_2005,MATCH(K$5&amp;$C$4,regnper_2005&amp;regnr_2005,0),MATCH($C48,var_2005,0)),"-")</f>
        <v>-49000</v>
      </c>
      <c r="L48" s="46">
        <f t="array" ref="L48">IFERROR(INDEX(data_2005,MATCH(L$5&amp;$C$4,regnper_2005&amp;regnr_2005,0),MATCH($C48,var_2005,0)),"-")</f>
        <v>-1204</v>
      </c>
      <c r="M48" s="46">
        <f t="array" ref="M48">IFERROR(INDEX(data_2005,MATCH(M$5&amp;$C$4,regnper_2005&amp;regnr_2005,0),MATCH($C48,var_2005,0)),"-")</f>
        <v>-105300</v>
      </c>
      <c r="N48" s="46">
        <f t="array" ref="N48">IFERROR(INDEX(data_2005,MATCH(N$5&amp;$C$4,regnper_2005&amp;regnr_2005,0),MATCH($C48,var_2005,0)),"-")</f>
        <v>-57020</v>
      </c>
    </row>
    <row r="49" spans="1:14">
      <c r="A49" s="48" t="s">
        <v>121</v>
      </c>
      <c r="B49" s="12" t="s">
        <v>469</v>
      </c>
      <c r="C49" s="45" t="s">
        <v>470</v>
      </c>
      <c r="D49" s="53">
        <f t="array" ref="D49">IFERROR(INDEX(data_2005,MATCH(D$5&amp;$C$4,regnper_2005&amp;regnr_2005,0),MATCH($C49,var_2005,0)),"-")</f>
        <v>165544</v>
      </c>
      <c r="E49" s="53">
        <f t="array" ref="E49">IFERROR(INDEX(data_2005,MATCH(E$5&amp;$C$4,regnper_2005&amp;regnr_2005,0),MATCH($C49,var_2005,0)),"-")</f>
        <v>84055</v>
      </c>
      <c r="F49" s="53">
        <f t="array" ref="F49">IFERROR(INDEX(data_2005,MATCH(F$5&amp;$C$4,regnper_2005&amp;regnr_2005,0),MATCH($C49,var_2005,0)),"-")</f>
        <v>52808</v>
      </c>
      <c r="G49" s="53">
        <f t="array" ref="G49">IFERROR(INDEX(data_2005,MATCH(G$5&amp;$C$4,regnper_2005&amp;regnr_2005,0),MATCH($C49,var_2005,0)),"-")</f>
        <v>-195901</v>
      </c>
      <c r="H49" s="53">
        <f t="array" ref="H49">IFERROR(INDEX(data_2005,MATCH(H$5&amp;$C$4,regnper_2005&amp;regnr_2005,0),MATCH($C49,var_2005,0)),"-")</f>
        <v>144091</v>
      </c>
      <c r="I49" s="53">
        <f t="array" ref="I49">IFERROR(INDEX(data_2005,MATCH(I$5&amp;$C$4,regnper_2005&amp;regnr_2005,0),MATCH($C49,var_2005,0)),"-")</f>
        <v>125311</v>
      </c>
      <c r="J49" s="53">
        <f t="array" ref="J49">IFERROR(INDEX(data_2005,MATCH(J$5&amp;$C$4,regnper_2005&amp;regnr_2005,0),MATCH($C49,var_2005,0)),"-")</f>
        <v>189295</v>
      </c>
      <c r="K49" s="53">
        <f t="array" ref="K49">IFERROR(INDEX(data_2005,MATCH(K$5&amp;$C$4,regnper_2005&amp;regnr_2005,0),MATCH($C49,var_2005,0)),"-")</f>
        <v>154468</v>
      </c>
      <c r="L49" s="53">
        <f t="array" ref="L49">IFERROR(INDEX(data_2005,MATCH(L$5&amp;$C$4,regnper_2005&amp;regnr_2005,0),MATCH($C49,var_2005,0)),"-")</f>
        <v>66089</v>
      </c>
      <c r="M49" s="53">
        <f t="array" ref="M49">IFERROR(INDEX(data_2005,MATCH(M$5&amp;$C$4,regnper_2005&amp;regnr_2005,0),MATCH($C49,var_2005,0)),"-")</f>
        <v>418133</v>
      </c>
      <c r="N49" s="53">
        <f t="array" ref="N49">IFERROR(INDEX(data_2005,MATCH(N$5&amp;$C$4,regnper_2005&amp;regnr_2005,0),MATCH($C49,var_2005,0)),"-")</f>
        <v>175473</v>
      </c>
    </row>
    <row r="50" spans="1:14">
      <c r="A50" s="48"/>
      <c r="B50" s="12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</row>
    <row r="51" spans="1:14">
      <c r="A51" s="48"/>
      <c r="B51" s="12" t="s">
        <v>471</v>
      </c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</row>
    <row r="52" spans="1:14">
      <c r="A52" s="48" t="s">
        <v>123</v>
      </c>
      <c r="B52" s="9" t="s">
        <v>3</v>
      </c>
      <c r="C52" s="45" t="s">
        <v>472</v>
      </c>
      <c r="D52" s="46">
        <f t="array" ref="D52">IFERROR(INDEX(data_2005,MATCH(D$5&amp;$C$4,regnper_2005&amp;regnr_2005,0),MATCH($C52,var_2005,0)),"-")</f>
        <v>110784</v>
      </c>
      <c r="E52" s="46">
        <f t="array" ref="E52">IFERROR(INDEX(data_2005,MATCH(E$5&amp;$C$4,regnper_2005&amp;regnr_2005,0),MATCH($C52,var_2005,0)),"-")</f>
        <v>118930</v>
      </c>
      <c r="F52" s="46">
        <f t="array" ref="F52">IFERROR(INDEX(data_2005,MATCH(F$5&amp;$C$4,regnper_2005&amp;regnr_2005,0),MATCH($C52,var_2005,0)),"-")</f>
        <v>139574</v>
      </c>
      <c r="G52" s="46">
        <f t="array" ref="G52">IFERROR(INDEX(data_2005,MATCH(G$5&amp;$C$4,regnper_2005&amp;regnr_2005,0),MATCH($C52,var_2005,0)),"-")</f>
        <v>173358</v>
      </c>
      <c r="H52" s="46">
        <f t="array" ref="H52">IFERROR(INDEX(data_2005,MATCH(H$5&amp;$C$4,regnper_2005&amp;regnr_2005,0),MATCH($C52,var_2005,0)),"-")</f>
        <v>204103</v>
      </c>
      <c r="I52" s="46">
        <f t="array" ref="I52">IFERROR(INDEX(data_2005,MATCH(I$5&amp;$C$4,regnper_2005&amp;regnr_2005,0),MATCH($C52,var_2005,0)),"-")</f>
        <v>249931</v>
      </c>
      <c r="J52" s="46">
        <f t="array" ref="J52">IFERROR(INDEX(data_2005,MATCH(J$5&amp;$C$4,regnper_2005&amp;regnr_2005,0),MATCH($C52,var_2005,0)),"-")</f>
        <v>280425</v>
      </c>
      <c r="K52" s="46">
        <f t="array" ref="K52">IFERROR(INDEX(data_2005,MATCH(K$5&amp;$C$4,regnper_2005&amp;regnr_2005,0),MATCH($C52,var_2005,0)),"-")</f>
        <v>345606</v>
      </c>
      <c r="L52" s="46">
        <f t="array" ref="L52">IFERROR(INDEX(data_2005,MATCH(L$5&amp;$C$4,regnper_2005&amp;regnr_2005,0),MATCH($C52,var_2005,0)),"-")</f>
        <v>364862</v>
      </c>
      <c r="M52" s="46">
        <f t="array" ref="M52">IFERROR(INDEX(data_2005,MATCH(M$5&amp;$C$4,regnper_2005&amp;regnr_2005,0),MATCH($C52,var_2005,0)),"-")</f>
        <v>378504</v>
      </c>
      <c r="N52" s="46">
        <f t="array" ref="N52">IFERROR(INDEX(data_2005,MATCH(N$5&amp;$C$4,regnper_2005&amp;regnr_2005,0),MATCH($C52,var_2005,0)),"-")</f>
        <v>481353</v>
      </c>
    </row>
    <row r="53" spans="1:14">
      <c r="A53" s="48" t="s">
        <v>637</v>
      </c>
      <c r="B53" s="9" t="s">
        <v>407</v>
      </c>
      <c r="C53" s="45" t="s">
        <v>473</v>
      </c>
      <c r="D53" s="46">
        <f t="array" ref="D53">IFERROR(INDEX(data_2005,MATCH(D$5&amp;$C$4,regnper_2005&amp;regnr_2005,0),MATCH($C53,var_2005,0)),"-")</f>
        <v>-13881</v>
      </c>
      <c r="E53" s="46">
        <f t="array" ref="E53">IFERROR(INDEX(data_2005,MATCH(E$5&amp;$C$4,regnper_2005&amp;regnr_2005,0),MATCH($C53,var_2005,0)),"-")</f>
        <v>-20488</v>
      </c>
      <c r="F53" s="46">
        <f t="array" ref="F53">IFERROR(INDEX(data_2005,MATCH(F$5&amp;$C$4,regnper_2005&amp;regnr_2005,0),MATCH($C53,var_2005,0)),"-")</f>
        <v>-30339</v>
      </c>
      <c r="G53" s="46">
        <f t="array" ref="G53">IFERROR(INDEX(data_2005,MATCH(G$5&amp;$C$4,regnper_2005&amp;regnr_2005,0),MATCH($C53,var_2005,0)),"-")</f>
        <v>-25967</v>
      </c>
      <c r="H53" s="46">
        <f t="array" ref="H53">IFERROR(INDEX(data_2005,MATCH(H$5&amp;$C$4,regnper_2005&amp;regnr_2005,0),MATCH($C53,var_2005,0)),"-")</f>
        <v>-42900</v>
      </c>
      <c r="I53" s="46">
        <f t="array" ref="I53">IFERROR(INDEX(data_2005,MATCH(I$5&amp;$C$4,regnper_2005&amp;regnr_2005,0),MATCH($C53,var_2005,0)),"-")</f>
        <v>-34095</v>
      </c>
      <c r="J53" s="46">
        <f t="array" ref="J53">IFERROR(INDEX(data_2005,MATCH(J$5&amp;$C$4,regnper_2005&amp;regnr_2005,0),MATCH($C53,var_2005,0)),"-")</f>
        <v>-41232</v>
      </c>
      <c r="K53" s="46">
        <f t="array" ref="K53">IFERROR(INDEX(data_2005,MATCH(K$5&amp;$C$4,regnper_2005&amp;regnr_2005,0),MATCH($C53,var_2005,0)),"-")</f>
        <v>-33471</v>
      </c>
      <c r="L53" s="46">
        <f t="array" ref="L53">IFERROR(INDEX(data_2005,MATCH(L$5&amp;$C$4,regnper_2005&amp;regnr_2005,0),MATCH($C53,var_2005,0)),"-")</f>
        <v>-29598</v>
      </c>
      <c r="M53" s="46">
        <f t="array" ref="M53">IFERROR(INDEX(data_2005,MATCH(M$5&amp;$C$4,regnper_2005&amp;regnr_2005,0),MATCH($C53,var_2005,0)),"-")</f>
        <v>-24585</v>
      </c>
      <c r="N53" s="46">
        <f t="array" ref="N53">IFERROR(INDEX(data_2005,MATCH(N$5&amp;$C$4,regnper_2005&amp;regnr_2005,0),MATCH($C53,var_2005,0)),"-")</f>
        <v>-24544</v>
      </c>
    </row>
    <row r="54" spans="1:14">
      <c r="A54" s="48" t="s">
        <v>128</v>
      </c>
      <c r="B54" s="9" t="s">
        <v>474</v>
      </c>
      <c r="C54" s="45" t="s">
        <v>475</v>
      </c>
      <c r="D54" s="46">
        <f t="array" ref="D54">IFERROR(INDEX(data_2005,MATCH(D$5&amp;$C$4,regnper_2005&amp;regnr_2005,0),MATCH($C54,var_2005,0)),"-")</f>
        <v>-5464</v>
      </c>
      <c r="E54" s="46">
        <f t="array" ref="E54">IFERROR(INDEX(data_2005,MATCH(E$5&amp;$C$4,regnper_2005&amp;regnr_2005,0),MATCH($C54,var_2005,0)),"-")</f>
        <v>54</v>
      </c>
      <c r="F54" s="46">
        <f t="array" ref="F54">IFERROR(INDEX(data_2005,MATCH(F$5&amp;$C$4,regnper_2005&amp;regnr_2005,0),MATCH($C54,var_2005,0)),"-")</f>
        <v>5410</v>
      </c>
      <c r="G54" s="46">
        <f t="array" ref="G54">IFERROR(INDEX(data_2005,MATCH(G$5&amp;$C$4,regnper_2005&amp;regnr_2005,0),MATCH($C54,var_2005,0)),"-")</f>
        <v>0</v>
      </c>
      <c r="H54" s="46">
        <f t="array" ref="H54">IFERROR(INDEX(data_2005,MATCH(H$5&amp;$C$4,regnper_2005&amp;regnr_2005,0),MATCH($C54,var_2005,0)),"-")</f>
        <v>0</v>
      </c>
      <c r="I54" s="46">
        <f t="array" ref="I54">IFERROR(INDEX(data_2005,MATCH(I$5&amp;$C$4,regnper_2005&amp;regnr_2005,0),MATCH($C54,var_2005,0)),"-")</f>
        <v>0</v>
      </c>
      <c r="J54" s="46">
        <f t="array" ref="J54">IFERROR(INDEX(data_2005,MATCH(J$5&amp;$C$4,regnper_2005&amp;regnr_2005,0),MATCH($C54,var_2005,0)),"-")</f>
        <v>0</v>
      </c>
      <c r="K54" s="46">
        <f t="array" ref="K54">IFERROR(INDEX(data_2005,MATCH(K$5&amp;$C$4,regnper_2005&amp;regnr_2005,0),MATCH($C54,var_2005,0)),"-")</f>
        <v>0</v>
      </c>
      <c r="L54" s="46">
        <f t="array" ref="L54">IFERROR(INDEX(data_2005,MATCH(L$5&amp;$C$4,regnper_2005&amp;regnr_2005,0),MATCH($C54,var_2005,0)),"-")</f>
        <v>0</v>
      </c>
      <c r="M54" s="46">
        <f t="array" ref="M54">IFERROR(INDEX(data_2005,MATCH(M$5&amp;$C$4,regnper_2005&amp;regnr_2005,0),MATCH($C54,var_2005,0)),"-")</f>
        <v>0</v>
      </c>
      <c r="N54" s="46">
        <f t="array" ref="N54">IFERROR(INDEX(data_2005,MATCH(N$5&amp;$C$4,regnper_2005&amp;regnr_2005,0),MATCH($C54,var_2005,0)),"-")</f>
        <v>26</v>
      </c>
    </row>
    <row r="55" spans="1:14">
      <c r="A55" s="48" t="s">
        <v>131</v>
      </c>
      <c r="B55" s="9" t="s">
        <v>129</v>
      </c>
      <c r="C55" s="45" t="s">
        <v>476</v>
      </c>
      <c r="D55" s="46">
        <f t="array" ref="D55">IFERROR(INDEX(data_2005,MATCH(D$5&amp;$C$4,regnper_2005&amp;regnr_2005,0),MATCH($C55,var_2005,0)),"-")</f>
        <v>0</v>
      </c>
      <c r="E55" s="46">
        <f t="array" ref="E55">IFERROR(INDEX(data_2005,MATCH(E$5&amp;$C$4,regnper_2005&amp;regnr_2005,0),MATCH($C55,var_2005,0)),"-")</f>
        <v>0</v>
      </c>
      <c r="F55" s="46">
        <f t="array" ref="F55">IFERROR(INDEX(data_2005,MATCH(F$5&amp;$C$4,regnper_2005&amp;regnr_2005,0),MATCH($C55,var_2005,0)),"-")</f>
        <v>0</v>
      </c>
      <c r="G55" s="46">
        <f t="array" ref="G55">IFERROR(INDEX(data_2005,MATCH(G$5&amp;$C$4,regnper_2005&amp;regnr_2005,0),MATCH($C55,var_2005,0)),"-")</f>
        <v>0</v>
      </c>
      <c r="H55" s="46">
        <f t="array" ref="H55">IFERROR(INDEX(data_2005,MATCH(H$5&amp;$C$4,regnper_2005&amp;regnr_2005,0),MATCH($C55,var_2005,0)),"-")</f>
        <v>0</v>
      </c>
      <c r="I55" s="46">
        <f t="array" ref="I55">IFERROR(INDEX(data_2005,MATCH(I$5&amp;$C$4,regnper_2005&amp;regnr_2005,0),MATCH($C55,var_2005,0)),"-")</f>
        <v>0</v>
      </c>
      <c r="J55" s="46">
        <f t="array" ref="J55">IFERROR(INDEX(data_2005,MATCH(J$5&amp;$C$4,regnper_2005&amp;regnr_2005,0),MATCH($C55,var_2005,0)),"-")</f>
        <v>0</v>
      </c>
      <c r="K55" s="46">
        <f t="array" ref="K55">IFERROR(INDEX(data_2005,MATCH(K$5&amp;$C$4,regnper_2005&amp;regnr_2005,0),MATCH($C55,var_2005,0)),"-")</f>
        <v>0</v>
      </c>
      <c r="L55" s="46">
        <f t="array" ref="L55">IFERROR(INDEX(data_2005,MATCH(L$5&amp;$C$4,regnper_2005&amp;regnr_2005,0),MATCH($C55,var_2005,0)),"-")</f>
        <v>0</v>
      </c>
      <c r="M55" s="46">
        <f t="array" ref="M55">IFERROR(INDEX(data_2005,MATCH(M$5&amp;$C$4,regnper_2005&amp;regnr_2005,0),MATCH($C55,var_2005,0)),"-")</f>
        <v>0</v>
      </c>
      <c r="N55" s="46">
        <f t="array" ref="N55">IFERROR(INDEX(data_2005,MATCH(N$5&amp;$C$4,regnper_2005&amp;regnr_2005,0),MATCH($C55,var_2005,0)),"-")</f>
        <v>0</v>
      </c>
    </row>
    <row r="56" spans="1:14">
      <c r="A56" s="49" t="s">
        <v>134</v>
      </c>
      <c r="B56" s="12" t="s">
        <v>477</v>
      </c>
      <c r="C56" s="45" t="s">
        <v>478</v>
      </c>
      <c r="D56" s="53">
        <f t="array" ref="D56">IFERROR(INDEX(data_2005,MATCH(D$5&amp;$C$4,regnper_2005&amp;regnr_2005,0),MATCH($C56,var_2005,0)),"-")</f>
        <v>91439</v>
      </c>
      <c r="E56" s="53">
        <f t="array" ref="E56">IFERROR(INDEX(data_2005,MATCH(E$5&amp;$C$4,regnper_2005&amp;regnr_2005,0),MATCH($C56,var_2005,0)),"-")</f>
        <v>98496</v>
      </c>
      <c r="F56" s="53">
        <f t="array" ref="F56">IFERROR(INDEX(data_2005,MATCH(F$5&amp;$C$4,regnper_2005&amp;regnr_2005,0),MATCH($C56,var_2005,0)),"-")</f>
        <v>114645</v>
      </c>
      <c r="G56" s="53">
        <f t="array" ref="G56">IFERROR(INDEX(data_2005,MATCH(G$5&amp;$C$4,regnper_2005&amp;regnr_2005,0),MATCH($C56,var_2005,0)),"-")</f>
        <v>147391</v>
      </c>
      <c r="H56" s="53">
        <f t="array" ref="H56">IFERROR(INDEX(data_2005,MATCH(H$5&amp;$C$4,regnper_2005&amp;regnr_2005,0),MATCH($C56,var_2005,0)),"-")</f>
        <v>161203</v>
      </c>
      <c r="I56" s="53">
        <f t="array" ref="I56">IFERROR(INDEX(data_2005,MATCH(I$5&amp;$C$4,regnper_2005&amp;regnr_2005,0),MATCH($C56,var_2005,0)),"-")</f>
        <v>215836</v>
      </c>
      <c r="J56" s="53">
        <f t="array" ref="J56">IFERROR(INDEX(data_2005,MATCH(J$5&amp;$C$4,regnper_2005&amp;regnr_2005,0),MATCH($C56,var_2005,0)),"-")</f>
        <v>239193</v>
      </c>
      <c r="K56" s="53">
        <f t="array" ref="K56">IFERROR(INDEX(data_2005,MATCH(K$5&amp;$C$4,regnper_2005&amp;regnr_2005,0),MATCH($C56,var_2005,0)),"-")</f>
        <v>312135</v>
      </c>
      <c r="L56" s="53">
        <f t="array" ref="L56">IFERROR(INDEX(data_2005,MATCH(L$5&amp;$C$4,regnper_2005&amp;regnr_2005,0),MATCH($C56,var_2005,0)),"-")</f>
        <v>335264</v>
      </c>
      <c r="M56" s="53">
        <f t="array" ref="M56">IFERROR(INDEX(data_2005,MATCH(M$5&amp;$C$4,regnper_2005&amp;regnr_2005,0),MATCH($C56,var_2005,0)),"-")</f>
        <v>353919</v>
      </c>
      <c r="N56" s="53">
        <f t="array" ref="N56">IFERROR(INDEX(data_2005,MATCH(N$5&amp;$C$4,regnper_2005&amp;regnr_2005,0),MATCH($C56,var_2005,0)),"-")</f>
        <v>456835</v>
      </c>
    </row>
    <row r="57" spans="1:14">
      <c r="A57" s="48" t="s">
        <v>136</v>
      </c>
      <c r="B57" s="9" t="s">
        <v>479</v>
      </c>
      <c r="C57" s="45" t="s">
        <v>480</v>
      </c>
      <c r="D57" s="46">
        <f t="array" ref="D57">IFERROR(INDEX(data_2005,MATCH(D$5&amp;$C$4,regnper_2005&amp;regnr_2005,0),MATCH($C57,var_2005,0)),"-")</f>
        <v>-9022</v>
      </c>
      <c r="E57" s="46">
        <f t="array" ref="E57">IFERROR(INDEX(data_2005,MATCH(E$5&amp;$C$4,regnper_2005&amp;regnr_2005,0),MATCH($C57,var_2005,0)),"-")</f>
        <v>8735</v>
      </c>
      <c r="F57" s="46">
        <f t="array" ref="F57">IFERROR(INDEX(data_2005,MATCH(F$5&amp;$C$4,regnper_2005&amp;regnr_2005,0),MATCH($C57,var_2005,0)),"-")</f>
        <v>15119</v>
      </c>
      <c r="G57" s="46">
        <f t="array" ref="G57">IFERROR(INDEX(data_2005,MATCH(G$5&amp;$C$4,regnper_2005&amp;regnr_2005,0),MATCH($C57,var_2005,0)),"-")</f>
        <v>-22620</v>
      </c>
      <c r="H57" s="46">
        <f t="array" ref="H57">IFERROR(INDEX(data_2005,MATCH(H$5&amp;$C$4,regnper_2005&amp;regnr_2005,0),MATCH($C57,var_2005,0)),"-")</f>
        <v>-17180</v>
      </c>
      <c r="I57" s="46">
        <f t="array" ref="I57">IFERROR(INDEX(data_2005,MATCH(I$5&amp;$C$4,regnper_2005&amp;regnr_2005,0),MATCH($C57,var_2005,0)),"-")</f>
        <v>-18973</v>
      </c>
      <c r="J57" s="46">
        <f t="array" ref="J57">IFERROR(INDEX(data_2005,MATCH(J$5&amp;$C$4,regnper_2005&amp;regnr_2005,0),MATCH($C57,var_2005,0)),"-")</f>
        <v>-5561</v>
      </c>
      <c r="K57" s="46">
        <f t="array" ref="K57">IFERROR(INDEX(data_2005,MATCH(K$5&amp;$C$4,regnper_2005&amp;regnr_2005,0),MATCH($C57,var_2005,0)),"-")</f>
        <v>1009</v>
      </c>
      <c r="L57" s="46">
        <f t="array" ref="L57">IFERROR(INDEX(data_2005,MATCH(L$5&amp;$C$4,regnper_2005&amp;regnr_2005,0),MATCH($C57,var_2005,0)),"-")</f>
        <v>29515</v>
      </c>
      <c r="M57" s="46">
        <f t="array" ref="M57">IFERROR(INDEX(data_2005,MATCH(M$5&amp;$C$4,regnper_2005&amp;regnr_2005,0),MATCH($C57,var_2005,0)),"-")</f>
        <v>-13125</v>
      </c>
      <c r="N57" s="46">
        <f t="array" ref="N57">IFERROR(INDEX(data_2005,MATCH(N$5&amp;$C$4,regnper_2005&amp;regnr_2005,0),MATCH($C57,var_2005,0)),"-")</f>
        <v>-6891</v>
      </c>
    </row>
    <row r="58" spans="1:14">
      <c r="A58" s="48" t="s">
        <v>139</v>
      </c>
      <c r="B58" s="9" t="s">
        <v>481</v>
      </c>
      <c r="C58" s="45" t="s">
        <v>482</v>
      </c>
      <c r="D58" s="46">
        <f t="array" ref="D58">IFERROR(INDEX(data_2005,MATCH(D$5&amp;$C$4,regnper_2005&amp;regnr_2005,0),MATCH($C58,var_2005,0)),"-")</f>
        <v>-36039</v>
      </c>
      <c r="E58" s="46">
        <f t="array" ref="E58">IFERROR(INDEX(data_2005,MATCH(E$5&amp;$C$4,regnper_2005&amp;regnr_2005,0),MATCH($C58,var_2005,0)),"-")</f>
        <v>-41179</v>
      </c>
      <c r="F58" s="46">
        <f t="array" ref="F58">IFERROR(INDEX(data_2005,MATCH(F$5&amp;$C$4,regnper_2005&amp;regnr_2005,0),MATCH($C58,var_2005,0)),"-")</f>
        <v>-52544</v>
      </c>
      <c r="G58" s="46">
        <f t="array" ref="G58">IFERROR(INDEX(data_2005,MATCH(G$5&amp;$C$4,regnper_2005&amp;regnr_2005,0),MATCH($C58,var_2005,0)),"-")</f>
        <v>-67590</v>
      </c>
      <c r="H58" s="46">
        <f t="array" ref="H58">IFERROR(INDEX(data_2005,MATCH(H$5&amp;$C$4,regnper_2005&amp;regnr_2005,0),MATCH($C58,var_2005,0)),"-")</f>
        <v>-87222</v>
      </c>
      <c r="I58" s="46">
        <f t="array" ref="I58">IFERROR(INDEX(data_2005,MATCH(I$5&amp;$C$4,regnper_2005&amp;regnr_2005,0),MATCH($C58,var_2005,0)),"-")</f>
        <v>-105168</v>
      </c>
      <c r="J58" s="46">
        <f t="array" ref="J58">IFERROR(INDEX(data_2005,MATCH(J$5&amp;$C$4,regnper_2005&amp;regnr_2005,0),MATCH($C58,var_2005,0)),"-")</f>
        <v>-134014</v>
      </c>
      <c r="K58" s="46">
        <f t="array" ref="K58">IFERROR(INDEX(data_2005,MATCH(K$5&amp;$C$4,regnper_2005&amp;regnr_2005,0),MATCH($C58,var_2005,0)),"-")</f>
        <v>-161187</v>
      </c>
      <c r="L58" s="46">
        <f t="array" ref="L58">IFERROR(INDEX(data_2005,MATCH(L$5&amp;$C$4,regnper_2005&amp;regnr_2005,0),MATCH($C58,var_2005,0)),"-")</f>
        <v>-172939</v>
      </c>
      <c r="M58" s="46">
        <f t="array" ref="M58">IFERROR(INDEX(data_2005,MATCH(M$5&amp;$C$4,regnper_2005&amp;regnr_2005,0),MATCH($C58,var_2005,0)),"-")</f>
        <v>-195102</v>
      </c>
      <c r="N58" s="46">
        <f t="array" ref="N58">IFERROR(INDEX(data_2005,MATCH(N$5&amp;$C$4,regnper_2005&amp;regnr_2005,0),MATCH($C58,var_2005,0)),"-")</f>
        <v>-234106</v>
      </c>
    </row>
    <row r="59" spans="1:14">
      <c r="A59" s="48" t="s">
        <v>141</v>
      </c>
      <c r="B59" s="9" t="s">
        <v>36</v>
      </c>
      <c r="C59" s="45" t="s">
        <v>483</v>
      </c>
      <c r="D59" s="46">
        <f t="array" ref="D59">IFERROR(INDEX(data_2005,MATCH(D$5&amp;$C$4,regnper_2005&amp;regnr_2005,0),MATCH($C59,var_2005,0)),"-")</f>
        <v>11861</v>
      </c>
      <c r="E59" s="46">
        <f t="array" ref="E59">IFERROR(INDEX(data_2005,MATCH(E$5&amp;$C$4,regnper_2005&amp;regnr_2005,0),MATCH($C59,var_2005,0)),"-")</f>
        <v>3748</v>
      </c>
      <c r="F59" s="46">
        <f t="array" ref="F59">IFERROR(INDEX(data_2005,MATCH(F$5&amp;$C$4,regnper_2005&amp;regnr_2005,0),MATCH($C59,var_2005,0)),"-")</f>
        <v>2064</v>
      </c>
      <c r="G59" s="46">
        <f t="array" ref="G59">IFERROR(INDEX(data_2005,MATCH(G$5&amp;$C$4,regnper_2005&amp;regnr_2005,0),MATCH($C59,var_2005,0)),"-")</f>
        <v>25369</v>
      </c>
      <c r="H59" s="46">
        <f t="array" ref="H59">IFERROR(INDEX(data_2005,MATCH(H$5&amp;$C$4,regnper_2005&amp;regnr_2005,0),MATCH($C59,var_2005,0)),"-")</f>
        <v>23918</v>
      </c>
      <c r="I59" s="46">
        <f t="array" ref="I59">IFERROR(INDEX(data_2005,MATCH(I$5&amp;$C$4,regnper_2005&amp;regnr_2005,0),MATCH($C59,var_2005,0)),"-")</f>
        <v>15862</v>
      </c>
      <c r="J59" s="46">
        <f t="array" ref="J59">IFERROR(INDEX(data_2005,MATCH(J$5&amp;$C$4,regnper_2005&amp;regnr_2005,0),MATCH($C59,var_2005,0)),"-")</f>
        <v>12655</v>
      </c>
      <c r="K59" s="46">
        <f t="array" ref="K59">IFERROR(INDEX(data_2005,MATCH(K$5&amp;$C$4,regnper_2005&amp;regnr_2005,0),MATCH($C59,var_2005,0)),"-")</f>
        <v>19452</v>
      </c>
      <c r="L59" s="46">
        <f t="array" ref="L59">IFERROR(INDEX(data_2005,MATCH(L$5&amp;$C$4,regnper_2005&amp;regnr_2005,0),MATCH($C59,var_2005,0)),"-")</f>
        <v>32344</v>
      </c>
      <c r="M59" s="46">
        <f t="array" ref="M59">IFERROR(INDEX(data_2005,MATCH(M$5&amp;$C$4,regnper_2005&amp;regnr_2005,0),MATCH($C59,var_2005,0)),"-")</f>
        <v>30200</v>
      </c>
      <c r="N59" s="46">
        <f t="array" ref="N59">IFERROR(INDEX(data_2005,MATCH(N$5&amp;$C$4,regnper_2005&amp;regnr_2005,0),MATCH($C59,var_2005,0)),"-")</f>
        <v>19542</v>
      </c>
    </row>
    <row r="60" spans="1:14">
      <c r="A60" s="48" t="s">
        <v>144</v>
      </c>
      <c r="B60" s="9" t="s">
        <v>39</v>
      </c>
      <c r="C60" s="45" t="s">
        <v>484</v>
      </c>
      <c r="D60" s="46">
        <f t="array" ref="D60">IFERROR(INDEX(data_2005,MATCH(D$5&amp;$C$4,regnper_2005&amp;regnr_2005,0),MATCH($C60,var_2005,0)),"-")</f>
        <v>-41155</v>
      </c>
      <c r="E60" s="46">
        <f t="array" ref="E60">IFERROR(INDEX(data_2005,MATCH(E$5&amp;$C$4,regnper_2005&amp;regnr_2005,0),MATCH($C60,var_2005,0)),"-")</f>
        <v>-49622</v>
      </c>
      <c r="F60" s="46">
        <f t="array" ref="F60">IFERROR(INDEX(data_2005,MATCH(F$5&amp;$C$4,regnper_2005&amp;regnr_2005,0),MATCH($C60,var_2005,0)),"-")</f>
        <v>-52538</v>
      </c>
      <c r="G60" s="46">
        <f t="array" ref="G60">IFERROR(INDEX(data_2005,MATCH(G$5&amp;$C$4,regnper_2005&amp;regnr_2005,0),MATCH($C60,var_2005,0)),"-")</f>
        <v>-116551</v>
      </c>
      <c r="H60" s="46">
        <f t="array" ref="H60">IFERROR(INDEX(data_2005,MATCH(H$5&amp;$C$4,regnper_2005&amp;regnr_2005,0),MATCH($C60,var_2005,0)),"-")</f>
        <v>-154849</v>
      </c>
      <c r="I60" s="46">
        <f t="array" ref="I60">IFERROR(INDEX(data_2005,MATCH(I$5&amp;$C$4,regnper_2005&amp;regnr_2005,0),MATCH($C60,var_2005,0)),"-")</f>
        <v>-112098</v>
      </c>
      <c r="J60" s="46">
        <f t="array" ref="J60">IFERROR(INDEX(data_2005,MATCH(J$5&amp;$C$4,regnper_2005&amp;regnr_2005,0),MATCH($C60,var_2005,0)),"-")</f>
        <v>-139330</v>
      </c>
      <c r="K60" s="46">
        <f t="array" ref="K60">IFERROR(INDEX(data_2005,MATCH(K$5&amp;$C$4,regnper_2005&amp;regnr_2005,0),MATCH($C60,var_2005,0)),"-")</f>
        <v>-100035</v>
      </c>
      <c r="L60" s="46">
        <f t="array" ref="L60">IFERROR(INDEX(data_2005,MATCH(L$5&amp;$C$4,regnper_2005&amp;regnr_2005,0),MATCH($C60,var_2005,0)),"-")</f>
        <v>-169625</v>
      </c>
      <c r="M60" s="46">
        <f t="array" ref="M60">IFERROR(INDEX(data_2005,MATCH(M$5&amp;$C$4,regnper_2005&amp;regnr_2005,0),MATCH($C60,var_2005,0)),"-")</f>
        <v>-221856</v>
      </c>
      <c r="N60" s="46">
        <f t="array" ref="N60">IFERROR(INDEX(data_2005,MATCH(N$5&amp;$C$4,regnper_2005&amp;regnr_2005,0),MATCH($C60,var_2005,0)),"-")</f>
        <v>-271320</v>
      </c>
    </row>
    <row r="61" spans="1:14">
      <c r="A61" s="48" t="s">
        <v>146</v>
      </c>
      <c r="B61" s="9" t="s">
        <v>42</v>
      </c>
      <c r="C61" s="45" t="s">
        <v>485</v>
      </c>
      <c r="D61" s="46">
        <f t="array" ref="D61">IFERROR(INDEX(data_2005,MATCH(D$5&amp;$C$4,regnper_2005&amp;regnr_2005,0),MATCH($C61,var_2005,0)),"-")</f>
        <v>0</v>
      </c>
      <c r="E61" s="46">
        <f t="array" ref="E61">IFERROR(INDEX(data_2005,MATCH(E$5&amp;$C$4,regnper_2005&amp;regnr_2005,0),MATCH($C61,var_2005,0)),"-")</f>
        <v>0</v>
      </c>
      <c r="F61" s="46">
        <f t="array" ref="F61">IFERROR(INDEX(data_2005,MATCH(F$5&amp;$C$4,regnper_2005&amp;regnr_2005,0),MATCH($C61,var_2005,0)),"-")</f>
        <v>0</v>
      </c>
      <c r="G61" s="46">
        <f t="array" ref="G61">IFERROR(INDEX(data_2005,MATCH(G$5&amp;$C$4,regnper_2005&amp;regnr_2005,0),MATCH($C61,var_2005,0)),"-")</f>
        <v>1764</v>
      </c>
      <c r="H61" s="46">
        <f t="array" ref="H61">IFERROR(INDEX(data_2005,MATCH(H$5&amp;$C$4,regnper_2005&amp;regnr_2005,0),MATCH($C61,var_2005,0)),"-")</f>
        <v>29259</v>
      </c>
      <c r="I61" s="46">
        <f t="array" ref="I61">IFERROR(INDEX(data_2005,MATCH(I$5&amp;$C$4,regnper_2005&amp;regnr_2005,0),MATCH($C61,var_2005,0)),"-")</f>
        <v>36002</v>
      </c>
      <c r="J61" s="46">
        <f t="array" ref="J61">IFERROR(INDEX(data_2005,MATCH(J$5&amp;$C$4,regnper_2005&amp;regnr_2005,0),MATCH($C61,var_2005,0)),"-")</f>
        <v>9384</v>
      </c>
      <c r="K61" s="46">
        <f t="array" ref="K61">IFERROR(INDEX(data_2005,MATCH(K$5&amp;$C$4,regnper_2005&amp;regnr_2005,0),MATCH($C61,var_2005,0)),"-")</f>
        <v>35108</v>
      </c>
      <c r="L61" s="46">
        <f t="array" ref="L61">IFERROR(INDEX(data_2005,MATCH(L$5&amp;$C$4,regnper_2005&amp;regnr_2005,0),MATCH($C61,var_2005,0)),"-")</f>
        <v>27950</v>
      </c>
      <c r="M61" s="46">
        <f t="array" ref="M61">IFERROR(INDEX(data_2005,MATCH(M$5&amp;$C$4,regnper_2005&amp;regnr_2005,0),MATCH($C61,var_2005,0)),"-")</f>
        <v>30236</v>
      </c>
      <c r="N61" s="46">
        <f t="array" ref="N61">IFERROR(INDEX(data_2005,MATCH(N$5&amp;$C$4,regnper_2005&amp;regnr_2005,0),MATCH($C61,var_2005,0)),"-")</f>
        <v>19468</v>
      </c>
    </row>
    <row r="62" spans="1:14">
      <c r="A62" s="49" t="s">
        <v>149</v>
      </c>
      <c r="B62" s="12" t="s">
        <v>486</v>
      </c>
      <c r="C62" s="45" t="s">
        <v>487</v>
      </c>
      <c r="D62" s="53">
        <f t="array" ref="D62">IFERROR(INDEX(data_2005,MATCH(D$5&amp;$C$4,regnper_2005&amp;regnr_2005,0),MATCH($C62,var_2005,0)),"-")</f>
        <v>-65333</v>
      </c>
      <c r="E62" s="53">
        <f t="array" ref="E62">IFERROR(INDEX(data_2005,MATCH(E$5&amp;$C$4,regnper_2005&amp;regnr_2005,0),MATCH($C62,var_2005,0)),"-")</f>
        <v>-87053</v>
      </c>
      <c r="F62" s="53">
        <f t="array" ref="F62">IFERROR(INDEX(data_2005,MATCH(F$5&amp;$C$4,regnper_2005&amp;regnr_2005,0),MATCH($C62,var_2005,0)),"-")</f>
        <v>-103018</v>
      </c>
      <c r="G62" s="53">
        <f t="array" ref="G62">IFERROR(INDEX(data_2005,MATCH(G$5&amp;$C$4,regnper_2005&amp;regnr_2005,0),MATCH($C62,var_2005,0)),"-")</f>
        <v>-157008</v>
      </c>
      <c r="H62" s="53">
        <f t="array" ref="H62">IFERROR(INDEX(data_2005,MATCH(H$5&amp;$C$4,regnper_2005&amp;regnr_2005,0),MATCH($C62,var_2005,0)),"-")</f>
        <v>-188894</v>
      </c>
      <c r="I62" s="53">
        <f t="array" ref="I62">IFERROR(INDEX(data_2005,MATCH(I$5&amp;$C$4,regnper_2005&amp;regnr_2005,0),MATCH($C62,var_2005,0)),"-")</f>
        <v>-165402</v>
      </c>
      <c r="J62" s="53">
        <f t="array" ref="J62">IFERROR(INDEX(data_2005,MATCH(J$5&amp;$C$4,regnper_2005&amp;regnr_2005,0),MATCH($C62,var_2005,0)),"-")</f>
        <v>-251305</v>
      </c>
      <c r="K62" s="53">
        <f t="array" ref="K62">IFERROR(INDEX(data_2005,MATCH(K$5&amp;$C$4,regnper_2005&amp;regnr_2005,0),MATCH($C62,var_2005,0)),"-")</f>
        <v>-206662</v>
      </c>
      <c r="L62" s="53">
        <f t="array" ref="L62">IFERROR(INDEX(data_2005,MATCH(L$5&amp;$C$4,regnper_2005&amp;regnr_2005,0),MATCH($C62,var_2005,0)),"-")</f>
        <v>-282270</v>
      </c>
      <c r="M62" s="53">
        <f t="array" ref="M62">IFERROR(INDEX(data_2005,MATCH(M$5&amp;$C$4,regnper_2005&amp;regnr_2005,0),MATCH($C62,var_2005,0)),"-")</f>
        <v>-356522</v>
      </c>
      <c r="N62" s="53">
        <f t="array" ref="N62">IFERROR(INDEX(data_2005,MATCH(N$5&amp;$C$4,regnper_2005&amp;regnr_2005,0),MATCH($C62,var_2005,0)),"-")</f>
        <v>-466416</v>
      </c>
    </row>
    <row r="63" spans="1:14">
      <c r="A63" s="48" t="s">
        <v>152</v>
      </c>
      <c r="B63" s="9" t="s">
        <v>150</v>
      </c>
      <c r="C63" s="45" t="s">
        <v>488</v>
      </c>
      <c r="D63" s="46">
        <f t="array" ref="D63">IFERROR(INDEX(data_2005,MATCH(D$5&amp;$C$4,regnper_2005&amp;regnr_2005,0),MATCH($C63,var_2005,0)),"-")</f>
        <v>0</v>
      </c>
      <c r="E63" s="46">
        <f t="array" ref="E63">IFERROR(INDEX(data_2005,MATCH(E$5&amp;$C$4,regnper_2005&amp;regnr_2005,0),MATCH($C63,var_2005,0)),"-")</f>
        <v>0</v>
      </c>
      <c r="F63" s="46">
        <f t="array" ref="F63">IFERROR(INDEX(data_2005,MATCH(F$5&amp;$C$4,regnper_2005&amp;regnr_2005,0),MATCH($C63,var_2005,0)),"-")</f>
        <v>0</v>
      </c>
      <c r="G63" s="46">
        <f t="array" ref="G63">IFERROR(INDEX(data_2005,MATCH(G$5&amp;$C$4,regnper_2005&amp;regnr_2005,0),MATCH($C63,var_2005,0)),"-")</f>
        <v>0</v>
      </c>
      <c r="H63" s="46">
        <f t="array" ref="H63">IFERROR(INDEX(data_2005,MATCH(H$5&amp;$C$4,regnper_2005&amp;regnr_2005,0),MATCH($C63,var_2005,0)),"-")</f>
        <v>0</v>
      </c>
      <c r="I63" s="46">
        <f t="array" ref="I63">IFERROR(INDEX(data_2005,MATCH(I$5&amp;$C$4,regnper_2005&amp;regnr_2005,0),MATCH($C63,var_2005,0)),"-")</f>
        <v>0</v>
      </c>
      <c r="J63" s="46">
        <f t="array" ref="J63">IFERROR(INDEX(data_2005,MATCH(J$5&amp;$C$4,regnper_2005&amp;regnr_2005,0),MATCH($C63,var_2005,0)),"-")</f>
        <v>0</v>
      </c>
      <c r="K63" s="46">
        <f t="array" ref="K63">IFERROR(INDEX(data_2005,MATCH(K$5&amp;$C$4,regnper_2005&amp;regnr_2005,0),MATCH($C63,var_2005,0)),"-")</f>
        <v>0</v>
      </c>
      <c r="L63" s="46">
        <f t="array" ref="L63">IFERROR(INDEX(data_2005,MATCH(L$5&amp;$C$4,regnper_2005&amp;regnr_2005,0),MATCH($C63,var_2005,0)),"-")</f>
        <v>0</v>
      </c>
      <c r="M63" s="46">
        <f t="array" ref="M63">IFERROR(INDEX(data_2005,MATCH(M$5&amp;$C$4,regnper_2005&amp;regnr_2005,0),MATCH($C63,var_2005,0)),"-")</f>
        <v>0</v>
      </c>
      <c r="N63" s="46">
        <f t="array" ref="N63">IFERROR(INDEX(data_2005,MATCH(N$5&amp;$C$4,regnper_2005&amp;regnr_2005,0),MATCH($C63,var_2005,0)),"-")</f>
        <v>0</v>
      </c>
    </row>
    <row r="64" spans="1:14">
      <c r="A64" s="48" t="s">
        <v>155</v>
      </c>
      <c r="B64" s="9" t="s">
        <v>153</v>
      </c>
      <c r="C64" s="45" t="s">
        <v>489</v>
      </c>
      <c r="D64" s="46">
        <f t="array" ref="D64">IFERROR(INDEX(data_2005,MATCH(D$5&amp;$C$4,regnper_2005&amp;regnr_2005,0),MATCH($C64,var_2005,0)),"-")</f>
        <v>-14641</v>
      </c>
      <c r="E64" s="46">
        <f t="array" ref="E64">IFERROR(INDEX(data_2005,MATCH(E$5&amp;$C$4,regnper_2005&amp;regnr_2005,0),MATCH($C64,var_2005,0)),"-")</f>
        <v>-26863</v>
      </c>
      <c r="F64" s="46">
        <f t="array" ref="F64">IFERROR(INDEX(data_2005,MATCH(F$5&amp;$C$4,regnper_2005&amp;regnr_2005,0),MATCH($C64,var_2005,0)),"-")</f>
        <v>-28167</v>
      </c>
      <c r="G64" s="46">
        <f t="array" ref="G64">IFERROR(INDEX(data_2005,MATCH(G$5&amp;$C$4,regnper_2005&amp;regnr_2005,0),MATCH($C64,var_2005,0)),"-")</f>
        <v>-6537</v>
      </c>
      <c r="H64" s="46">
        <f t="array" ref="H64">IFERROR(INDEX(data_2005,MATCH(H$5&amp;$C$4,regnper_2005&amp;regnr_2005,0),MATCH($C64,var_2005,0)),"-")</f>
        <v>-6329</v>
      </c>
      <c r="I64" s="46">
        <f t="array" ref="I64">IFERROR(INDEX(data_2005,MATCH(I$5&amp;$C$4,regnper_2005&amp;regnr_2005,0),MATCH($C64,var_2005,0)),"-")</f>
        <v>-21257</v>
      </c>
      <c r="J64" s="46">
        <f t="array" ref="J64">IFERROR(INDEX(data_2005,MATCH(J$5&amp;$C$4,regnper_2005&amp;regnr_2005,0),MATCH($C64,var_2005,0)),"-")</f>
        <v>-22405</v>
      </c>
      <c r="K64" s="46">
        <f t="array" ref="K64">IFERROR(INDEX(data_2005,MATCH(K$5&amp;$C$4,regnper_2005&amp;regnr_2005,0),MATCH($C64,var_2005,0)),"-")</f>
        <v>-50571</v>
      </c>
      <c r="L64" s="46">
        <f t="array" ref="L64">IFERROR(INDEX(data_2005,MATCH(L$5&amp;$C$4,regnper_2005&amp;regnr_2005,0),MATCH($C64,var_2005,0)),"-")</f>
        <v>-25016</v>
      </c>
      <c r="M64" s="46">
        <f t="array" ref="M64">IFERROR(INDEX(data_2005,MATCH(M$5&amp;$C$4,regnper_2005&amp;regnr_2005,0),MATCH($C64,var_2005,0)),"-")</f>
        <v>-1331</v>
      </c>
      <c r="N64" s="46">
        <f t="array" ref="N64">IFERROR(INDEX(data_2005,MATCH(N$5&amp;$C$4,regnper_2005&amp;regnr_2005,0),MATCH($C64,var_2005,0)),"-")</f>
        <v>-40306</v>
      </c>
    </row>
    <row r="65" spans="1:14">
      <c r="A65" s="48" t="s">
        <v>157</v>
      </c>
      <c r="B65" s="9" t="s">
        <v>66</v>
      </c>
      <c r="C65" s="45" t="s">
        <v>490</v>
      </c>
      <c r="D65" s="46">
        <f t="array" ref="D65">IFERROR(INDEX(data_2005,MATCH(D$5&amp;$C$4,regnper_2005&amp;regnr_2005,0),MATCH($C65,var_2005,0)),"-")</f>
        <v>-5694</v>
      </c>
      <c r="E65" s="46">
        <f t="array" ref="E65">IFERROR(INDEX(data_2005,MATCH(E$5&amp;$C$4,regnper_2005&amp;regnr_2005,0),MATCH($C65,var_2005,0)),"-")</f>
        <v>-7929</v>
      </c>
      <c r="F65" s="46">
        <f t="array" ref="F65">IFERROR(INDEX(data_2005,MATCH(F$5&amp;$C$4,regnper_2005&amp;regnr_2005,0),MATCH($C65,var_2005,0)),"-")</f>
        <v>-8964</v>
      </c>
      <c r="G65" s="46">
        <f t="array" ref="G65">IFERROR(INDEX(data_2005,MATCH(G$5&amp;$C$4,regnper_2005&amp;regnr_2005,0),MATCH($C65,var_2005,0)),"-")</f>
        <v>-10640</v>
      </c>
      <c r="H65" s="46">
        <f t="array" ref="H65">IFERROR(INDEX(data_2005,MATCH(H$5&amp;$C$4,regnper_2005&amp;regnr_2005,0),MATCH($C65,var_2005,0)),"-")</f>
        <v>-12926</v>
      </c>
      <c r="I65" s="46">
        <f t="array" ref="I65">IFERROR(INDEX(data_2005,MATCH(I$5&amp;$C$4,regnper_2005&amp;regnr_2005,0),MATCH($C65,var_2005,0)),"-")</f>
        <v>-13463</v>
      </c>
      <c r="J65" s="46">
        <f t="array" ref="J65">IFERROR(INDEX(data_2005,MATCH(J$5&amp;$C$4,regnper_2005&amp;regnr_2005,0),MATCH($C65,var_2005,0)),"-")</f>
        <v>-18220</v>
      </c>
      <c r="K65" s="46">
        <f t="array" ref="K65">IFERROR(INDEX(data_2005,MATCH(K$5&amp;$C$4,regnper_2005&amp;regnr_2005,0),MATCH($C65,var_2005,0)),"-")</f>
        <v>-20774</v>
      </c>
      <c r="L65" s="46">
        <f t="array" ref="L65">IFERROR(INDEX(data_2005,MATCH(L$5&amp;$C$4,regnper_2005&amp;regnr_2005,0),MATCH($C65,var_2005,0)),"-")</f>
        <v>-19153</v>
      </c>
      <c r="M65" s="46">
        <f t="array" ref="M65">IFERROR(INDEX(data_2005,MATCH(M$5&amp;$C$4,regnper_2005&amp;regnr_2005,0),MATCH($C65,var_2005,0)),"-")</f>
        <v>-19065</v>
      </c>
      <c r="N65" s="46">
        <f t="array" ref="N65">IFERROR(INDEX(data_2005,MATCH(N$5&amp;$C$4,regnper_2005&amp;regnr_2005,0),MATCH($C65,var_2005,0)),"-")</f>
        <v>-31794</v>
      </c>
    </row>
    <row r="66" spans="1:14">
      <c r="A66" s="48" t="s">
        <v>160</v>
      </c>
      <c r="B66" s="9" t="s">
        <v>158</v>
      </c>
      <c r="C66" s="45" t="s">
        <v>491</v>
      </c>
      <c r="D66" s="46">
        <f t="array" ref="D66">IFERROR(INDEX(data_2005,MATCH(D$5&amp;$C$4,regnper_2005&amp;regnr_2005,0),MATCH($C66,var_2005,0)),"-")</f>
        <v>-13151</v>
      </c>
      <c r="E66" s="46">
        <f t="array" ref="E66">IFERROR(INDEX(data_2005,MATCH(E$5&amp;$C$4,regnper_2005&amp;regnr_2005,0),MATCH($C66,var_2005,0)),"-")</f>
        <v>-14816</v>
      </c>
      <c r="F66" s="46">
        <f t="array" ref="F66">IFERROR(INDEX(data_2005,MATCH(F$5&amp;$C$4,regnper_2005&amp;regnr_2005,0),MATCH($C66,var_2005,0)),"-")</f>
        <v>-14049</v>
      </c>
      <c r="G66" s="46">
        <f t="array" ref="G66">IFERROR(INDEX(data_2005,MATCH(G$5&amp;$C$4,regnper_2005&amp;regnr_2005,0),MATCH($C66,var_2005,0)),"-")</f>
        <v>-25145</v>
      </c>
      <c r="H66" s="46">
        <f t="array" ref="H66">IFERROR(INDEX(data_2005,MATCH(H$5&amp;$C$4,regnper_2005&amp;regnr_2005,0),MATCH($C66,var_2005,0)),"-")</f>
        <v>-26132</v>
      </c>
      <c r="I66" s="46">
        <f t="array" ref="I66">IFERROR(INDEX(data_2005,MATCH(I$5&amp;$C$4,regnper_2005&amp;regnr_2005,0),MATCH($C66,var_2005,0)),"-")</f>
        <v>-30086</v>
      </c>
      <c r="J66" s="46">
        <f t="array" ref="J66">IFERROR(INDEX(data_2005,MATCH(J$5&amp;$C$4,regnper_2005&amp;regnr_2005,0),MATCH($C66,var_2005,0)),"-")</f>
        <v>-33956</v>
      </c>
      <c r="K66" s="46">
        <f t="array" ref="K66">IFERROR(INDEX(data_2005,MATCH(K$5&amp;$C$4,regnper_2005&amp;regnr_2005,0),MATCH($C66,var_2005,0)),"-")</f>
        <v>-41589</v>
      </c>
      <c r="L66" s="46">
        <f t="array" ref="L66">IFERROR(INDEX(data_2005,MATCH(L$5&amp;$C$4,regnper_2005&amp;regnr_2005,0),MATCH($C66,var_2005,0)),"-")</f>
        <v>-44085</v>
      </c>
      <c r="M66" s="46">
        <f t="array" ref="M66">IFERROR(INDEX(data_2005,MATCH(M$5&amp;$C$4,regnper_2005&amp;regnr_2005,0),MATCH($C66,var_2005,0)),"-")</f>
        <v>-36076</v>
      </c>
      <c r="N66" s="46">
        <f t="array" ref="N66">IFERROR(INDEX(data_2005,MATCH(N$5&amp;$C$4,regnper_2005&amp;regnr_2005,0),MATCH($C66,var_2005,0)),"-")</f>
        <v>-54570</v>
      </c>
    </row>
    <row r="67" spans="1:14">
      <c r="A67" s="48" t="s">
        <v>162</v>
      </c>
      <c r="B67" s="9" t="s">
        <v>72</v>
      </c>
      <c r="C67" s="45" t="s">
        <v>492</v>
      </c>
      <c r="D67" s="46">
        <f t="array" ref="D67">IFERROR(INDEX(data_2005,MATCH(D$5&amp;$C$4,regnper_2005&amp;regnr_2005,0),MATCH($C67,var_2005,0)),"-")</f>
        <v>6044</v>
      </c>
      <c r="E67" s="46">
        <f t="array" ref="E67">IFERROR(INDEX(data_2005,MATCH(E$5&amp;$C$4,regnper_2005&amp;regnr_2005,0),MATCH($C67,var_2005,0)),"-")</f>
        <v>9482</v>
      </c>
      <c r="F67" s="46">
        <f t="array" ref="F67">IFERROR(INDEX(data_2005,MATCH(F$5&amp;$C$4,regnper_2005&amp;regnr_2005,0),MATCH($C67,var_2005,0)),"-")</f>
        <v>18990</v>
      </c>
      <c r="G67" s="46">
        <f t="array" ref="G67">IFERROR(INDEX(data_2005,MATCH(G$5&amp;$C$4,regnper_2005&amp;regnr_2005,0),MATCH($C67,var_2005,0)),"-")</f>
        <v>-8651</v>
      </c>
      <c r="H67" s="46">
        <f t="array" ref="H67">IFERROR(INDEX(data_2005,MATCH(H$5&amp;$C$4,regnper_2005&amp;regnr_2005,0),MATCH($C67,var_2005,0)),"-")</f>
        <v>10134</v>
      </c>
      <c r="I67" s="46">
        <f t="array" ref="I67">IFERROR(INDEX(data_2005,MATCH(I$5&amp;$C$4,regnper_2005&amp;regnr_2005,0),MATCH($C67,var_2005,0)),"-")</f>
        <v>4461</v>
      </c>
      <c r="J67" s="46">
        <f t="array" ref="J67">IFERROR(INDEX(data_2005,MATCH(J$5&amp;$C$4,regnper_2005&amp;regnr_2005,0),MATCH($C67,var_2005,0)),"-")</f>
        <v>3993</v>
      </c>
      <c r="K67" s="46">
        <f t="array" ref="K67">IFERROR(INDEX(data_2005,MATCH(K$5&amp;$C$4,regnper_2005&amp;regnr_2005,0),MATCH($C67,var_2005,0)),"-")</f>
        <v>1240</v>
      </c>
      <c r="L67" s="46">
        <f t="array" ref="L67">IFERROR(INDEX(data_2005,MATCH(L$5&amp;$C$4,regnper_2005&amp;regnr_2005,0),MATCH($C67,var_2005,0)),"-")</f>
        <v>1696</v>
      </c>
      <c r="M67" s="46">
        <f t="array" ref="M67">IFERROR(INDEX(data_2005,MATCH(M$5&amp;$C$4,regnper_2005&amp;regnr_2005,0),MATCH($C67,var_2005,0)),"-")</f>
        <v>2960</v>
      </c>
      <c r="N67" s="46">
        <f t="array" ref="N67">IFERROR(INDEX(data_2005,MATCH(N$5&amp;$C$4,regnper_2005&amp;regnr_2005,0),MATCH($C67,var_2005,0)),"-")</f>
        <v>3405</v>
      </c>
    </row>
    <row r="68" spans="1:14">
      <c r="A68" s="49" t="s">
        <v>165</v>
      </c>
      <c r="B68" s="12" t="s">
        <v>493</v>
      </c>
      <c r="C68" s="45" t="s">
        <v>494</v>
      </c>
      <c r="D68" s="53">
        <f t="array" ref="D68">IFERROR(INDEX(data_2005,MATCH(D$5&amp;$C$4,regnper_2005&amp;regnr_2005,0),MATCH($C68,var_2005,0)),"-")</f>
        <v>-12801</v>
      </c>
      <c r="E68" s="53">
        <f t="array" ref="E68">IFERROR(INDEX(data_2005,MATCH(E$5&amp;$C$4,regnper_2005&amp;regnr_2005,0),MATCH($C68,var_2005,0)),"-")</f>
        <v>-13263</v>
      </c>
      <c r="F68" s="53">
        <f t="array" ref="F68">IFERROR(INDEX(data_2005,MATCH(F$5&amp;$C$4,regnper_2005&amp;regnr_2005,0),MATCH($C68,var_2005,0)),"-")</f>
        <v>-4023</v>
      </c>
      <c r="G68" s="53">
        <f t="array" ref="G68">IFERROR(INDEX(data_2005,MATCH(G$5&amp;$C$4,regnper_2005&amp;regnr_2005,0),MATCH($C68,var_2005,0)),"-")</f>
        <v>-44436</v>
      </c>
      <c r="H68" s="53">
        <f t="array" ref="H68">IFERROR(INDEX(data_2005,MATCH(H$5&amp;$C$4,regnper_2005&amp;regnr_2005,0),MATCH($C68,var_2005,0)),"-")</f>
        <v>-28924</v>
      </c>
      <c r="I68" s="53">
        <f t="array" ref="I68">IFERROR(INDEX(data_2005,MATCH(I$5&amp;$C$4,regnper_2005&amp;regnr_2005,0),MATCH($C68,var_2005,0)),"-")</f>
        <v>-39088</v>
      </c>
      <c r="J68" s="53">
        <f t="array" ref="J68">IFERROR(INDEX(data_2005,MATCH(J$5&amp;$C$4,regnper_2005&amp;regnr_2005,0),MATCH($C68,var_2005,0)),"-")</f>
        <v>-48183</v>
      </c>
      <c r="K68" s="53">
        <f t="array" ref="K68">IFERROR(INDEX(data_2005,MATCH(K$5&amp;$C$4,regnper_2005&amp;regnr_2005,0),MATCH($C68,var_2005,0)),"-")</f>
        <v>-61123</v>
      </c>
      <c r="L68" s="53">
        <f t="array" ref="L68">IFERROR(INDEX(data_2005,MATCH(L$5&amp;$C$4,regnper_2005&amp;regnr_2005,0),MATCH($C68,var_2005,0)),"-")</f>
        <v>-61542</v>
      </c>
      <c r="M68" s="53">
        <f t="array" ref="M68">IFERROR(INDEX(data_2005,MATCH(M$5&amp;$C$4,regnper_2005&amp;regnr_2005,0),MATCH($C68,var_2005,0)),"-")</f>
        <v>-52181</v>
      </c>
      <c r="N68" s="53">
        <f t="array" ref="N68">IFERROR(INDEX(data_2005,MATCH(N$5&amp;$C$4,regnper_2005&amp;regnr_2005,0),MATCH($C68,var_2005,0)),"-")</f>
        <v>-82959</v>
      </c>
    </row>
    <row r="69" spans="1:14">
      <c r="A69" s="48" t="s">
        <v>168</v>
      </c>
      <c r="B69" s="9" t="s">
        <v>495</v>
      </c>
      <c r="C69" s="45" t="s">
        <v>496</v>
      </c>
      <c r="D69" s="46">
        <f t="array" ref="D69">IFERROR(INDEX(data_2005,MATCH(D$5&amp;$C$4,regnper_2005&amp;regnr_2005,0),MATCH($C69,var_2005,0)),"-")</f>
        <v>0</v>
      </c>
      <c r="E69" s="46">
        <f t="array" ref="E69">IFERROR(INDEX(data_2005,MATCH(E$5&amp;$C$4,regnper_2005&amp;regnr_2005,0),MATCH($C69,var_2005,0)),"-")</f>
        <v>17975</v>
      </c>
      <c r="F69" s="46">
        <f t="array" ref="F69">IFERROR(INDEX(data_2005,MATCH(F$5&amp;$C$4,regnper_2005&amp;regnr_2005,0),MATCH($C69,var_2005,0)),"-")</f>
        <v>-15706</v>
      </c>
      <c r="G69" s="46">
        <f t="array" ref="G69">IFERROR(INDEX(data_2005,MATCH(G$5&amp;$C$4,regnper_2005&amp;regnr_2005,0),MATCH($C69,var_2005,0)),"-")</f>
        <v>-27411</v>
      </c>
      <c r="H69" s="46">
        <f t="array" ref="H69">IFERROR(INDEX(data_2005,MATCH(H$5&amp;$C$4,regnper_2005&amp;regnr_2005,0),MATCH($C69,var_2005,0)),"-")</f>
        <v>31779</v>
      </c>
      <c r="I69" s="46">
        <f t="array" ref="I69">IFERROR(INDEX(data_2005,MATCH(I$5&amp;$C$4,regnper_2005&amp;regnr_2005,0),MATCH($C69,var_2005,0)),"-")</f>
        <v>12997</v>
      </c>
      <c r="J69" s="46">
        <f t="array" ref="J69">IFERROR(INDEX(data_2005,MATCH(J$5&amp;$C$4,regnper_2005&amp;regnr_2005,0),MATCH($C69,var_2005,0)),"-")</f>
        <v>10520</v>
      </c>
      <c r="K69" s="46">
        <f t="array" ref="K69">IFERROR(INDEX(data_2005,MATCH(K$5&amp;$C$4,regnper_2005&amp;regnr_2005,0),MATCH($C69,var_2005,0)),"-")</f>
        <v>-79266</v>
      </c>
      <c r="L69" s="46">
        <f t="array" ref="L69">IFERROR(INDEX(data_2005,MATCH(L$5&amp;$C$4,regnper_2005&amp;regnr_2005,0),MATCH($C69,var_2005,0)),"-")</f>
        <v>20726</v>
      </c>
      <c r="M69" s="46">
        <f t="array" ref="M69">IFERROR(INDEX(data_2005,MATCH(M$5&amp;$C$4,regnper_2005&amp;regnr_2005,0),MATCH($C69,var_2005,0)),"-")</f>
        <v>-114148</v>
      </c>
      <c r="N69" s="46">
        <f t="array" ref="N69">IFERROR(INDEX(data_2005,MATCH(N$5&amp;$C$4,regnper_2005&amp;regnr_2005,0),MATCH($C69,var_2005,0)),"-")</f>
        <v>9556</v>
      </c>
    </row>
    <row r="70" spans="1:14" ht="31.5" customHeight="1">
      <c r="A70" s="11" t="s">
        <v>356</v>
      </c>
      <c r="B70" s="47" t="s">
        <v>497</v>
      </c>
      <c r="C70" s="45" t="s">
        <v>498</v>
      </c>
      <c r="D70" s="53">
        <f t="array" ref="D70">IFERROR(INDEX(data_2005,MATCH(D$5&amp;$C$4,regnper_2005&amp;regnr_2005,0),MATCH($C70,var_2005,0)),"-")</f>
        <v>-10358</v>
      </c>
      <c r="E70" s="53">
        <f t="array" ref="E70">IFERROR(INDEX(data_2005,MATCH(E$5&amp;$C$4,regnper_2005&amp;regnr_2005,0),MATCH($C70,var_2005,0)),"-")</f>
        <v>-1973</v>
      </c>
      <c r="F70" s="53">
        <f t="array" ref="F70">IFERROR(INDEX(data_2005,MATCH(F$5&amp;$C$4,regnper_2005&amp;regnr_2005,0),MATCH($C70,var_2005,0)),"-")</f>
        <v>-21150</v>
      </c>
      <c r="G70" s="53">
        <f t="array" ref="G70">IFERROR(INDEX(data_2005,MATCH(G$5&amp;$C$4,regnper_2005&amp;regnr_2005,0),MATCH($C70,var_2005,0)),"-")</f>
        <v>-110621</v>
      </c>
      <c r="H70" s="53">
        <f t="array" ref="H70">IFERROR(INDEX(data_2005,MATCH(H$5&amp;$C$4,regnper_2005&amp;regnr_2005,0),MATCH($C70,var_2005,0)),"-")</f>
        <v>-48345</v>
      </c>
      <c r="I70" s="53">
        <f t="array" ref="I70">IFERROR(INDEX(data_2005,MATCH(I$5&amp;$C$4,regnper_2005&amp;regnr_2005,0),MATCH($C70,var_2005,0)),"-")</f>
        <v>-15887</v>
      </c>
      <c r="J70" s="53">
        <f t="array" ref="J70">IFERROR(INDEX(data_2005,MATCH(J$5&amp;$C$4,regnper_2005&amp;regnr_2005,0),MATCH($C70,var_2005,0)),"-")</f>
        <v>-77741</v>
      </c>
      <c r="K70" s="53">
        <f t="array" ref="K70">IFERROR(INDEX(data_2005,MATCH(K$5&amp;$C$4,regnper_2005&amp;regnr_2005,0),MATCH($C70,var_2005,0)),"-")</f>
        <v>-84478</v>
      </c>
      <c r="L70" s="53">
        <f t="array" ref="L70">IFERROR(INDEX(data_2005,MATCH(L$5&amp;$C$4,regnper_2005&amp;regnr_2005,0),MATCH($C70,var_2005,0)),"-")</f>
        <v>16677</v>
      </c>
      <c r="M70" s="53">
        <f t="array" ref="M70">IFERROR(INDEX(data_2005,MATCH(M$5&amp;$C$4,regnper_2005&amp;regnr_2005,0),MATCH($C70,var_2005,0)),"-")</f>
        <v>-183388</v>
      </c>
      <c r="N70" s="53">
        <f t="array" ref="N70">IFERROR(INDEX(data_2005,MATCH(N$5&amp;$C$4,regnper_2005&amp;regnr_2005,0),MATCH($C70,var_2005,0)),"-")</f>
        <v>-130181</v>
      </c>
    </row>
    <row r="71" spans="1:14">
      <c r="A71" s="1"/>
      <c r="B71" s="61"/>
      <c r="C71" s="61"/>
      <c r="D71" s="54"/>
      <c r="E71" s="54"/>
      <c r="F71" s="54"/>
      <c r="G71" s="54"/>
      <c r="H71" s="54"/>
      <c r="I71" s="54"/>
      <c r="J71" s="54"/>
      <c r="K71" s="54"/>
      <c r="L71" s="55"/>
      <c r="M71" s="55"/>
      <c r="N71" s="55"/>
    </row>
    <row r="72" spans="1:14" ht="30" customHeight="1">
      <c r="A72" s="95" t="s">
        <v>171</v>
      </c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</row>
    <row r="73" spans="1:14" ht="15.75" customHeight="1">
      <c r="A73" s="41"/>
      <c r="B73" s="44"/>
      <c r="C73" s="44" t="s">
        <v>1</v>
      </c>
      <c r="D73" s="88">
        <v>2005</v>
      </c>
      <c r="E73" s="88">
        <v>2006</v>
      </c>
      <c r="F73" s="88">
        <v>2007</v>
      </c>
      <c r="G73" s="88">
        <v>2008</v>
      </c>
      <c r="H73" s="88">
        <v>2009</v>
      </c>
      <c r="I73" s="88">
        <v>2010</v>
      </c>
      <c r="J73" s="88">
        <v>2011</v>
      </c>
      <c r="K73" s="88">
        <v>2012</v>
      </c>
      <c r="L73" s="88">
        <v>2013</v>
      </c>
      <c r="M73" s="88">
        <v>2014</v>
      </c>
      <c r="N73" s="88">
        <v>2015</v>
      </c>
    </row>
    <row r="74" spans="1:14">
      <c r="A74" s="42" t="s">
        <v>172</v>
      </c>
      <c r="B74" s="56" t="s">
        <v>173</v>
      </c>
      <c r="C74" s="57"/>
      <c r="D74" s="59" t="s">
        <v>971</v>
      </c>
      <c r="E74" s="59" t="s">
        <v>971</v>
      </c>
      <c r="F74" s="59" t="s">
        <v>971</v>
      </c>
      <c r="G74" s="59" t="s">
        <v>971</v>
      </c>
      <c r="H74" s="59" t="s">
        <v>971</v>
      </c>
      <c r="I74" s="59" t="s">
        <v>971</v>
      </c>
      <c r="J74" s="59" t="s">
        <v>971</v>
      </c>
      <c r="K74" s="59" t="s">
        <v>971</v>
      </c>
      <c r="L74" s="59" t="s">
        <v>971</v>
      </c>
      <c r="M74" s="59" t="s">
        <v>971</v>
      </c>
      <c r="N74" s="59" t="s">
        <v>971</v>
      </c>
    </row>
    <row r="75" spans="1:14">
      <c r="A75" s="8" t="s">
        <v>2</v>
      </c>
      <c r="B75" s="9" t="s">
        <v>174</v>
      </c>
      <c r="C75" s="58" t="s">
        <v>499</v>
      </c>
      <c r="D75" s="46">
        <f t="array" ref="D75">IFERROR(INDEX(data_2005,MATCH(D$5&amp;$C$4,regnper_2005&amp;regnr_2005,0),MATCH($C75,var_2005,0)),"-")</f>
        <v>0</v>
      </c>
      <c r="E75" s="46">
        <f t="array" ref="E75">IFERROR(INDEX(data_2005,MATCH(E$5&amp;$C$4,regnper_2005&amp;regnr_2005,0),MATCH($C75,var_2005,0)),"-")</f>
        <v>0</v>
      </c>
      <c r="F75" s="46">
        <f t="array" ref="F75">IFERROR(INDEX(data_2005,MATCH(F$5&amp;$C$4,regnper_2005&amp;regnr_2005,0),MATCH($C75,var_2005,0)),"-")</f>
        <v>0</v>
      </c>
      <c r="G75" s="46">
        <f t="array" ref="G75">IFERROR(INDEX(data_2005,MATCH(G$5&amp;$C$4,regnper_2005&amp;regnr_2005,0),MATCH($C75,var_2005,0)),"-")</f>
        <v>0</v>
      </c>
      <c r="H75" s="46">
        <f t="array" ref="H75">IFERROR(INDEX(data_2005,MATCH(H$5&amp;$C$4,regnper_2005&amp;regnr_2005,0),MATCH($C75,var_2005,0)),"-")</f>
        <v>0</v>
      </c>
      <c r="I75" s="46">
        <f t="array" ref="I75">IFERROR(INDEX(data_2005,MATCH(I$5&amp;$C$4,regnper_2005&amp;regnr_2005,0),MATCH($C75,var_2005,0)),"-")</f>
        <v>0</v>
      </c>
      <c r="J75" s="46">
        <f t="array" ref="J75">IFERROR(INDEX(data_2005,MATCH(J$5&amp;$C$4,regnper_2005&amp;regnr_2005,0),MATCH($C75,var_2005,0)),"-")</f>
        <v>0</v>
      </c>
      <c r="K75" s="46">
        <f t="array" ref="K75">IFERROR(INDEX(data_2005,MATCH(K$5&amp;$C$4,regnper_2005&amp;regnr_2005,0),MATCH($C75,var_2005,0)),"-")</f>
        <v>0</v>
      </c>
      <c r="L75" s="46">
        <f t="array" ref="L75">IFERROR(INDEX(data_2005,MATCH(L$5&amp;$C$4,regnper_2005&amp;regnr_2005,0),MATCH($C75,var_2005,0)),"-")</f>
        <v>0</v>
      </c>
      <c r="M75" s="46">
        <f t="array" ref="M75">IFERROR(INDEX(data_2005,MATCH(M$5&amp;$C$4,regnper_2005&amp;regnr_2005,0),MATCH($C75,var_2005,0)),"-")</f>
        <v>0</v>
      </c>
      <c r="N75" s="46">
        <f t="array" ref="N75">IFERROR(INDEX(data_2005,MATCH(N$5&amp;$C$4,regnper_2005&amp;regnr_2005,0),MATCH($C75,var_2005,0)),"-")</f>
        <v>0</v>
      </c>
    </row>
    <row r="76" spans="1:14">
      <c r="A76" s="8" t="s">
        <v>5</v>
      </c>
      <c r="B76" s="9" t="s">
        <v>500</v>
      </c>
      <c r="C76" s="45" t="s">
        <v>501</v>
      </c>
      <c r="D76" s="46">
        <f t="array" ref="D76">IFERROR(INDEX(data_2005,MATCH(D$5&amp;$C$4,regnper_2005&amp;regnr_2005,0),MATCH($C76,var_2005,0)),"-")</f>
        <v>2583</v>
      </c>
      <c r="E76" s="46">
        <f t="array" ref="E76">IFERROR(INDEX(data_2005,MATCH(E$5&amp;$C$4,regnper_2005&amp;regnr_2005,0),MATCH($C76,var_2005,0)),"-")</f>
        <v>2967</v>
      </c>
      <c r="F76" s="46">
        <f t="array" ref="F76">IFERROR(INDEX(data_2005,MATCH(F$5&amp;$C$4,regnper_2005&amp;regnr_2005,0),MATCH($C76,var_2005,0)),"-")</f>
        <v>3248</v>
      </c>
      <c r="G76" s="46">
        <f t="array" ref="G76">IFERROR(INDEX(data_2005,MATCH(G$5&amp;$C$4,regnper_2005&amp;regnr_2005,0),MATCH($C76,var_2005,0)),"-")</f>
        <v>3613</v>
      </c>
      <c r="H76" s="46">
        <f t="array" ref="H76">IFERROR(INDEX(data_2005,MATCH(H$5&amp;$C$4,regnper_2005&amp;regnr_2005,0),MATCH($C76,var_2005,0)),"-")</f>
        <v>3544</v>
      </c>
      <c r="I76" s="46">
        <f t="array" ref="I76">IFERROR(INDEX(data_2005,MATCH(I$5&amp;$C$4,regnper_2005&amp;regnr_2005,0),MATCH($C76,var_2005,0)),"-")</f>
        <v>3952</v>
      </c>
      <c r="J76" s="46">
        <f t="array" ref="J76">IFERROR(INDEX(data_2005,MATCH(J$5&amp;$C$4,regnper_2005&amp;regnr_2005,0),MATCH($C76,var_2005,0)),"-")</f>
        <v>4502</v>
      </c>
      <c r="K76" s="46">
        <f t="array" ref="K76">IFERROR(INDEX(data_2005,MATCH(K$5&amp;$C$4,regnper_2005&amp;regnr_2005,0),MATCH($C76,var_2005,0)),"-")</f>
        <v>3952</v>
      </c>
      <c r="L76" s="46">
        <f t="array" ref="L76">IFERROR(INDEX(data_2005,MATCH(L$5&amp;$C$4,regnper_2005&amp;regnr_2005,0),MATCH($C76,var_2005,0)),"-")</f>
        <v>3321</v>
      </c>
      <c r="M76" s="46">
        <f t="array" ref="M76">IFERROR(INDEX(data_2005,MATCH(M$5&amp;$C$4,regnper_2005&amp;regnr_2005,0),MATCH($C76,var_2005,0)),"-")</f>
        <v>2573</v>
      </c>
      <c r="N76" s="46">
        <f t="array" ref="N76">IFERROR(INDEX(data_2005,MATCH(N$5&amp;$C$4,regnper_2005&amp;regnr_2005,0),MATCH($C76,var_2005,0)),"-")</f>
        <v>1588</v>
      </c>
    </row>
    <row r="77" spans="1:14">
      <c r="A77" s="8" t="s">
        <v>8</v>
      </c>
      <c r="B77" s="9" t="s">
        <v>502</v>
      </c>
      <c r="C77" s="45" t="s">
        <v>503</v>
      </c>
      <c r="D77" s="46">
        <f t="array" ref="D77">IFERROR(INDEX(data_2005,MATCH(D$5&amp;$C$4,regnper_2005&amp;regnr_2005,0),MATCH($C77,var_2005,0)),"-")</f>
        <v>0</v>
      </c>
      <c r="E77" s="46">
        <f t="array" ref="E77">IFERROR(INDEX(data_2005,MATCH(E$5&amp;$C$4,regnper_2005&amp;regnr_2005,0),MATCH($C77,var_2005,0)),"-")</f>
        <v>0</v>
      </c>
      <c r="F77" s="46">
        <f t="array" ref="F77">IFERROR(INDEX(data_2005,MATCH(F$5&amp;$C$4,regnper_2005&amp;regnr_2005,0),MATCH($C77,var_2005,0)),"-")</f>
        <v>0</v>
      </c>
      <c r="G77" s="46">
        <f t="array" ref="G77">IFERROR(INDEX(data_2005,MATCH(G$5&amp;$C$4,regnper_2005&amp;regnr_2005,0),MATCH($C77,var_2005,0)),"-")</f>
        <v>0</v>
      </c>
      <c r="H77" s="46">
        <f t="array" ref="H77">IFERROR(INDEX(data_2005,MATCH(H$5&amp;$C$4,regnper_2005&amp;regnr_2005,0),MATCH($C77,var_2005,0)),"-")</f>
        <v>0</v>
      </c>
      <c r="I77" s="46">
        <f t="array" ref="I77">IFERROR(INDEX(data_2005,MATCH(I$5&amp;$C$4,regnper_2005&amp;regnr_2005,0),MATCH($C77,var_2005,0)),"-")</f>
        <v>0</v>
      </c>
      <c r="J77" s="46">
        <f t="array" ref="J77">IFERROR(INDEX(data_2005,MATCH(J$5&amp;$C$4,regnper_2005&amp;regnr_2005,0),MATCH($C77,var_2005,0)),"-")</f>
        <v>0</v>
      </c>
      <c r="K77" s="46">
        <f t="array" ref="K77">IFERROR(INDEX(data_2005,MATCH(K$5&amp;$C$4,regnper_2005&amp;regnr_2005,0),MATCH($C77,var_2005,0)),"-")</f>
        <v>0</v>
      </c>
      <c r="L77" s="46">
        <f t="array" ref="L77">IFERROR(INDEX(data_2005,MATCH(L$5&amp;$C$4,regnper_2005&amp;regnr_2005,0),MATCH($C77,var_2005,0)),"-")</f>
        <v>0</v>
      </c>
      <c r="M77" s="46">
        <f t="array" ref="M77">IFERROR(INDEX(data_2005,MATCH(M$5&amp;$C$4,regnper_2005&amp;regnr_2005,0),MATCH($C77,var_2005,0)),"-")</f>
        <v>0</v>
      </c>
      <c r="N77" s="46">
        <f t="array" ref="N77">IFERROR(INDEX(data_2005,MATCH(N$5&amp;$C$4,regnper_2005&amp;regnr_2005,0),MATCH($C77,var_2005,0)),"-")</f>
        <v>0</v>
      </c>
    </row>
    <row r="78" spans="1:14">
      <c r="A78" s="11" t="s">
        <v>11</v>
      </c>
      <c r="B78" s="12" t="s">
        <v>504</v>
      </c>
      <c r="C78" s="45" t="s">
        <v>505</v>
      </c>
      <c r="D78" s="53">
        <f t="array" ref="D78">IFERROR(INDEX(data_2005,MATCH(D$5&amp;$C$4,regnper_2005&amp;regnr_2005,0),MATCH($C78,var_2005,0)),"-")</f>
        <v>2583</v>
      </c>
      <c r="E78" s="53">
        <f t="array" ref="E78">IFERROR(INDEX(data_2005,MATCH(E$5&amp;$C$4,regnper_2005&amp;regnr_2005,0),MATCH($C78,var_2005,0)),"-")</f>
        <v>2967</v>
      </c>
      <c r="F78" s="53">
        <f t="array" ref="F78">IFERROR(INDEX(data_2005,MATCH(F$5&amp;$C$4,regnper_2005&amp;regnr_2005,0),MATCH($C78,var_2005,0)),"-")</f>
        <v>3248</v>
      </c>
      <c r="G78" s="53">
        <f t="array" ref="G78">IFERROR(INDEX(data_2005,MATCH(G$5&amp;$C$4,regnper_2005&amp;regnr_2005,0),MATCH($C78,var_2005,0)),"-")</f>
        <v>3613</v>
      </c>
      <c r="H78" s="53">
        <f t="array" ref="H78">IFERROR(INDEX(data_2005,MATCH(H$5&amp;$C$4,regnper_2005&amp;regnr_2005,0),MATCH($C78,var_2005,0)),"-")</f>
        <v>3544</v>
      </c>
      <c r="I78" s="53">
        <f t="array" ref="I78">IFERROR(INDEX(data_2005,MATCH(I$5&amp;$C$4,regnper_2005&amp;regnr_2005,0),MATCH($C78,var_2005,0)),"-")</f>
        <v>3952</v>
      </c>
      <c r="J78" s="53">
        <f t="array" ref="J78">IFERROR(INDEX(data_2005,MATCH(J$5&amp;$C$4,regnper_2005&amp;regnr_2005,0),MATCH($C78,var_2005,0)),"-")</f>
        <v>4502</v>
      </c>
      <c r="K78" s="53">
        <f t="array" ref="K78">IFERROR(INDEX(data_2005,MATCH(K$5&amp;$C$4,regnper_2005&amp;regnr_2005,0),MATCH($C78,var_2005,0)),"-")</f>
        <v>3952</v>
      </c>
      <c r="L78" s="53">
        <f t="array" ref="L78">IFERROR(INDEX(data_2005,MATCH(L$5&amp;$C$4,regnper_2005&amp;regnr_2005,0),MATCH($C78,var_2005,0)),"-")</f>
        <v>3321</v>
      </c>
      <c r="M78" s="53">
        <f t="array" ref="M78">IFERROR(INDEX(data_2005,MATCH(M$5&amp;$C$4,regnper_2005&amp;regnr_2005,0),MATCH($C78,var_2005,0)),"-")</f>
        <v>2573</v>
      </c>
      <c r="N78" s="53">
        <f t="array" ref="N78">IFERROR(INDEX(data_2005,MATCH(N$5&amp;$C$4,regnper_2005&amp;regnr_2005,0),MATCH($C78,var_2005,0)),"-")</f>
        <v>1588</v>
      </c>
    </row>
    <row r="79" spans="1:14">
      <c r="A79" s="8" t="s">
        <v>14</v>
      </c>
      <c r="B79" s="9" t="s">
        <v>506</v>
      </c>
      <c r="C79" s="45" t="s">
        <v>507</v>
      </c>
      <c r="D79" s="46">
        <f t="array" ref="D79">IFERROR(INDEX(data_2005,MATCH(D$5&amp;$C$4,regnper_2005&amp;regnr_2005,0),MATCH($C79,var_2005,0)),"-")</f>
        <v>268488</v>
      </c>
      <c r="E79" s="46">
        <f t="array" ref="E79">IFERROR(INDEX(data_2005,MATCH(E$5&amp;$C$4,regnper_2005&amp;regnr_2005,0),MATCH($C79,var_2005,0)),"-")</f>
        <v>299477</v>
      </c>
      <c r="F79" s="46">
        <f t="array" ref="F79">IFERROR(INDEX(data_2005,MATCH(F$5&amp;$C$4,regnper_2005&amp;regnr_2005,0),MATCH($C79,var_2005,0)),"-")</f>
        <v>429775</v>
      </c>
      <c r="G79" s="46">
        <f t="array" ref="G79">IFERROR(INDEX(data_2005,MATCH(G$5&amp;$C$4,regnper_2005&amp;regnr_2005,0),MATCH($C79,var_2005,0)),"-")</f>
        <v>420433</v>
      </c>
      <c r="H79" s="46">
        <f t="array" ref="H79">IFERROR(INDEX(data_2005,MATCH(H$5&amp;$C$4,regnper_2005&amp;regnr_2005,0),MATCH($C79,var_2005,0)),"-")</f>
        <v>427315</v>
      </c>
      <c r="I79" s="46">
        <f t="array" ref="I79">IFERROR(INDEX(data_2005,MATCH(I$5&amp;$C$4,regnper_2005&amp;regnr_2005,0),MATCH($C79,var_2005,0)),"-")</f>
        <v>427797</v>
      </c>
      <c r="J79" s="46">
        <f t="array" ref="J79">IFERROR(INDEX(data_2005,MATCH(J$5&amp;$C$4,regnper_2005&amp;regnr_2005,0),MATCH($C79,var_2005,0)),"-")</f>
        <v>420110</v>
      </c>
      <c r="K79" s="46">
        <f t="array" ref="K79">IFERROR(INDEX(data_2005,MATCH(K$5&amp;$C$4,regnper_2005&amp;regnr_2005,0),MATCH($C79,var_2005,0)),"-")</f>
        <v>300770</v>
      </c>
      <c r="L79" s="46">
        <f t="array" ref="L79">IFERROR(INDEX(data_2005,MATCH(L$5&amp;$C$4,regnper_2005&amp;regnr_2005,0),MATCH($C79,var_2005,0)),"-")</f>
        <v>294319</v>
      </c>
      <c r="M79" s="46">
        <f t="array" ref="M79">IFERROR(INDEX(data_2005,MATCH(M$5&amp;$C$4,regnper_2005&amp;regnr_2005,0),MATCH($C79,var_2005,0)),"-")</f>
        <v>358373</v>
      </c>
      <c r="N79" s="46">
        <f t="array" ref="N79">IFERROR(INDEX(data_2005,MATCH(N$5&amp;$C$4,regnper_2005&amp;regnr_2005,0),MATCH($C79,var_2005,0)),"-")</f>
        <v>218230</v>
      </c>
    </row>
    <row r="80" spans="1:14">
      <c r="A80" s="8" t="s">
        <v>17</v>
      </c>
      <c r="B80" s="9" t="s">
        <v>178</v>
      </c>
      <c r="C80" s="45" t="s">
        <v>508</v>
      </c>
      <c r="D80" s="46">
        <f t="array" ref="D80">IFERROR(INDEX(data_2005,MATCH(D$5&amp;$C$4,regnper_2005&amp;regnr_2005,0),MATCH($C80,var_2005,0)),"-")</f>
        <v>2032756</v>
      </c>
      <c r="E80" s="46">
        <f t="array" ref="E80">IFERROR(INDEX(data_2005,MATCH(E$5&amp;$C$4,regnper_2005&amp;regnr_2005,0),MATCH($C80,var_2005,0)),"-")</f>
        <v>2191763</v>
      </c>
      <c r="F80" s="46">
        <f t="array" ref="F80">IFERROR(INDEX(data_2005,MATCH(F$5&amp;$C$4,regnper_2005&amp;regnr_2005,0),MATCH($C80,var_2005,0)),"-")</f>
        <v>2324863</v>
      </c>
      <c r="G80" s="46">
        <f t="array" ref="G80">IFERROR(INDEX(data_2005,MATCH(G$5&amp;$C$4,regnper_2005&amp;regnr_2005,0),MATCH($C80,var_2005,0)),"-")</f>
        <v>3242145</v>
      </c>
      <c r="H80" s="46">
        <f t="array" ref="H80">IFERROR(INDEX(data_2005,MATCH(H$5&amp;$C$4,regnper_2005&amp;regnr_2005,0),MATCH($C80,var_2005,0)),"-")</f>
        <v>7442753</v>
      </c>
      <c r="I80" s="46">
        <f t="array" ref="I80">IFERROR(INDEX(data_2005,MATCH(I$5&amp;$C$4,regnper_2005&amp;regnr_2005,0),MATCH($C80,var_2005,0)),"-")</f>
        <v>9732409</v>
      </c>
      <c r="J80" s="46">
        <f t="array" ref="J80">IFERROR(INDEX(data_2005,MATCH(J$5&amp;$C$4,regnper_2005&amp;regnr_2005,0),MATCH($C80,var_2005,0)),"-")</f>
        <v>10448917</v>
      </c>
      <c r="K80" s="46">
        <f t="array" ref="K80">IFERROR(INDEX(data_2005,MATCH(K$5&amp;$C$4,regnper_2005&amp;regnr_2005,0),MATCH($C80,var_2005,0)),"-")</f>
        <v>14138993</v>
      </c>
      <c r="L80" s="46">
        <f t="array" ref="L80">IFERROR(INDEX(data_2005,MATCH(L$5&amp;$C$4,regnper_2005&amp;regnr_2005,0),MATCH($C80,var_2005,0)),"-")</f>
        <v>40765011</v>
      </c>
      <c r="M80" s="46">
        <f t="array" ref="M80">IFERROR(INDEX(data_2005,MATCH(M$5&amp;$C$4,regnper_2005&amp;regnr_2005,0),MATCH($C80,var_2005,0)),"-")</f>
        <v>7353339</v>
      </c>
      <c r="N80" s="46">
        <f t="array" ref="N80">IFERROR(INDEX(data_2005,MATCH(N$5&amp;$C$4,regnper_2005&amp;regnr_2005,0),MATCH($C80,var_2005,0)),"-")</f>
        <v>8546789</v>
      </c>
    </row>
    <row r="81" spans="1:14">
      <c r="A81" s="8" t="s">
        <v>20</v>
      </c>
      <c r="B81" s="9" t="s">
        <v>180</v>
      </c>
      <c r="C81" s="45" t="s">
        <v>509</v>
      </c>
      <c r="D81" s="46">
        <f t="array" ref="D81">IFERROR(INDEX(data_2005,MATCH(D$5&amp;$C$4,regnper_2005&amp;regnr_2005,0),MATCH($C81,var_2005,0)),"-")</f>
        <v>0</v>
      </c>
      <c r="E81" s="46">
        <f t="array" ref="E81">IFERROR(INDEX(data_2005,MATCH(E$5&amp;$C$4,regnper_2005&amp;regnr_2005,0),MATCH($C81,var_2005,0)),"-")</f>
        <v>0</v>
      </c>
      <c r="F81" s="46">
        <f t="array" ref="F81">IFERROR(INDEX(data_2005,MATCH(F$5&amp;$C$4,regnper_2005&amp;regnr_2005,0),MATCH($C81,var_2005,0)),"-")</f>
        <v>0</v>
      </c>
      <c r="G81" s="46">
        <f t="array" ref="G81">IFERROR(INDEX(data_2005,MATCH(G$5&amp;$C$4,regnper_2005&amp;regnr_2005,0),MATCH($C81,var_2005,0)),"-")</f>
        <v>0</v>
      </c>
      <c r="H81" s="46">
        <f t="array" ref="H81">IFERROR(INDEX(data_2005,MATCH(H$5&amp;$C$4,regnper_2005&amp;regnr_2005,0),MATCH($C81,var_2005,0)),"-")</f>
        <v>0</v>
      </c>
      <c r="I81" s="46">
        <f t="array" ref="I81">IFERROR(INDEX(data_2005,MATCH(I$5&amp;$C$4,regnper_2005&amp;regnr_2005,0),MATCH($C81,var_2005,0)),"-")</f>
        <v>0</v>
      </c>
      <c r="J81" s="46">
        <f t="array" ref="J81">IFERROR(INDEX(data_2005,MATCH(J$5&amp;$C$4,regnper_2005&amp;regnr_2005,0),MATCH($C81,var_2005,0)),"-")</f>
        <v>0</v>
      </c>
      <c r="K81" s="46">
        <f t="array" ref="K81">IFERROR(INDEX(data_2005,MATCH(K$5&amp;$C$4,regnper_2005&amp;regnr_2005,0),MATCH($C81,var_2005,0)),"-")</f>
        <v>0</v>
      </c>
      <c r="L81" s="46">
        <f t="array" ref="L81">IFERROR(INDEX(data_2005,MATCH(L$5&amp;$C$4,regnper_2005&amp;regnr_2005,0),MATCH($C81,var_2005,0)),"-")</f>
        <v>0</v>
      </c>
      <c r="M81" s="46">
        <f t="array" ref="M81">IFERROR(INDEX(data_2005,MATCH(M$5&amp;$C$4,regnper_2005&amp;regnr_2005,0),MATCH($C81,var_2005,0)),"-")</f>
        <v>0</v>
      </c>
      <c r="N81" s="46">
        <f t="array" ref="N81">IFERROR(INDEX(data_2005,MATCH(N$5&amp;$C$4,regnper_2005&amp;regnr_2005,0),MATCH($C81,var_2005,0)),"-")</f>
        <v>0</v>
      </c>
    </row>
    <row r="82" spans="1:14">
      <c r="A82" s="8" t="s">
        <v>23</v>
      </c>
      <c r="B82" s="9" t="s">
        <v>182</v>
      </c>
      <c r="C82" s="45" t="s">
        <v>510</v>
      </c>
      <c r="D82" s="46">
        <f t="array" ref="D82">IFERROR(INDEX(data_2005,MATCH(D$5&amp;$C$4,regnper_2005&amp;regnr_2005,0),MATCH($C82,var_2005,0)),"-")</f>
        <v>2025</v>
      </c>
      <c r="E82" s="46">
        <f t="array" ref="E82">IFERROR(INDEX(data_2005,MATCH(E$5&amp;$C$4,regnper_2005&amp;regnr_2005,0),MATCH($C82,var_2005,0)),"-")</f>
        <v>29485</v>
      </c>
      <c r="F82" s="46">
        <f t="array" ref="F82">IFERROR(INDEX(data_2005,MATCH(F$5&amp;$C$4,regnper_2005&amp;regnr_2005,0),MATCH($C82,var_2005,0)),"-")</f>
        <v>76239</v>
      </c>
      <c r="G82" s="46">
        <f t="array" ref="G82">IFERROR(INDEX(data_2005,MATCH(G$5&amp;$C$4,regnper_2005&amp;regnr_2005,0),MATCH($C82,var_2005,0)),"-")</f>
        <v>181363</v>
      </c>
      <c r="H82" s="46">
        <f t="array" ref="H82">IFERROR(INDEX(data_2005,MATCH(H$5&amp;$C$4,regnper_2005&amp;regnr_2005,0),MATCH($C82,var_2005,0)),"-")</f>
        <v>3881</v>
      </c>
      <c r="I82" s="46">
        <f t="array" ref="I82">IFERROR(INDEX(data_2005,MATCH(I$5&amp;$C$4,regnper_2005&amp;regnr_2005,0),MATCH($C82,var_2005,0)),"-")</f>
        <v>4544</v>
      </c>
      <c r="J82" s="46">
        <f t="array" ref="J82">IFERROR(INDEX(data_2005,MATCH(J$5&amp;$C$4,regnper_2005&amp;regnr_2005,0),MATCH($C82,var_2005,0)),"-")</f>
        <v>2902</v>
      </c>
      <c r="K82" s="46">
        <f t="array" ref="K82">IFERROR(INDEX(data_2005,MATCH(K$5&amp;$C$4,regnper_2005&amp;regnr_2005,0),MATCH($C82,var_2005,0)),"-")</f>
        <v>115915</v>
      </c>
      <c r="L82" s="46">
        <f t="array" ref="L82">IFERROR(INDEX(data_2005,MATCH(L$5&amp;$C$4,regnper_2005&amp;regnr_2005,0),MATCH($C82,var_2005,0)),"-")</f>
        <v>248577</v>
      </c>
      <c r="M82" s="46">
        <f t="array" ref="M82">IFERROR(INDEX(data_2005,MATCH(M$5&amp;$C$4,regnper_2005&amp;regnr_2005,0),MATCH($C82,var_2005,0)),"-")</f>
        <v>948959</v>
      </c>
      <c r="N82" s="46">
        <f t="array" ref="N82">IFERROR(INDEX(data_2005,MATCH(N$5&amp;$C$4,regnper_2005&amp;regnr_2005,0),MATCH($C82,var_2005,0)),"-")</f>
        <v>1137394</v>
      </c>
    </row>
    <row r="83" spans="1:14">
      <c r="A83" s="8" t="s">
        <v>26</v>
      </c>
      <c r="B83" s="9" t="s">
        <v>184</v>
      </c>
      <c r="C83" s="45" t="s">
        <v>511</v>
      </c>
      <c r="D83" s="46">
        <f t="array" ref="D83">IFERROR(INDEX(data_2005,MATCH(D$5&amp;$C$4,regnper_2005&amp;regnr_2005,0),MATCH($C83,var_2005,0)),"-")</f>
        <v>0</v>
      </c>
      <c r="E83" s="46">
        <f t="array" ref="E83">IFERROR(INDEX(data_2005,MATCH(E$5&amp;$C$4,regnper_2005&amp;regnr_2005,0),MATCH($C83,var_2005,0)),"-")</f>
        <v>0</v>
      </c>
      <c r="F83" s="46">
        <f t="array" ref="F83">IFERROR(INDEX(data_2005,MATCH(F$5&amp;$C$4,regnper_2005&amp;regnr_2005,0),MATCH($C83,var_2005,0)),"-")</f>
        <v>0</v>
      </c>
      <c r="G83" s="46">
        <f t="array" ref="G83">IFERROR(INDEX(data_2005,MATCH(G$5&amp;$C$4,regnper_2005&amp;regnr_2005,0),MATCH($C83,var_2005,0)),"-")</f>
        <v>0</v>
      </c>
      <c r="H83" s="46">
        <f t="array" ref="H83">IFERROR(INDEX(data_2005,MATCH(H$5&amp;$C$4,regnper_2005&amp;regnr_2005,0),MATCH($C83,var_2005,0)),"-")</f>
        <v>0</v>
      </c>
      <c r="I83" s="46">
        <f t="array" ref="I83">IFERROR(INDEX(data_2005,MATCH(I$5&amp;$C$4,regnper_2005&amp;regnr_2005,0),MATCH($C83,var_2005,0)),"-")</f>
        <v>0</v>
      </c>
      <c r="J83" s="46">
        <f t="array" ref="J83">IFERROR(INDEX(data_2005,MATCH(J$5&amp;$C$4,regnper_2005&amp;regnr_2005,0),MATCH($C83,var_2005,0)),"-")</f>
        <v>0</v>
      </c>
      <c r="K83" s="46">
        <f t="array" ref="K83">IFERROR(INDEX(data_2005,MATCH(K$5&amp;$C$4,regnper_2005&amp;regnr_2005,0),MATCH($C83,var_2005,0)),"-")</f>
        <v>0</v>
      </c>
      <c r="L83" s="46">
        <f t="array" ref="L83">IFERROR(INDEX(data_2005,MATCH(L$5&amp;$C$4,regnper_2005&amp;regnr_2005,0),MATCH($C83,var_2005,0)),"-")</f>
        <v>0</v>
      </c>
      <c r="M83" s="46">
        <f t="array" ref="M83">IFERROR(INDEX(data_2005,MATCH(M$5&amp;$C$4,regnper_2005&amp;regnr_2005,0),MATCH($C83,var_2005,0)),"-")</f>
        <v>0</v>
      </c>
      <c r="N83" s="46">
        <f t="array" ref="N83">IFERROR(INDEX(data_2005,MATCH(N$5&amp;$C$4,regnper_2005&amp;regnr_2005,0),MATCH($C83,var_2005,0)),"-")</f>
        <v>0</v>
      </c>
    </row>
    <row r="84" spans="1:14">
      <c r="A84" s="11" t="s">
        <v>29</v>
      </c>
      <c r="B84" s="12" t="s">
        <v>512</v>
      </c>
      <c r="C84" s="45" t="s">
        <v>513</v>
      </c>
      <c r="D84" s="53">
        <f t="array" ref="D84">IFERROR(INDEX(data_2005,MATCH(D$5&amp;$C$4,regnper_2005&amp;regnr_2005,0),MATCH($C84,var_2005,0)),"-")</f>
        <v>2034781</v>
      </c>
      <c r="E84" s="53">
        <f t="array" ref="E84">IFERROR(INDEX(data_2005,MATCH(E$5&amp;$C$4,regnper_2005&amp;regnr_2005,0),MATCH($C84,var_2005,0)),"-")</f>
        <v>2221248</v>
      </c>
      <c r="F84" s="53">
        <f t="array" ref="F84">IFERROR(INDEX(data_2005,MATCH(F$5&amp;$C$4,regnper_2005&amp;regnr_2005,0),MATCH($C84,var_2005,0)),"-")</f>
        <v>2401102</v>
      </c>
      <c r="G84" s="53">
        <f t="array" ref="G84">IFERROR(INDEX(data_2005,MATCH(G$5&amp;$C$4,regnper_2005&amp;regnr_2005,0),MATCH($C84,var_2005,0)),"-")</f>
        <v>3423508</v>
      </c>
      <c r="H84" s="53">
        <f t="array" ref="H84">IFERROR(INDEX(data_2005,MATCH(H$5&amp;$C$4,regnper_2005&amp;regnr_2005,0),MATCH($C84,var_2005,0)),"-")</f>
        <v>7446634</v>
      </c>
      <c r="I84" s="53">
        <f t="array" ref="I84">IFERROR(INDEX(data_2005,MATCH(I$5&amp;$C$4,regnper_2005&amp;regnr_2005,0),MATCH($C84,var_2005,0)),"-")</f>
        <v>9736953</v>
      </c>
      <c r="J84" s="53">
        <f t="array" ref="J84">IFERROR(INDEX(data_2005,MATCH(J$5&amp;$C$4,regnper_2005&amp;regnr_2005,0),MATCH($C84,var_2005,0)),"-")</f>
        <v>10451819</v>
      </c>
      <c r="K84" s="53">
        <f t="array" ref="K84">IFERROR(INDEX(data_2005,MATCH(K$5&amp;$C$4,regnper_2005&amp;regnr_2005,0),MATCH($C84,var_2005,0)),"-")</f>
        <v>14254908</v>
      </c>
      <c r="L84" s="53">
        <f t="array" ref="L84">IFERROR(INDEX(data_2005,MATCH(L$5&amp;$C$4,regnper_2005&amp;regnr_2005,0),MATCH($C84,var_2005,0)),"-")</f>
        <v>41013588</v>
      </c>
      <c r="M84" s="53">
        <f t="array" ref="M84">IFERROR(INDEX(data_2005,MATCH(M$5&amp;$C$4,regnper_2005&amp;regnr_2005,0),MATCH($C84,var_2005,0)),"-")</f>
        <v>8302298</v>
      </c>
      <c r="N84" s="53">
        <f t="array" ref="N84">IFERROR(INDEX(data_2005,MATCH(N$5&amp;$C$4,regnper_2005&amp;regnr_2005,0),MATCH($C84,var_2005,0)),"-")</f>
        <v>9684183</v>
      </c>
    </row>
    <row r="85" spans="1:14">
      <c r="A85" s="8" t="s">
        <v>32</v>
      </c>
      <c r="B85" s="9" t="s">
        <v>188</v>
      </c>
      <c r="C85" s="45" t="s">
        <v>514</v>
      </c>
      <c r="D85" s="46">
        <f t="array" ref="D85">IFERROR(INDEX(data_2005,MATCH(D$5&amp;$C$4,regnper_2005&amp;regnr_2005,0),MATCH($C85,var_2005,0)),"-")</f>
        <v>4513384</v>
      </c>
      <c r="E85" s="46">
        <f t="array" ref="E85">IFERROR(INDEX(data_2005,MATCH(E$5&amp;$C$4,regnper_2005&amp;regnr_2005,0),MATCH($C85,var_2005,0)),"-")</f>
        <v>5581408</v>
      </c>
      <c r="F85" s="46">
        <f t="array" ref="F85">IFERROR(INDEX(data_2005,MATCH(F$5&amp;$C$4,regnper_2005&amp;regnr_2005,0),MATCH($C85,var_2005,0)),"-")</f>
        <v>6693559</v>
      </c>
      <c r="G85" s="46">
        <f t="array" ref="G85">IFERROR(INDEX(data_2005,MATCH(G$5&amp;$C$4,regnper_2005&amp;regnr_2005,0),MATCH($C85,var_2005,0)),"-")</f>
        <v>4827377</v>
      </c>
      <c r="H85" s="46">
        <f t="array" ref="H85">IFERROR(INDEX(data_2005,MATCH(H$5&amp;$C$4,regnper_2005&amp;regnr_2005,0),MATCH($C85,var_2005,0)),"-")</f>
        <v>1663166</v>
      </c>
      <c r="I85" s="46">
        <f t="array" ref="I85">IFERROR(INDEX(data_2005,MATCH(I$5&amp;$C$4,regnper_2005&amp;regnr_2005,0),MATCH($C85,var_2005,0)),"-")</f>
        <v>596962</v>
      </c>
      <c r="J85" s="46">
        <f t="array" ref="J85">IFERROR(INDEX(data_2005,MATCH(J$5&amp;$C$4,regnper_2005&amp;regnr_2005,0),MATCH($C85,var_2005,0)),"-")</f>
        <v>660986</v>
      </c>
      <c r="K85" s="46">
        <f t="array" ref="K85">IFERROR(INDEX(data_2005,MATCH(K$5&amp;$C$4,regnper_2005&amp;regnr_2005,0),MATCH($C85,var_2005,0)),"-")</f>
        <v>854700</v>
      </c>
      <c r="L85" s="46">
        <f t="array" ref="L85">IFERROR(INDEX(data_2005,MATCH(L$5&amp;$C$4,regnper_2005&amp;regnr_2005,0),MATCH($C85,var_2005,0)),"-")</f>
        <v>713803</v>
      </c>
      <c r="M85" s="46">
        <f t="array" ref="M85">IFERROR(INDEX(data_2005,MATCH(M$5&amp;$C$4,regnper_2005&amp;regnr_2005,0),MATCH($C85,var_2005,0)),"-")</f>
        <v>2914835</v>
      </c>
      <c r="N85" s="46">
        <f t="array" ref="N85">IFERROR(INDEX(data_2005,MATCH(N$5&amp;$C$4,regnper_2005&amp;regnr_2005,0),MATCH($C85,var_2005,0)),"-")</f>
        <v>2302308</v>
      </c>
    </row>
    <row r="86" spans="1:14">
      <c r="A86" s="8" t="s">
        <v>35</v>
      </c>
      <c r="B86" s="9" t="s">
        <v>190</v>
      </c>
      <c r="C86" s="45" t="s">
        <v>515</v>
      </c>
      <c r="D86" s="46">
        <f t="array" ref="D86">IFERROR(INDEX(data_2005,MATCH(D$5&amp;$C$4,regnper_2005&amp;regnr_2005,0),MATCH($C86,var_2005,0)),"-")</f>
        <v>2359669</v>
      </c>
      <c r="E86" s="46">
        <f t="array" ref="E86">IFERROR(INDEX(data_2005,MATCH(E$5&amp;$C$4,regnper_2005&amp;regnr_2005,0),MATCH($C86,var_2005,0)),"-")</f>
        <v>2593493</v>
      </c>
      <c r="F86" s="46">
        <f t="array" ref="F86">IFERROR(INDEX(data_2005,MATCH(F$5&amp;$C$4,regnper_2005&amp;regnr_2005,0),MATCH($C86,var_2005,0)),"-")</f>
        <v>2922364</v>
      </c>
      <c r="G86" s="46">
        <f t="array" ref="G86">IFERROR(INDEX(data_2005,MATCH(G$5&amp;$C$4,regnper_2005&amp;regnr_2005,0),MATCH($C86,var_2005,0)),"-")</f>
        <v>1470328</v>
      </c>
      <c r="H86" s="46">
        <f t="array" ref="H86">IFERROR(INDEX(data_2005,MATCH(H$5&amp;$C$4,regnper_2005&amp;regnr_2005,0),MATCH($C86,var_2005,0)),"-")</f>
        <v>647058</v>
      </c>
      <c r="I86" s="46">
        <f t="array" ref="I86">IFERROR(INDEX(data_2005,MATCH(I$5&amp;$C$4,regnper_2005&amp;regnr_2005,0),MATCH($C86,var_2005,0)),"-")</f>
        <v>1309672</v>
      </c>
      <c r="J86" s="46">
        <f t="array" ref="J86">IFERROR(INDEX(data_2005,MATCH(J$5&amp;$C$4,regnper_2005&amp;regnr_2005,0),MATCH($C86,var_2005,0)),"-")</f>
        <v>4242724</v>
      </c>
      <c r="K86" s="46">
        <f t="array" ref="K86">IFERROR(INDEX(data_2005,MATCH(K$5&amp;$C$4,regnper_2005&amp;regnr_2005,0),MATCH($C86,var_2005,0)),"-")</f>
        <v>4895460</v>
      </c>
      <c r="L86" s="46">
        <f t="array" ref="L86">IFERROR(INDEX(data_2005,MATCH(L$5&amp;$C$4,regnper_2005&amp;regnr_2005,0),MATCH($C86,var_2005,0)),"-")</f>
        <v>1234402</v>
      </c>
      <c r="M86" s="46">
        <f t="array" ref="M86">IFERROR(INDEX(data_2005,MATCH(M$5&amp;$C$4,regnper_2005&amp;regnr_2005,0),MATCH($C86,var_2005,0)),"-")</f>
        <v>6627997</v>
      </c>
      <c r="N86" s="46">
        <f t="array" ref="N86">IFERROR(INDEX(data_2005,MATCH(N$5&amp;$C$4,regnper_2005&amp;regnr_2005,0),MATCH($C86,var_2005,0)),"-")</f>
        <v>7311877</v>
      </c>
    </row>
    <row r="87" spans="1:14">
      <c r="A87" s="8" t="s">
        <v>38</v>
      </c>
      <c r="B87" s="9" t="s">
        <v>192</v>
      </c>
      <c r="C87" s="45" t="s">
        <v>516</v>
      </c>
      <c r="D87" s="46">
        <f t="array" ref="D87">IFERROR(INDEX(data_2005,MATCH(D$5&amp;$C$4,regnper_2005&amp;regnr_2005,0),MATCH($C87,var_2005,0)),"-")</f>
        <v>14864937</v>
      </c>
      <c r="E87" s="46">
        <f t="array" ref="E87">IFERROR(INDEX(data_2005,MATCH(E$5&amp;$C$4,regnper_2005&amp;regnr_2005,0),MATCH($C87,var_2005,0)),"-")</f>
        <v>14587916</v>
      </c>
      <c r="F87" s="46">
        <f t="array" ref="F87">IFERROR(INDEX(data_2005,MATCH(F$5&amp;$C$4,regnper_2005&amp;regnr_2005,0),MATCH($C87,var_2005,0)),"-")</f>
        <v>14255248</v>
      </c>
      <c r="G87" s="46">
        <f t="array" ref="G87">IFERROR(INDEX(data_2005,MATCH(G$5&amp;$C$4,regnper_2005&amp;regnr_2005,0),MATCH($C87,var_2005,0)),"-")</f>
        <v>16867110</v>
      </c>
      <c r="H87" s="46">
        <f t="array" ref="H87">IFERROR(INDEX(data_2005,MATCH(H$5&amp;$C$4,regnper_2005&amp;regnr_2005,0),MATCH($C87,var_2005,0)),"-")</f>
        <v>18482084</v>
      </c>
      <c r="I87" s="46">
        <f t="array" ref="I87">IFERROR(INDEX(data_2005,MATCH(I$5&amp;$C$4,regnper_2005&amp;regnr_2005,0),MATCH($C87,var_2005,0)),"-")</f>
        <v>32028940</v>
      </c>
      <c r="J87" s="46">
        <f t="array" ref="J87">IFERROR(INDEX(data_2005,MATCH(J$5&amp;$C$4,regnper_2005&amp;regnr_2005,0),MATCH($C87,var_2005,0)),"-")</f>
        <v>32311250</v>
      </c>
      <c r="K87" s="46">
        <f t="array" ref="K87">IFERROR(INDEX(data_2005,MATCH(K$5&amp;$C$4,regnper_2005&amp;regnr_2005,0),MATCH($C87,var_2005,0)),"-")</f>
        <v>36410000</v>
      </c>
      <c r="L87" s="46">
        <f t="array" ref="L87">IFERROR(INDEX(data_2005,MATCH(L$5&amp;$C$4,regnper_2005&amp;regnr_2005,0),MATCH($C87,var_2005,0)),"-")</f>
        <v>14423293</v>
      </c>
      <c r="M87" s="46">
        <f t="array" ref="M87">IFERROR(INDEX(data_2005,MATCH(M$5&amp;$C$4,regnper_2005&amp;regnr_2005,0),MATCH($C87,var_2005,0)),"-")</f>
        <v>41951147</v>
      </c>
      <c r="N87" s="46">
        <f t="array" ref="N87">IFERROR(INDEX(data_2005,MATCH(N$5&amp;$C$4,regnper_2005&amp;regnr_2005,0),MATCH($C87,var_2005,0)),"-")</f>
        <v>38368186</v>
      </c>
    </row>
    <row r="88" spans="1:14">
      <c r="A88" s="8" t="s">
        <v>41</v>
      </c>
      <c r="B88" s="9" t="s">
        <v>194</v>
      </c>
      <c r="C88" s="45" t="s">
        <v>517</v>
      </c>
      <c r="D88" s="46">
        <f t="array" ref="D88">IFERROR(INDEX(data_2005,MATCH(D$5&amp;$C$4,regnper_2005&amp;regnr_2005,0),MATCH($C88,var_2005,0)),"-")</f>
        <v>0</v>
      </c>
      <c r="E88" s="46">
        <f t="array" ref="E88">IFERROR(INDEX(data_2005,MATCH(E$5&amp;$C$4,regnper_2005&amp;regnr_2005,0),MATCH($C88,var_2005,0)),"-")</f>
        <v>0</v>
      </c>
      <c r="F88" s="46">
        <f t="array" ref="F88">IFERROR(INDEX(data_2005,MATCH(F$5&amp;$C$4,regnper_2005&amp;regnr_2005,0),MATCH($C88,var_2005,0)),"-")</f>
        <v>0</v>
      </c>
      <c r="G88" s="46">
        <f t="array" ref="G88">IFERROR(INDEX(data_2005,MATCH(G$5&amp;$C$4,regnper_2005&amp;regnr_2005,0),MATCH($C88,var_2005,0)),"-")</f>
        <v>0</v>
      </c>
      <c r="H88" s="46">
        <f t="array" ref="H88">IFERROR(INDEX(data_2005,MATCH(H$5&amp;$C$4,regnper_2005&amp;regnr_2005,0),MATCH($C88,var_2005,0)),"-")</f>
        <v>0</v>
      </c>
      <c r="I88" s="46">
        <f t="array" ref="I88">IFERROR(INDEX(data_2005,MATCH(I$5&amp;$C$4,regnper_2005&amp;regnr_2005,0),MATCH($C88,var_2005,0)),"-")</f>
        <v>0</v>
      </c>
      <c r="J88" s="46">
        <f t="array" ref="J88">IFERROR(INDEX(data_2005,MATCH(J$5&amp;$C$4,regnper_2005&amp;regnr_2005,0),MATCH($C88,var_2005,0)),"-")</f>
        <v>0</v>
      </c>
      <c r="K88" s="46">
        <f t="array" ref="K88">IFERROR(INDEX(data_2005,MATCH(K$5&amp;$C$4,regnper_2005&amp;regnr_2005,0),MATCH($C88,var_2005,0)),"-")</f>
        <v>0</v>
      </c>
      <c r="L88" s="46">
        <f t="array" ref="L88">IFERROR(INDEX(data_2005,MATCH(L$5&amp;$C$4,regnper_2005&amp;regnr_2005,0),MATCH($C88,var_2005,0)),"-")</f>
        <v>0</v>
      </c>
      <c r="M88" s="46">
        <f t="array" ref="M88">IFERROR(INDEX(data_2005,MATCH(M$5&amp;$C$4,regnper_2005&amp;regnr_2005,0),MATCH($C88,var_2005,0)),"-")</f>
        <v>0</v>
      </c>
      <c r="N88" s="46">
        <f t="array" ref="N88">IFERROR(INDEX(data_2005,MATCH(N$5&amp;$C$4,regnper_2005&amp;regnr_2005,0),MATCH($C88,var_2005,0)),"-")</f>
        <v>0</v>
      </c>
    </row>
    <row r="89" spans="1:14">
      <c r="A89" s="8" t="s">
        <v>44</v>
      </c>
      <c r="B89" s="9" t="s">
        <v>196</v>
      </c>
      <c r="C89" s="45" t="s">
        <v>518</v>
      </c>
      <c r="D89" s="46">
        <f t="array" ref="D89">IFERROR(INDEX(data_2005,MATCH(D$5&amp;$C$4,regnper_2005&amp;regnr_2005,0),MATCH($C89,var_2005,0)),"-")</f>
        <v>2380</v>
      </c>
      <c r="E89" s="46">
        <f t="array" ref="E89">IFERROR(INDEX(data_2005,MATCH(E$5&amp;$C$4,regnper_2005&amp;regnr_2005,0),MATCH($C89,var_2005,0)),"-")</f>
        <v>1193</v>
      </c>
      <c r="F89" s="46">
        <f t="array" ref="F89">IFERROR(INDEX(data_2005,MATCH(F$5&amp;$C$4,regnper_2005&amp;regnr_2005,0),MATCH($C89,var_2005,0)),"-")</f>
        <v>16242</v>
      </c>
      <c r="G89" s="46">
        <f t="array" ref="G89">IFERROR(INDEX(data_2005,MATCH(G$5&amp;$C$4,regnper_2005&amp;regnr_2005,0),MATCH($C89,var_2005,0)),"-")</f>
        <v>16064</v>
      </c>
      <c r="H89" s="46">
        <f t="array" ref="H89">IFERROR(INDEX(data_2005,MATCH(H$5&amp;$C$4,regnper_2005&amp;regnr_2005,0),MATCH($C89,var_2005,0)),"-")</f>
        <v>15871</v>
      </c>
      <c r="I89" s="46">
        <f t="array" ref="I89">IFERROR(INDEX(data_2005,MATCH(I$5&amp;$C$4,regnper_2005&amp;regnr_2005,0),MATCH($C89,var_2005,0)),"-")</f>
        <v>15742</v>
      </c>
      <c r="J89" s="46">
        <f t="array" ref="J89">IFERROR(INDEX(data_2005,MATCH(J$5&amp;$C$4,regnper_2005&amp;regnr_2005,0),MATCH($C89,var_2005,0)),"-")</f>
        <v>15793</v>
      </c>
      <c r="K89" s="46">
        <f t="array" ref="K89">IFERROR(INDEX(data_2005,MATCH(K$5&amp;$C$4,regnper_2005&amp;regnr_2005,0),MATCH($C89,var_2005,0)),"-")</f>
        <v>15772</v>
      </c>
      <c r="L89" s="46">
        <f t="array" ref="L89">IFERROR(INDEX(data_2005,MATCH(L$5&amp;$C$4,regnper_2005&amp;regnr_2005,0),MATCH($C89,var_2005,0)),"-")</f>
        <v>638685</v>
      </c>
      <c r="M89" s="46">
        <f t="array" ref="M89">IFERROR(INDEX(data_2005,MATCH(M$5&amp;$C$4,regnper_2005&amp;regnr_2005,0),MATCH($C89,var_2005,0)),"-")</f>
        <v>1809648</v>
      </c>
      <c r="N89" s="46">
        <f t="array" ref="N89">IFERROR(INDEX(data_2005,MATCH(N$5&amp;$C$4,regnper_2005&amp;regnr_2005,0),MATCH($C89,var_2005,0)),"-")</f>
        <v>3342878</v>
      </c>
    </row>
    <row r="90" spans="1:14">
      <c r="A90" s="8" t="s">
        <v>47</v>
      </c>
      <c r="B90" s="9" t="s">
        <v>200</v>
      </c>
      <c r="C90" s="45" t="s">
        <v>519</v>
      </c>
      <c r="D90" s="46">
        <f t="array" ref="D90">IFERROR(INDEX(data_2005,MATCH(D$5&amp;$C$4,regnper_2005&amp;regnr_2005,0),MATCH($C90,var_2005,0)),"-")</f>
        <v>263709</v>
      </c>
      <c r="E90" s="46">
        <f t="array" ref="E90">IFERROR(INDEX(data_2005,MATCH(E$5&amp;$C$4,regnper_2005&amp;regnr_2005,0),MATCH($C90,var_2005,0)),"-")</f>
        <v>262437</v>
      </c>
      <c r="F90" s="46">
        <f t="array" ref="F90">IFERROR(INDEX(data_2005,MATCH(F$5&amp;$C$4,regnper_2005&amp;regnr_2005,0),MATCH($C90,var_2005,0)),"-")</f>
        <v>260801</v>
      </c>
      <c r="G90" s="46">
        <f t="array" ref="G90">IFERROR(INDEX(data_2005,MATCH(G$5&amp;$C$4,regnper_2005&amp;regnr_2005,0),MATCH($C90,var_2005,0)),"-")</f>
        <v>261595</v>
      </c>
      <c r="H90" s="46">
        <f t="array" ref="H90">IFERROR(INDEX(data_2005,MATCH(H$5&amp;$C$4,regnper_2005&amp;regnr_2005,0),MATCH($C90,var_2005,0)),"-")</f>
        <v>262663</v>
      </c>
      <c r="I90" s="46">
        <f t="array" ref="I90">IFERROR(INDEX(data_2005,MATCH(I$5&amp;$C$4,regnper_2005&amp;regnr_2005,0),MATCH($C90,var_2005,0)),"-")</f>
        <v>263751</v>
      </c>
      <c r="J90" s="46">
        <f t="array" ref="J90">IFERROR(INDEX(data_2005,MATCH(J$5&amp;$C$4,regnper_2005&amp;regnr_2005,0),MATCH($C90,var_2005,0)),"-")</f>
        <v>262167</v>
      </c>
      <c r="K90" s="46">
        <f t="array" ref="K90">IFERROR(INDEX(data_2005,MATCH(K$5&amp;$C$4,regnper_2005&amp;regnr_2005,0),MATCH($C90,var_2005,0)),"-")</f>
        <v>259654</v>
      </c>
      <c r="L90" s="46">
        <f t="array" ref="L90">IFERROR(INDEX(data_2005,MATCH(L$5&amp;$C$4,regnper_2005&amp;regnr_2005,0),MATCH($C90,var_2005,0)),"-")</f>
        <v>6477</v>
      </c>
      <c r="M90" s="46">
        <f t="array" ref="M90">IFERROR(INDEX(data_2005,MATCH(M$5&amp;$C$4,regnper_2005&amp;regnr_2005,0),MATCH($C90,var_2005,0)),"-")</f>
        <v>3507</v>
      </c>
      <c r="N90" s="46">
        <f t="array" ref="N90">IFERROR(INDEX(data_2005,MATCH(N$5&amp;$C$4,regnper_2005&amp;regnr_2005,0),MATCH($C90,var_2005,0)),"-")</f>
        <v>1826</v>
      </c>
    </row>
    <row r="91" spans="1:14">
      <c r="A91" s="8" t="s">
        <v>50</v>
      </c>
      <c r="B91" s="9" t="s">
        <v>202</v>
      </c>
      <c r="C91" s="45" t="s">
        <v>520</v>
      </c>
      <c r="D91" s="46">
        <f t="array" ref="D91">IFERROR(INDEX(data_2005,MATCH(D$5&amp;$C$4,regnper_2005&amp;regnr_2005,0),MATCH($C91,var_2005,0)),"-")</f>
        <v>0</v>
      </c>
      <c r="E91" s="46">
        <f t="array" ref="E91">IFERROR(INDEX(data_2005,MATCH(E$5&amp;$C$4,regnper_2005&amp;regnr_2005,0),MATCH($C91,var_2005,0)),"-")</f>
        <v>0</v>
      </c>
      <c r="F91" s="46">
        <f t="array" ref="F91">IFERROR(INDEX(data_2005,MATCH(F$5&amp;$C$4,regnper_2005&amp;regnr_2005,0),MATCH($C91,var_2005,0)),"-")</f>
        <v>0</v>
      </c>
      <c r="G91" s="46">
        <f t="array" ref="G91">IFERROR(INDEX(data_2005,MATCH(G$5&amp;$C$4,regnper_2005&amp;regnr_2005,0),MATCH($C91,var_2005,0)),"-")</f>
        <v>0</v>
      </c>
      <c r="H91" s="46">
        <f t="array" ref="H91">IFERROR(INDEX(data_2005,MATCH(H$5&amp;$C$4,regnper_2005&amp;regnr_2005,0),MATCH($C91,var_2005,0)),"-")</f>
        <v>0</v>
      </c>
      <c r="I91" s="46">
        <f t="array" ref="I91">IFERROR(INDEX(data_2005,MATCH(I$5&amp;$C$4,regnper_2005&amp;regnr_2005,0),MATCH($C91,var_2005,0)),"-")</f>
        <v>0</v>
      </c>
      <c r="J91" s="46">
        <f t="array" ref="J91">IFERROR(INDEX(data_2005,MATCH(J$5&amp;$C$4,regnper_2005&amp;regnr_2005,0),MATCH($C91,var_2005,0)),"-")</f>
        <v>0</v>
      </c>
      <c r="K91" s="46">
        <f t="array" ref="K91">IFERROR(INDEX(data_2005,MATCH(K$5&amp;$C$4,regnper_2005&amp;regnr_2005,0),MATCH($C91,var_2005,0)),"-")</f>
        <v>0</v>
      </c>
      <c r="L91" s="46">
        <f t="array" ref="L91">IFERROR(INDEX(data_2005,MATCH(L$5&amp;$C$4,regnper_2005&amp;regnr_2005,0),MATCH($C91,var_2005,0)),"-")</f>
        <v>0</v>
      </c>
      <c r="M91" s="46">
        <f t="array" ref="M91">IFERROR(INDEX(data_2005,MATCH(M$5&amp;$C$4,regnper_2005&amp;regnr_2005,0),MATCH($C91,var_2005,0)),"-")</f>
        <v>0</v>
      </c>
      <c r="N91" s="46">
        <f t="array" ref="N91">IFERROR(INDEX(data_2005,MATCH(N$5&amp;$C$4,regnper_2005&amp;regnr_2005,0),MATCH($C91,var_2005,0)),"-")</f>
        <v>0</v>
      </c>
    </row>
    <row r="92" spans="1:14">
      <c r="A92" s="8" t="s">
        <v>53</v>
      </c>
      <c r="B92" s="9" t="s">
        <v>204</v>
      </c>
      <c r="C92" s="45" t="s">
        <v>521</v>
      </c>
      <c r="D92" s="46">
        <f t="array" ref="D92">IFERROR(INDEX(data_2005,MATCH(D$5&amp;$C$4,regnper_2005&amp;regnr_2005,0),MATCH($C92,var_2005,0)),"-")</f>
        <v>1256448</v>
      </c>
      <c r="E92" s="46">
        <f t="array" ref="E92">IFERROR(INDEX(data_2005,MATCH(E$5&amp;$C$4,regnper_2005&amp;regnr_2005,0),MATCH($C92,var_2005,0)),"-")</f>
        <v>752317</v>
      </c>
      <c r="F92" s="46">
        <f t="array" ref="F92">IFERROR(INDEX(data_2005,MATCH(F$5&amp;$C$4,regnper_2005&amp;regnr_2005,0),MATCH($C92,var_2005,0)),"-")</f>
        <v>331080</v>
      </c>
      <c r="G92" s="46">
        <f t="array" ref="G92">IFERROR(INDEX(data_2005,MATCH(G$5&amp;$C$4,regnper_2005&amp;regnr_2005,0),MATCH($C92,var_2005,0)),"-")</f>
        <v>1385910</v>
      </c>
      <c r="H92" s="46">
        <f t="array" ref="H92">IFERROR(INDEX(data_2005,MATCH(H$5&amp;$C$4,regnper_2005&amp;regnr_2005,0),MATCH($C92,var_2005,0)),"-")</f>
        <v>675484</v>
      </c>
      <c r="I92" s="46">
        <f t="array" ref="I92">IFERROR(INDEX(data_2005,MATCH(I$5&amp;$C$4,regnper_2005&amp;regnr_2005,0),MATCH($C92,var_2005,0)),"-")</f>
        <v>1220393</v>
      </c>
      <c r="J92" s="46">
        <f t="array" ref="J92">IFERROR(INDEX(data_2005,MATCH(J$5&amp;$C$4,regnper_2005&amp;regnr_2005,0),MATCH($C92,var_2005,0)),"-")</f>
        <v>2091383</v>
      </c>
      <c r="K92" s="46">
        <f t="array" ref="K92">IFERROR(INDEX(data_2005,MATCH(K$5&amp;$C$4,regnper_2005&amp;regnr_2005,0),MATCH($C92,var_2005,0)),"-")</f>
        <v>2867842</v>
      </c>
      <c r="L92" s="46">
        <f t="array" ref="L92">IFERROR(INDEX(data_2005,MATCH(L$5&amp;$C$4,regnper_2005&amp;regnr_2005,0),MATCH($C92,var_2005,0)),"-")</f>
        <v>1837788</v>
      </c>
      <c r="M92" s="46">
        <f t="array" ref="M92">IFERROR(INDEX(data_2005,MATCH(M$5&amp;$C$4,regnper_2005&amp;regnr_2005,0),MATCH($C92,var_2005,0)),"-")</f>
        <v>7240845</v>
      </c>
      <c r="N92" s="46">
        <f t="array" ref="N92">IFERROR(INDEX(data_2005,MATCH(N$5&amp;$C$4,regnper_2005&amp;regnr_2005,0),MATCH($C92,var_2005,0)),"-")</f>
        <v>5271445</v>
      </c>
    </row>
    <row r="93" spans="1:14">
      <c r="A93" s="11" t="s">
        <v>56</v>
      </c>
      <c r="B93" s="12" t="s">
        <v>522</v>
      </c>
      <c r="C93" s="45" t="s">
        <v>523</v>
      </c>
      <c r="D93" s="53">
        <f t="array" ref="D93">IFERROR(INDEX(data_2005,MATCH(D$5&amp;$C$4,regnper_2005&amp;regnr_2005,0),MATCH($C93,var_2005,0)),"-")</f>
        <v>23536991</v>
      </c>
      <c r="E93" s="53">
        <f t="array" ref="E93">IFERROR(INDEX(data_2005,MATCH(E$5&amp;$C$4,regnper_2005&amp;regnr_2005,0),MATCH($C93,var_2005,0)),"-")</f>
        <v>24069583</v>
      </c>
      <c r="F93" s="53">
        <f t="array" ref="F93">IFERROR(INDEX(data_2005,MATCH(F$5&amp;$C$4,regnper_2005&amp;regnr_2005,0),MATCH($C93,var_2005,0)),"-")</f>
        <v>24479294</v>
      </c>
      <c r="G93" s="53">
        <f t="array" ref="G93">IFERROR(INDEX(data_2005,MATCH(G$5&amp;$C$4,regnper_2005&amp;regnr_2005,0),MATCH($C93,var_2005,0)),"-")</f>
        <v>24828384</v>
      </c>
      <c r="H93" s="53">
        <f t="array" ref="H93">IFERROR(INDEX(data_2005,MATCH(H$5&amp;$C$4,regnper_2005&amp;regnr_2005,0),MATCH($C93,var_2005,0)),"-")</f>
        <v>21746326</v>
      </c>
      <c r="I93" s="53">
        <f t="array" ref="I93">IFERROR(INDEX(data_2005,MATCH(I$5&amp;$C$4,regnper_2005&amp;regnr_2005,0),MATCH($C93,var_2005,0)),"-")</f>
        <v>35435460</v>
      </c>
      <c r="J93" s="53">
        <f t="array" ref="J93">IFERROR(INDEX(data_2005,MATCH(J$5&amp;$C$4,regnper_2005&amp;regnr_2005,0),MATCH($C93,var_2005,0)),"-")</f>
        <v>39584303</v>
      </c>
      <c r="K93" s="53">
        <f t="array" ref="K93">IFERROR(INDEX(data_2005,MATCH(K$5&amp;$C$4,regnper_2005&amp;regnr_2005,0),MATCH($C93,var_2005,0)),"-")</f>
        <v>45303428</v>
      </c>
      <c r="L93" s="53">
        <f t="array" ref="L93">IFERROR(INDEX(data_2005,MATCH(L$5&amp;$C$4,regnper_2005&amp;regnr_2005,0),MATCH($C93,var_2005,0)),"-")</f>
        <v>18854448</v>
      </c>
      <c r="M93" s="53">
        <f t="array" ref="M93">IFERROR(INDEX(data_2005,MATCH(M$5&amp;$C$4,regnper_2005&amp;regnr_2005,0),MATCH($C93,var_2005,0)),"-")</f>
        <v>60547979</v>
      </c>
      <c r="N93" s="53">
        <f t="array" ref="N93">IFERROR(INDEX(data_2005,MATCH(N$5&amp;$C$4,regnper_2005&amp;regnr_2005,0),MATCH($C93,var_2005,0)),"-")</f>
        <v>56598520</v>
      </c>
    </row>
    <row r="94" spans="1:14">
      <c r="A94" s="8" t="s">
        <v>59</v>
      </c>
      <c r="B94" s="9" t="s">
        <v>208</v>
      </c>
      <c r="C94" s="45" t="s">
        <v>524</v>
      </c>
      <c r="D94" s="46">
        <f t="array" ref="D94">IFERROR(INDEX(data_2005,MATCH(D$5&amp;$C$4,regnper_2005&amp;regnr_2005,0),MATCH($C94,var_2005,0)),"-")</f>
        <v>0</v>
      </c>
      <c r="E94" s="46">
        <f t="array" ref="E94">IFERROR(INDEX(data_2005,MATCH(E$5&amp;$C$4,regnper_2005&amp;regnr_2005,0),MATCH($C94,var_2005,0)),"-")</f>
        <v>0</v>
      </c>
      <c r="F94" s="46">
        <f t="array" ref="F94">IFERROR(INDEX(data_2005,MATCH(F$5&amp;$C$4,regnper_2005&amp;regnr_2005,0),MATCH($C94,var_2005,0)),"-")</f>
        <v>0</v>
      </c>
      <c r="G94" s="46">
        <f t="array" ref="G94">IFERROR(INDEX(data_2005,MATCH(G$5&amp;$C$4,regnper_2005&amp;regnr_2005,0),MATCH($C94,var_2005,0)),"-")</f>
        <v>0</v>
      </c>
      <c r="H94" s="46">
        <f t="array" ref="H94">IFERROR(INDEX(data_2005,MATCH(H$5&amp;$C$4,regnper_2005&amp;regnr_2005,0),MATCH($C94,var_2005,0)),"-")</f>
        <v>0</v>
      </c>
      <c r="I94" s="46">
        <f t="array" ref="I94">IFERROR(INDEX(data_2005,MATCH(I$5&amp;$C$4,regnper_2005&amp;regnr_2005,0),MATCH($C94,var_2005,0)),"-")</f>
        <v>0</v>
      </c>
      <c r="J94" s="46">
        <f t="array" ref="J94">IFERROR(INDEX(data_2005,MATCH(J$5&amp;$C$4,regnper_2005&amp;regnr_2005,0),MATCH($C94,var_2005,0)),"-")</f>
        <v>0</v>
      </c>
      <c r="K94" s="46">
        <f t="array" ref="K94">IFERROR(INDEX(data_2005,MATCH(K$5&amp;$C$4,regnper_2005&amp;regnr_2005,0),MATCH($C94,var_2005,0)),"-")</f>
        <v>0</v>
      </c>
      <c r="L94" s="46">
        <f t="array" ref="L94">IFERROR(INDEX(data_2005,MATCH(L$5&amp;$C$4,regnper_2005&amp;regnr_2005,0),MATCH($C94,var_2005,0)),"-")</f>
        <v>0</v>
      </c>
      <c r="M94" s="46">
        <f t="array" ref="M94">IFERROR(INDEX(data_2005,MATCH(M$5&amp;$C$4,regnper_2005&amp;regnr_2005,0),MATCH($C94,var_2005,0)),"-")</f>
        <v>0</v>
      </c>
      <c r="N94" s="46">
        <f t="array" ref="N94">IFERROR(INDEX(data_2005,MATCH(N$5&amp;$C$4,regnper_2005&amp;regnr_2005,0),MATCH($C94,var_2005,0)),"-")</f>
        <v>0</v>
      </c>
    </row>
    <row r="95" spans="1:14">
      <c r="A95" s="11" t="s">
        <v>62</v>
      </c>
      <c r="B95" s="12" t="s">
        <v>525</v>
      </c>
      <c r="C95" s="45" t="s">
        <v>526</v>
      </c>
      <c r="D95" s="53">
        <f t="array" ref="D95">IFERROR(INDEX(data_2005,MATCH(D$5&amp;$C$4,regnper_2005&amp;regnr_2005,0),MATCH($C95,var_2005,0)),"-")</f>
        <v>25840260</v>
      </c>
      <c r="E95" s="53">
        <f t="array" ref="E95">IFERROR(INDEX(data_2005,MATCH(E$5&amp;$C$4,regnper_2005&amp;regnr_2005,0),MATCH($C95,var_2005,0)),"-")</f>
        <v>26590308</v>
      </c>
      <c r="F95" s="53">
        <f t="array" ref="F95">IFERROR(INDEX(data_2005,MATCH(F$5&amp;$C$4,regnper_2005&amp;regnr_2005,0),MATCH($C95,var_2005,0)),"-")</f>
        <v>27310171</v>
      </c>
      <c r="G95" s="53">
        <f t="array" ref="G95">IFERROR(INDEX(data_2005,MATCH(G$5&amp;$C$4,regnper_2005&amp;regnr_2005,0),MATCH($C95,var_2005,0)),"-")</f>
        <v>28672325</v>
      </c>
      <c r="H95" s="53">
        <f t="array" ref="H95">IFERROR(INDEX(data_2005,MATCH(H$5&amp;$C$4,regnper_2005&amp;regnr_2005,0),MATCH($C95,var_2005,0)),"-")</f>
        <v>29620275</v>
      </c>
      <c r="I95" s="53">
        <f t="array" ref="I95">IFERROR(INDEX(data_2005,MATCH(I$5&amp;$C$4,regnper_2005&amp;regnr_2005,0),MATCH($C95,var_2005,0)),"-")</f>
        <v>45600210</v>
      </c>
      <c r="J95" s="53">
        <f t="array" ref="J95">IFERROR(INDEX(data_2005,MATCH(J$5&amp;$C$4,regnper_2005&amp;regnr_2005,0),MATCH($C95,var_2005,0)),"-")</f>
        <v>50456232</v>
      </c>
      <c r="K95" s="53">
        <f t="array" ref="K95">IFERROR(INDEX(data_2005,MATCH(K$5&amp;$C$4,regnper_2005&amp;regnr_2005,0),MATCH($C95,var_2005,0)),"-")</f>
        <v>59859106</v>
      </c>
      <c r="L95" s="53">
        <f t="array" ref="L95">IFERROR(INDEX(data_2005,MATCH(L$5&amp;$C$4,regnper_2005&amp;regnr_2005,0),MATCH($C95,var_2005,0)),"-")</f>
        <v>60162355</v>
      </c>
      <c r="M95" s="53">
        <f t="array" ref="M95">IFERROR(INDEX(data_2005,MATCH(M$5&amp;$C$4,regnper_2005&amp;regnr_2005,0),MATCH($C95,var_2005,0)),"-")</f>
        <v>69208650</v>
      </c>
      <c r="N95" s="53">
        <f t="array" ref="N95">IFERROR(INDEX(data_2005,MATCH(N$5&amp;$C$4,regnper_2005&amp;regnr_2005,0),MATCH($C95,var_2005,0)),"-")</f>
        <v>66500933</v>
      </c>
    </row>
    <row r="96" spans="1:14">
      <c r="A96" s="8" t="s">
        <v>65</v>
      </c>
      <c r="B96" s="9" t="s">
        <v>527</v>
      </c>
      <c r="C96" s="45" t="s">
        <v>528</v>
      </c>
      <c r="D96" s="46">
        <f t="array" ref="D96">IFERROR(INDEX(data_2005,MATCH(D$5&amp;$C$4,regnper_2005&amp;regnr_2005,0),MATCH($C96,var_2005,0)),"-")</f>
        <v>639863</v>
      </c>
      <c r="E96" s="46">
        <f t="array" ref="E96">IFERROR(INDEX(data_2005,MATCH(E$5&amp;$C$4,regnper_2005&amp;regnr_2005,0),MATCH($C96,var_2005,0)),"-")</f>
        <v>1265568</v>
      </c>
      <c r="F96" s="46">
        <f t="array" ref="F96">IFERROR(INDEX(data_2005,MATCH(F$5&amp;$C$4,regnper_2005&amp;regnr_2005,0),MATCH($C96,var_2005,0)),"-")</f>
        <v>1922213</v>
      </c>
      <c r="G96" s="46">
        <f t="array" ref="G96">IFERROR(INDEX(data_2005,MATCH(G$5&amp;$C$4,regnper_2005&amp;regnr_2005,0),MATCH($C96,var_2005,0)),"-")</f>
        <v>2243318</v>
      </c>
      <c r="H96" s="46">
        <f t="array" ref="H96">IFERROR(INDEX(data_2005,MATCH(H$5&amp;$C$4,regnper_2005&amp;regnr_2005,0),MATCH($C96,var_2005,0)),"-")</f>
        <v>2646786</v>
      </c>
      <c r="I96" s="46">
        <f t="array" ref="I96">IFERROR(INDEX(data_2005,MATCH(I$5&amp;$C$4,regnper_2005&amp;regnr_2005,0),MATCH($C96,var_2005,0)),"-")</f>
        <v>2933018</v>
      </c>
      <c r="J96" s="46">
        <f t="array" ref="J96">IFERROR(INDEX(data_2005,MATCH(J$5&amp;$C$4,regnper_2005&amp;regnr_2005,0),MATCH($C96,var_2005,0)),"-")</f>
        <v>3199847</v>
      </c>
      <c r="K96" s="46">
        <f t="array" ref="K96">IFERROR(INDEX(data_2005,MATCH(K$5&amp;$C$4,regnper_2005&amp;regnr_2005,0),MATCH($C96,var_2005,0)),"-")</f>
        <v>24105858</v>
      </c>
      <c r="L96" s="46">
        <f t="array" ref="L96">IFERROR(INDEX(data_2005,MATCH(L$5&amp;$C$4,regnper_2005&amp;regnr_2005,0),MATCH($C96,var_2005,0)),"-")</f>
        <v>28861947</v>
      </c>
      <c r="M96" s="46">
        <f t="array" ref="M96">IFERROR(INDEX(data_2005,MATCH(M$5&amp;$C$4,regnper_2005&amp;regnr_2005,0),MATCH($C96,var_2005,0)),"-")</f>
        <v>33235054</v>
      </c>
      <c r="N96" s="46">
        <f t="array" ref="N96">IFERROR(INDEX(data_2005,MATCH(N$5&amp;$C$4,regnper_2005&amp;regnr_2005,0),MATCH($C96,var_2005,0)),"-")</f>
        <v>35805528</v>
      </c>
    </row>
    <row r="97" spans="1:14">
      <c r="A97" s="8" t="s">
        <v>68</v>
      </c>
      <c r="B97" s="9" t="s">
        <v>529</v>
      </c>
      <c r="C97" s="45" t="s">
        <v>530</v>
      </c>
      <c r="D97" s="46">
        <f t="array" ref="D97">IFERROR(INDEX(data_2005,MATCH(D$5&amp;$C$4,regnper_2005&amp;regnr_2005,0),MATCH($C97,var_2005,0)),"-")</f>
        <v>0</v>
      </c>
      <c r="E97" s="46">
        <f t="array" ref="E97">IFERROR(INDEX(data_2005,MATCH(E$5&amp;$C$4,regnper_2005&amp;regnr_2005,0),MATCH($C97,var_2005,0)),"-")</f>
        <v>0</v>
      </c>
      <c r="F97" s="46">
        <f t="array" ref="F97">IFERROR(INDEX(data_2005,MATCH(F$5&amp;$C$4,regnper_2005&amp;regnr_2005,0),MATCH($C97,var_2005,0)),"-")</f>
        <v>0</v>
      </c>
      <c r="G97" s="46">
        <f t="array" ref="G97">IFERROR(INDEX(data_2005,MATCH(G$5&amp;$C$4,regnper_2005&amp;regnr_2005,0),MATCH($C97,var_2005,0)),"-")</f>
        <v>0</v>
      </c>
      <c r="H97" s="46">
        <f t="array" ref="H97">IFERROR(INDEX(data_2005,MATCH(H$5&amp;$C$4,regnper_2005&amp;regnr_2005,0),MATCH($C97,var_2005,0)),"-")</f>
        <v>0</v>
      </c>
      <c r="I97" s="46">
        <f t="array" ref="I97">IFERROR(INDEX(data_2005,MATCH(I$5&amp;$C$4,regnper_2005&amp;regnr_2005,0),MATCH($C97,var_2005,0)),"-")</f>
        <v>0</v>
      </c>
      <c r="J97" s="46">
        <f t="array" ref="J97">IFERROR(INDEX(data_2005,MATCH(J$5&amp;$C$4,regnper_2005&amp;regnr_2005,0),MATCH($C97,var_2005,0)),"-")</f>
        <v>0</v>
      </c>
      <c r="K97" s="46">
        <f t="array" ref="K97">IFERROR(INDEX(data_2005,MATCH(K$5&amp;$C$4,regnper_2005&amp;regnr_2005,0),MATCH($C97,var_2005,0)),"-")</f>
        <v>0</v>
      </c>
      <c r="L97" s="46">
        <f t="array" ref="L97">IFERROR(INDEX(data_2005,MATCH(L$5&amp;$C$4,regnper_2005&amp;regnr_2005,0),MATCH($C97,var_2005,0)),"-")</f>
        <v>0</v>
      </c>
      <c r="M97" s="46">
        <f t="array" ref="M97">IFERROR(INDEX(data_2005,MATCH(M$5&amp;$C$4,regnper_2005&amp;regnr_2005,0),MATCH($C97,var_2005,0)),"-")</f>
        <v>0</v>
      </c>
      <c r="N97" s="46">
        <f t="array" ref="N97">IFERROR(INDEX(data_2005,MATCH(N$5&amp;$C$4,regnper_2005&amp;regnr_2005,0),MATCH($C97,var_2005,0)),"-")</f>
        <v>0</v>
      </c>
    </row>
    <row r="98" spans="1:14">
      <c r="A98" s="8" t="s">
        <v>71</v>
      </c>
      <c r="B98" s="9" t="s">
        <v>531</v>
      </c>
      <c r="C98" s="45" t="s">
        <v>532</v>
      </c>
      <c r="D98" s="46">
        <f t="array" ref="D98">IFERROR(INDEX(data_2005,MATCH(D$5&amp;$C$4,regnper_2005&amp;regnr_2005,0),MATCH($C98,var_2005,0)),"-")</f>
        <v>0</v>
      </c>
      <c r="E98" s="46">
        <f t="array" ref="E98">IFERROR(INDEX(data_2005,MATCH(E$5&amp;$C$4,regnper_2005&amp;regnr_2005,0),MATCH($C98,var_2005,0)),"-")</f>
        <v>0</v>
      </c>
      <c r="F98" s="46">
        <f t="array" ref="F98">IFERROR(INDEX(data_2005,MATCH(F$5&amp;$C$4,regnper_2005&amp;regnr_2005,0),MATCH($C98,var_2005,0)),"-")</f>
        <v>0</v>
      </c>
      <c r="G98" s="46">
        <f t="array" ref="G98">IFERROR(INDEX(data_2005,MATCH(G$5&amp;$C$4,regnper_2005&amp;regnr_2005,0),MATCH($C98,var_2005,0)),"-")</f>
        <v>1764</v>
      </c>
      <c r="H98" s="46">
        <f t="array" ref="H98">IFERROR(INDEX(data_2005,MATCH(H$5&amp;$C$4,regnper_2005&amp;regnr_2005,0),MATCH($C98,var_2005,0)),"-")</f>
        <v>31023</v>
      </c>
      <c r="I98" s="46">
        <f t="array" ref="I98">IFERROR(INDEX(data_2005,MATCH(I$5&amp;$C$4,regnper_2005&amp;regnr_2005,0),MATCH($C98,var_2005,0)),"-")</f>
        <v>67025</v>
      </c>
      <c r="J98" s="46">
        <f t="array" ref="J98">IFERROR(INDEX(data_2005,MATCH(J$5&amp;$C$4,regnper_2005&amp;regnr_2005,0),MATCH($C98,var_2005,0)),"-")</f>
        <v>76409</v>
      </c>
      <c r="K98" s="46">
        <f t="array" ref="K98">IFERROR(INDEX(data_2005,MATCH(K$5&amp;$C$4,regnper_2005&amp;regnr_2005,0),MATCH($C98,var_2005,0)),"-")</f>
        <v>306416</v>
      </c>
      <c r="L98" s="46">
        <f t="array" ref="L98">IFERROR(INDEX(data_2005,MATCH(L$5&amp;$C$4,regnper_2005&amp;regnr_2005,0),MATCH($C98,var_2005,0)),"-")</f>
        <v>320100</v>
      </c>
      <c r="M98" s="46">
        <f t="array" ref="M98">IFERROR(INDEX(data_2005,MATCH(M$5&amp;$C$4,regnper_2005&amp;regnr_2005,0),MATCH($C98,var_2005,0)),"-")</f>
        <v>344711</v>
      </c>
      <c r="N98" s="46">
        <f t="array" ref="N98">IFERROR(INDEX(data_2005,MATCH(N$5&amp;$C$4,regnper_2005&amp;regnr_2005,0),MATCH($C98,var_2005,0)),"-")</f>
        <v>351496</v>
      </c>
    </row>
    <row r="99" spans="1:14">
      <c r="A99" s="8" t="s">
        <v>74</v>
      </c>
      <c r="B99" s="9" t="s">
        <v>533</v>
      </c>
      <c r="C99" s="45" t="s">
        <v>534</v>
      </c>
      <c r="D99" s="46">
        <f t="array" ref="D99">IFERROR(INDEX(data_2005,MATCH(D$5&amp;$C$4,regnper_2005&amp;regnr_2005,0),MATCH($C99,var_2005,0)),"-")</f>
        <v>0</v>
      </c>
      <c r="E99" s="46">
        <f t="array" ref="E99">IFERROR(INDEX(data_2005,MATCH(E$5&amp;$C$4,regnper_2005&amp;regnr_2005,0),MATCH($C99,var_2005,0)),"-")</f>
        <v>0</v>
      </c>
      <c r="F99" s="46">
        <f t="array" ref="F99">IFERROR(INDEX(data_2005,MATCH(F$5&amp;$C$4,regnper_2005&amp;regnr_2005,0),MATCH($C99,var_2005,0)),"-")</f>
        <v>0</v>
      </c>
      <c r="G99" s="46">
        <f t="array" ref="G99">IFERROR(INDEX(data_2005,MATCH(G$5&amp;$C$4,regnper_2005&amp;regnr_2005,0),MATCH($C99,var_2005,0)),"-")</f>
        <v>0</v>
      </c>
      <c r="H99" s="46">
        <f t="array" ref="H99">IFERROR(INDEX(data_2005,MATCH(H$5&amp;$C$4,regnper_2005&amp;regnr_2005,0),MATCH($C99,var_2005,0)),"-")</f>
        <v>0</v>
      </c>
      <c r="I99" s="46">
        <f t="array" ref="I99">IFERROR(INDEX(data_2005,MATCH(I$5&amp;$C$4,regnper_2005&amp;regnr_2005,0),MATCH($C99,var_2005,0)),"-")</f>
        <v>0</v>
      </c>
      <c r="J99" s="46">
        <f t="array" ref="J99">IFERROR(INDEX(data_2005,MATCH(J$5&amp;$C$4,regnper_2005&amp;regnr_2005,0),MATCH($C99,var_2005,0)),"-")</f>
        <v>0</v>
      </c>
      <c r="K99" s="46">
        <f t="array" ref="K99">IFERROR(INDEX(data_2005,MATCH(K$5&amp;$C$4,regnper_2005&amp;regnr_2005,0),MATCH($C99,var_2005,0)),"-")</f>
        <v>0</v>
      </c>
      <c r="L99" s="46">
        <f t="array" ref="L99">IFERROR(INDEX(data_2005,MATCH(L$5&amp;$C$4,regnper_2005&amp;regnr_2005,0),MATCH($C99,var_2005,0)),"-")</f>
        <v>0</v>
      </c>
      <c r="M99" s="46">
        <f t="array" ref="M99">IFERROR(INDEX(data_2005,MATCH(M$5&amp;$C$4,regnper_2005&amp;regnr_2005,0),MATCH($C99,var_2005,0)),"-")</f>
        <v>0</v>
      </c>
      <c r="N99" s="46">
        <f t="array" ref="N99">IFERROR(INDEX(data_2005,MATCH(N$5&amp;$C$4,regnper_2005&amp;regnr_2005,0),MATCH($C99,var_2005,0)),"-")</f>
        <v>0</v>
      </c>
    </row>
    <row r="100" spans="1:14" ht="25.5" customHeight="1">
      <c r="A100" s="11" t="s">
        <v>77</v>
      </c>
      <c r="B100" s="47" t="s">
        <v>535</v>
      </c>
      <c r="C100" s="45" t="s">
        <v>536</v>
      </c>
      <c r="D100" s="53">
        <f t="array" ref="D100">IFERROR(INDEX(data_2005,MATCH(D$5&amp;$C$4,regnper_2005&amp;regnr_2005,0),MATCH($C100,var_2005,0)),"-")</f>
        <v>0</v>
      </c>
      <c r="E100" s="53">
        <f t="array" ref="E100">IFERROR(INDEX(data_2005,MATCH(E$5&amp;$C$4,regnper_2005&amp;regnr_2005,0),MATCH($C100,var_2005,0)),"-")</f>
        <v>0</v>
      </c>
      <c r="F100" s="53">
        <f t="array" ref="F100">IFERROR(INDEX(data_2005,MATCH(F$5&amp;$C$4,regnper_2005&amp;regnr_2005,0),MATCH($C100,var_2005,0)),"-")</f>
        <v>0</v>
      </c>
      <c r="G100" s="53">
        <f t="array" ref="G100">IFERROR(INDEX(data_2005,MATCH(G$5&amp;$C$4,regnper_2005&amp;regnr_2005,0),MATCH($C100,var_2005,0)),"-")</f>
        <v>1764</v>
      </c>
      <c r="H100" s="53">
        <f t="array" ref="H100">IFERROR(INDEX(data_2005,MATCH(H$5&amp;$C$4,regnper_2005&amp;regnr_2005,0),MATCH($C100,var_2005,0)),"-")</f>
        <v>31023</v>
      </c>
      <c r="I100" s="53">
        <f t="array" ref="I100">IFERROR(INDEX(data_2005,MATCH(I$5&amp;$C$4,regnper_2005&amp;regnr_2005,0),MATCH($C100,var_2005,0)),"-")</f>
        <v>67025</v>
      </c>
      <c r="J100" s="53">
        <f t="array" ref="J100">IFERROR(INDEX(data_2005,MATCH(J$5&amp;$C$4,regnper_2005&amp;regnr_2005,0),MATCH($C100,var_2005,0)),"-")</f>
        <v>76409</v>
      </c>
      <c r="K100" s="53">
        <f t="array" ref="K100">IFERROR(INDEX(data_2005,MATCH(K$5&amp;$C$4,regnper_2005&amp;regnr_2005,0),MATCH($C100,var_2005,0)),"-")</f>
        <v>306416</v>
      </c>
      <c r="L100" s="53">
        <f t="array" ref="L100">IFERROR(INDEX(data_2005,MATCH(L$5&amp;$C$4,regnper_2005&amp;regnr_2005,0),MATCH($C100,var_2005,0)),"-")</f>
        <v>320100</v>
      </c>
      <c r="M100" s="53">
        <f t="array" ref="M100">IFERROR(INDEX(data_2005,MATCH(M$5&amp;$C$4,regnper_2005&amp;regnr_2005,0),MATCH($C100,var_2005,0)),"-")</f>
        <v>344711</v>
      </c>
      <c r="N100" s="53">
        <f t="array" ref="N100">IFERROR(INDEX(data_2005,MATCH(N$5&amp;$C$4,regnper_2005&amp;regnr_2005,0),MATCH($C100,var_2005,0)),"-")</f>
        <v>351496</v>
      </c>
    </row>
    <row r="101" spans="1:14">
      <c r="A101" s="8" t="s">
        <v>80</v>
      </c>
      <c r="B101" s="9" t="s">
        <v>537</v>
      </c>
      <c r="C101" s="45" t="s">
        <v>538</v>
      </c>
      <c r="D101" s="46">
        <f t="array" ref="D101">IFERROR(INDEX(data_2005,MATCH(D$5&amp;$C$4,regnper_2005&amp;regnr_2005,0),MATCH($C101,var_2005,0)),"-")</f>
        <v>61537</v>
      </c>
      <c r="E101" s="46">
        <f t="array" ref="E101">IFERROR(INDEX(data_2005,MATCH(E$5&amp;$C$4,regnper_2005&amp;regnr_2005,0),MATCH($C101,var_2005,0)),"-")</f>
        <v>70835</v>
      </c>
      <c r="F101" s="46">
        <f t="array" ref="F101">IFERROR(INDEX(data_2005,MATCH(F$5&amp;$C$4,regnper_2005&amp;regnr_2005,0),MATCH($C101,var_2005,0)),"-")</f>
        <v>56815</v>
      </c>
      <c r="G101" s="46">
        <f t="array" ref="G101">IFERROR(INDEX(data_2005,MATCH(G$5&amp;$C$4,regnper_2005&amp;regnr_2005,0),MATCH($C101,var_2005,0)),"-")</f>
        <v>55121</v>
      </c>
      <c r="H101" s="46">
        <f t="array" ref="H101">IFERROR(INDEX(data_2005,MATCH(H$5&amp;$C$4,regnper_2005&amp;regnr_2005,0),MATCH($C101,var_2005,0)),"-")</f>
        <v>80928</v>
      </c>
      <c r="I101" s="46">
        <f t="array" ref="I101">IFERROR(INDEX(data_2005,MATCH(I$5&amp;$C$4,regnper_2005&amp;regnr_2005,0),MATCH($C101,var_2005,0)),"-")</f>
        <v>69831</v>
      </c>
      <c r="J101" s="46">
        <f t="array" ref="J101">IFERROR(INDEX(data_2005,MATCH(J$5&amp;$C$4,regnper_2005&amp;regnr_2005,0),MATCH($C101,var_2005,0)),"-")</f>
        <v>86922</v>
      </c>
      <c r="K101" s="46">
        <f t="array" ref="K101">IFERROR(INDEX(data_2005,MATCH(K$5&amp;$C$4,regnper_2005&amp;regnr_2005,0),MATCH($C101,var_2005,0)),"-")</f>
        <v>87088</v>
      </c>
      <c r="L101" s="46">
        <f t="array" ref="L101">IFERROR(INDEX(data_2005,MATCH(L$5&amp;$C$4,regnper_2005&amp;regnr_2005,0),MATCH($C101,var_2005,0)),"-")</f>
        <v>94911</v>
      </c>
      <c r="M101" s="46">
        <f t="array" ref="M101">IFERROR(INDEX(data_2005,MATCH(M$5&amp;$C$4,regnper_2005&amp;regnr_2005,0),MATCH($C101,var_2005,0)),"-")</f>
        <v>89514</v>
      </c>
      <c r="N101" s="46">
        <f t="array" ref="N101">IFERROR(INDEX(data_2005,MATCH(N$5&amp;$C$4,regnper_2005&amp;regnr_2005,0),MATCH($C101,var_2005,0)),"-")</f>
        <v>96646</v>
      </c>
    </row>
    <row r="102" spans="1:14">
      <c r="A102" s="8" t="s">
        <v>83</v>
      </c>
      <c r="B102" s="9" t="s">
        <v>539</v>
      </c>
      <c r="C102" s="45" t="s">
        <v>540</v>
      </c>
      <c r="D102" s="46">
        <f t="array" ref="D102">IFERROR(INDEX(data_2005,MATCH(D$5&amp;$C$4,regnper_2005&amp;regnr_2005,0),MATCH($C102,var_2005,0)),"-")</f>
        <v>0</v>
      </c>
      <c r="E102" s="46">
        <f t="array" ref="E102">IFERROR(INDEX(data_2005,MATCH(E$5&amp;$C$4,regnper_2005&amp;regnr_2005,0),MATCH($C102,var_2005,0)),"-")</f>
        <v>0</v>
      </c>
      <c r="F102" s="46">
        <f t="array" ref="F102">IFERROR(INDEX(data_2005,MATCH(F$5&amp;$C$4,regnper_2005&amp;regnr_2005,0),MATCH($C102,var_2005,0)),"-")</f>
        <v>0</v>
      </c>
      <c r="G102" s="46">
        <f t="array" ref="G102">IFERROR(INDEX(data_2005,MATCH(G$5&amp;$C$4,regnper_2005&amp;regnr_2005,0),MATCH($C102,var_2005,0)),"-")</f>
        <v>0</v>
      </c>
      <c r="H102" s="46">
        <f t="array" ref="H102">IFERROR(INDEX(data_2005,MATCH(H$5&amp;$C$4,regnper_2005&amp;regnr_2005,0),MATCH($C102,var_2005,0)),"-")</f>
        <v>0</v>
      </c>
      <c r="I102" s="46">
        <f t="array" ref="I102">IFERROR(INDEX(data_2005,MATCH(I$5&amp;$C$4,regnper_2005&amp;regnr_2005,0),MATCH($C102,var_2005,0)),"-")</f>
        <v>0</v>
      </c>
      <c r="J102" s="46">
        <f t="array" ref="J102">IFERROR(INDEX(data_2005,MATCH(J$5&amp;$C$4,regnper_2005&amp;regnr_2005,0),MATCH($C102,var_2005,0)),"-")</f>
        <v>0</v>
      </c>
      <c r="K102" s="46">
        <f t="array" ref="K102">IFERROR(INDEX(data_2005,MATCH(K$5&amp;$C$4,regnper_2005&amp;regnr_2005,0),MATCH($C102,var_2005,0)),"-")</f>
        <v>0</v>
      </c>
      <c r="L102" s="46">
        <f t="array" ref="L102">IFERROR(INDEX(data_2005,MATCH(L$5&amp;$C$4,regnper_2005&amp;regnr_2005,0),MATCH($C102,var_2005,0)),"-")</f>
        <v>0</v>
      </c>
      <c r="M102" s="46">
        <f t="array" ref="M102">IFERROR(INDEX(data_2005,MATCH(M$5&amp;$C$4,regnper_2005&amp;regnr_2005,0),MATCH($C102,var_2005,0)),"-")</f>
        <v>0</v>
      </c>
      <c r="N102" s="46">
        <f t="array" ref="N102">IFERROR(INDEX(data_2005,MATCH(N$5&amp;$C$4,regnper_2005&amp;regnr_2005,0),MATCH($C102,var_2005,0)),"-")</f>
        <v>0</v>
      </c>
    </row>
    <row r="103" spans="1:14">
      <c r="A103" s="11" t="s">
        <v>86</v>
      </c>
      <c r="B103" s="12" t="s">
        <v>541</v>
      </c>
      <c r="C103" s="45" t="s">
        <v>542</v>
      </c>
      <c r="D103" s="53">
        <f t="array" ref="D103">IFERROR(INDEX(data_2005,MATCH(D$5&amp;$C$4,regnper_2005&amp;regnr_2005,0),MATCH($C103,var_2005,0)),"-")</f>
        <v>61537</v>
      </c>
      <c r="E103" s="53">
        <f t="array" ref="E103">IFERROR(INDEX(data_2005,MATCH(E$5&amp;$C$4,regnper_2005&amp;regnr_2005,0),MATCH($C103,var_2005,0)),"-")</f>
        <v>70835</v>
      </c>
      <c r="F103" s="53">
        <f t="array" ref="F103">IFERROR(INDEX(data_2005,MATCH(F$5&amp;$C$4,regnper_2005&amp;regnr_2005,0),MATCH($C103,var_2005,0)),"-")</f>
        <v>56815</v>
      </c>
      <c r="G103" s="53">
        <f t="array" ref="G103">IFERROR(INDEX(data_2005,MATCH(G$5&amp;$C$4,regnper_2005&amp;regnr_2005,0),MATCH($C103,var_2005,0)),"-")</f>
        <v>55121</v>
      </c>
      <c r="H103" s="53">
        <f t="array" ref="H103">IFERROR(INDEX(data_2005,MATCH(H$5&amp;$C$4,regnper_2005&amp;regnr_2005,0),MATCH($C103,var_2005,0)),"-")</f>
        <v>80928</v>
      </c>
      <c r="I103" s="53">
        <f t="array" ref="I103">IFERROR(INDEX(data_2005,MATCH(I$5&amp;$C$4,regnper_2005&amp;regnr_2005,0),MATCH($C103,var_2005,0)),"-")</f>
        <v>69831</v>
      </c>
      <c r="J103" s="53">
        <f t="array" ref="J103">IFERROR(INDEX(data_2005,MATCH(J$5&amp;$C$4,regnper_2005&amp;regnr_2005,0),MATCH($C103,var_2005,0)),"-")</f>
        <v>86922</v>
      </c>
      <c r="K103" s="53">
        <f t="array" ref="K103">IFERROR(INDEX(data_2005,MATCH(K$5&amp;$C$4,regnper_2005&amp;regnr_2005,0),MATCH($C103,var_2005,0)),"-")</f>
        <v>87088</v>
      </c>
      <c r="L103" s="53">
        <f t="array" ref="L103">IFERROR(INDEX(data_2005,MATCH(L$5&amp;$C$4,regnper_2005&amp;regnr_2005,0),MATCH($C103,var_2005,0)),"-")</f>
        <v>94911</v>
      </c>
      <c r="M103" s="53">
        <f t="array" ref="M103">IFERROR(INDEX(data_2005,MATCH(M$5&amp;$C$4,regnper_2005&amp;regnr_2005,0),MATCH($C103,var_2005,0)),"-")</f>
        <v>89514</v>
      </c>
      <c r="N103" s="53">
        <f t="array" ref="N103">IFERROR(INDEX(data_2005,MATCH(N$5&amp;$C$4,regnper_2005&amp;regnr_2005,0),MATCH($C103,var_2005,0)),"-")</f>
        <v>96646</v>
      </c>
    </row>
    <row r="104" spans="1:14">
      <c r="A104" s="8" t="s">
        <v>89</v>
      </c>
      <c r="B104" s="9" t="s">
        <v>543</v>
      </c>
      <c r="C104" s="45" t="s">
        <v>544</v>
      </c>
      <c r="D104" s="46">
        <f t="array" ref="D104">IFERROR(INDEX(data_2005,MATCH(D$5&amp;$C$4,regnper_2005&amp;regnr_2005,0),MATCH($C104,var_2005,0)),"-")</f>
        <v>5054</v>
      </c>
      <c r="E104" s="46">
        <f t="array" ref="E104">IFERROR(INDEX(data_2005,MATCH(E$5&amp;$C$4,regnper_2005&amp;regnr_2005,0),MATCH($C104,var_2005,0)),"-")</f>
        <v>535</v>
      </c>
      <c r="F104" s="46">
        <f t="array" ref="F104">IFERROR(INDEX(data_2005,MATCH(F$5&amp;$C$4,regnper_2005&amp;regnr_2005,0),MATCH($C104,var_2005,0)),"-")</f>
        <v>0</v>
      </c>
      <c r="G104" s="46">
        <f t="array" ref="G104">IFERROR(INDEX(data_2005,MATCH(G$5&amp;$C$4,regnper_2005&amp;regnr_2005,0),MATCH($C104,var_2005,0)),"-")</f>
        <v>20696</v>
      </c>
      <c r="H104" s="46">
        <f t="array" ref="H104">IFERROR(INDEX(data_2005,MATCH(H$5&amp;$C$4,regnper_2005&amp;regnr_2005,0),MATCH($C104,var_2005,0)),"-")</f>
        <v>15182</v>
      </c>
      <c r="I104" s="46">
        <f t="array" ref="I104">IFERROR(INDEX(data_2005,MATCH(I$5&amp;$C$4,regnper_2005&amp;regnr_2005,0),MATCH($C104,var_2005,0)),"-")</f>
        <v>13046</v>
      </c>
      <c r="J104" s="46">
        <f t="array" ref="J104">IFERROR(INDEX(data_2005,MATCH(J$5&amp;$C$4,regnper_2005&amp;regnr_2005,0),MATCH($C104,var_2005,0)),"-")</f>
        <v>8010</v>
      </c>
      <c r="K104" s="46">
        <f t="array" ref="K104">IFERROR(INDEX(data_2005,MATCH(K$5&amp;$C$4,regnper_2005&amp;regnr_2005,0),MATCH($C104,var_2005,0)),"-")</f>
        <v>15576</v>
      </c>
      <c r="L104" s="46">
        <f t="array" ref="L104">IFERROR(INDEX(data_2005,MATCH(L$5&amp;$C$4,regnper_2005&amp;regnr_2005,0),MATCH($C104,var_2005,0)),"-")</f>
        <v>25292</v>
      </c>
      <c r="M104" s="46">
        <f t="array" ref="M104">IFERROR(INDEX(data_2005,MATCH(M$5&amp;$C$4,regnper_2005&amp;regnr_2005,0),MATCH($C104,var_2005,0)),"-")</f>
        <v>973</v>
      </c>
      <c r="N104" s="46">
        <f t="array" ref="N104">IFERROR(INDEX(data_2005,MATCH(N$5&amp;$C$4,regnper_2005&amp;regnr_2005,0),MATCH($C104,var_2005,0)),"-")</f>
        <v>0</v>
      </c>
    </row>
    <row r="105" spans="1:14">
      <c r="A105" s="8" t="s">
        <v>92</v>
      </c>
      <c r="B105" s="9" t="s">
        <v>222</v>
      </c>
      <c r="C105" s="45" t="s">
        <v>545</v>
      </c>
      <c r="D105" s="46">
        <f t="array" ref="D105">IFERROR(INDEX(data_2005,MATCH(D$5&amp;$C$4,regnper_2005&amp;regnr_2005,0),MATCH($C105,var_2005,0)),"-")</f>
        <v>32146</v>
      </c>
      <c r="E105" s="46">
        <f t="array" ref="E105">IFERROR(INDEX(data_2005,MATCH(E$5&amp;$C$4,regnper_2005&amp;regnr_2005,0),MATCH($C105,var_2005,0)),"-")</f>
        <v>2865</v>
      </c>
      <c r="F105" s="46">
        <f t="array" ref="F105">IFERROR(INDEX(data_2005,MATCH(F$5&amp;$C$4,regnper_2005&amp;regnr_2005,0),MATCH($C105,var_2005,0)),"-")</f>
        <v>754</v>
      </c>
      <c r="G105" s="46">
        <f t="array" ref="G105">IFERROR(INDEX(data_2005,MATCH(G$5&amp;$C$4,regnper_2005&amp;regnr_2005,0),MATCH($C105,var_2005,0)),"-")</f>
        <v>414717</v>
      </c>
      <c r="H105" s="46">
        <f t="array" ref="H105">IFERROR(INDEX(data_2005,MATCH(H$5&amp;$C$4,regnper_2005&amp;regnr_2005,0),MATCH($C105,var_2005,0)),"-")</f>
        <v>370666</v>
      </c>
      <c r="I105" s="46">
        <f t="array" ref="I105">IFERROR(INDEX(data_2005,MATCH(I$5&amp;$C$4,regnper_2005&amp;regnr_2005,0),MATCH($C105,var_2005,0)),"-")</f>
        <v>259961</v>
      </c>
      <c r="J105" s="46">
        <f t="array" ref="J105">IFERROR(INDEX(data_2005,MATCH(J$5&amp;$C$4,regnper_2005&amp;regnr_2005,0),MATCH($C105,var_2005,0)),"-")</f>
        <v>146398</v>
      </c>
      <c r="K105" s="46">
        <f t="array" ref="K105">IFERROR(INDEX(data_2005,MATCH(K$5&amp;$C$4,regnper_2005&amp;regnr_2005,0),MATCH($C105,var_2005,0)),"-")</f>
        <v>1549441</v>
      </c>
      <c r="L105" s="46">
        <f t="array" ref="L105">IFERROR(INDEX(data_2005,MATCH(L$5&amp;$C$4,regnper_2005&amp;regnr_2005,0),MATCH($C105,var_2005,0)),"-")</f>
        <v>71320</v>
      </c>
      <c r="M105" s="46">
        <f t="array" ref="M105">IFERROR(INDEX(data_2005,MATCH(M$5&amp;$C$4,regnper_2005&amp;regnr_2005,0),MATCH($C105,var_2005,0)),"-")</f>
        <v>53270</v>
      </c>
      <c r="N105" s="46">
        <f t="array" ref="N105">IFERROR(INDEX(data_2005,MATCH(N$5&amp;$C$4,regnper_2005&amp;regnr_2005,0),MATCH($C105,var_2005,0)),"-")</f>
        <v>39580</v>
      </c>
    </row>
    <row r="106" spans="1:14">
      <c r="A106" s="8" t="s">
        <v>95</v>
      </c>
      <c r="B106" s="9" t="s">
        <v>224</v>
      </c>
      <c r="C106" s="45" t="s">
        <v>546</v>
      </c>
      <c r="D106" s="46">
        <f t="array" ref="D106">IFERROR(INDEX(data_2005,MATCH(D$5&amp;$C$4,regnper_2005&amp;regnr_2005,0),MATCH($C106,var_2005,0)),"-")</f>
        <v>0</v>
      </c>
      <c r="E106" s="46">
        <f t="array" ref="E106">IFERROR(INDEX(data_2005,MATCH(E$5&amp;$C$4,regnper_2005&amp;regnr_2005,0),MATCH($C106,var_2005,0)),"-")</f>
        <v>0</v>
      </c>
      <c r="F106" s="46">
        <f t="array" ref="F106">IFERROR(INDEX(data_2005,MATCH(F$5&amp;$C$4,regnper_2005&amp;regnr_2005,0),MATCH($C106,var_2005,0)),"-")</f>
        <v>14610</v>
      </c>
      <c r="G106" s="46">
        <f t="array" ref="G106">IFERROR(INDEX(data_2005,MATCH(G$5&amp;$C$4,regnper_2005&amp;regnr_2005,0),MATCH($C106,var_2005,0)),"-")</f>
        <v>0</v>
      </c>
      <c r="H106" s="46">
        <f t="array" ref="H106">IFERROR(INDEX(data_2005,MATCH(H$5&amp;$C$4,regnper_2005&amp;regnr_2005,0),MATCH($C106,var_2005,0)),"-")</f>
        <v>0</v>
      </c>
      <c r="I106" s="46">
        <f t="array" ref="I106">IFERROR(INDEX(data_2005,MATCH(I$5&amp;$C$4,regnper_2005&amp;regnr_2005,0),MATCH($C106,var_2005,0)),"-")</f>
        <v>0</v>
      </c>
      <c r="J106" s="46">
        <f t="array" ref="J106">IFERROR(INDEX(data_2005,MATCH(J$5&amp;$C$4,regnper_2005&amp;regnr_2005,0),MATCH($C106,var_2005,0)),"-")</f>
        <v>0</v>
      </c>
      <c r="K106" s="46">
        <f t="array" ref="K106">IFERROR(INDEX(data_2005,MATCH(K$5&amp;$C$4,regnper_2005&amp;regnr_2005,0),MATCH($C106,var_2005,0)),"-")</f>
        <v>0</v>
      </c>
      <c r="L106" s="46">
        <f t="array" ref="L106">IFERROR(INDEX(data_2005,MATCH(L$5&amp;$C$4,regnper_2005&amp;regnr_2005,0),MATCH($C106,var_2005,0)),"-")</f>
        <v>0</v>
      </c>
      <c r="M106" s="46">
        <f t="array" ref="M106">IFERROR(INDEX(data_2005,MATCH(M$5&amp;$C$4,regnper_2005&amp;regnr_2005,0),MATCH($C106,var_2005,0)),"-")</f>
        <v>0</v>
      </c>
      <c r="N106" s="46">
        <f t="array" ref="N106">IFERROR(INDEX(data_2005,MATCH(N$5&amp;$C$4,regnper_2005&amp;regnr_2005,0),MATCH($C106,var_2005,0)),"-")</f>
        <v>0</v>
      </c>
    </row>
    <row r="107" spans="1:14">
      <c r="A107" s="8" t="s">
        <v>97</v>
      </c>
      <c r="B107" s="9" t="s">
        <v>226</v>
      </c>
      <c r="C107" s="45" t="s">
        <v>547</v>
      </c>
      <c r="D107" s="46">
        <f t="array" ref="D107">IFERROR(INDEX(data_2005,MATCH(D$5&amp;$C$4,regnper_2005&amp;regnr_2005,0),MATCH($C107,var_2005,0)),"-")</f>
        <v>39674</v>
      </c>
      <c r="E107" s="46">
        <f t="array" ref="E107">IFERROR(INDEX(data_2005,MATCH(E$5&amp;$C$4,regnper_2005&amp;regnr_2005,0),MATCH($C107,var_2005,0)),"-")</f>
        <v>44478</v>
      </c>
      <c r="F107" s="46">
        <f t="array" ref="F107">IFERROR(INDEX(data_2005,MATCH(F$5&amp;$C$4,regnper_2005&amp;regnr_2005,0),MATCH($C107,var_2005,0)),"-")</f>
        <v>108522</v>
      </c>
      <c r="G107" s="46">
        <f t="array" ref="G107">IFERROR(INDEX(data_2005,MATCH(G$5&amp;$C$4,regnper_2005&amp;regnr_2005,0),MATCH($C107,var_2005,0)),"-")</f>
        <v>42421</v>
      </c>
      <c r="H107" s="46">
        <f t="array" ref="H107">IFERROR(INDEX(data_2005,MATCH(H$5&amp;$C$4,regnper_2005&amp;regnr_2005,0),MATCH($C107,var_2005,0)),"-")</f>
        <v>29601</v>
      </c>
      <c r="I107" s="46">
        <f t="array" ref="I107">IFERROR(INDEX(data_2005,MATCH(I$5&amp;$C$4,regnper_2005&amp;regnr_2005,0),MATCH($C107,var_2005,0)),"-")</f>
        <v>63274</v>
      </c>
      <c r="J107" s="46">
        <f t="array" ref="J107">IFERROR(INDEX(data_2005,MATCH(J$5&amp;$C$4,regnper_2005&amp;regnr_2005,0),MATCH($C107,var_2005,0)),"-")</f>
        <v>42934</v>
      </c>
      <c r="K107" s="46">
        <f t="array" ref="K107">IFERROR(INDEX(data_2005,MATCH(K$5&amp;$C$4,regnper_2005&amp;regnr_2005,0),MATCH($C107,var_2005,0)),"-")</f>
        <v>43555</v>
      </c>
      <c r="L107" s="46">
        <f t="array" ref="L107">IFERROR(INDEX(data_2005,MATCH(L$5&amp;$C$4,regnper_2005&amp;regnr_2005,0),MATCH($C107,var_2005,0)),"-")</f>
        <v>117848</v>
      </c>
      <c r="M107" s="46">
        <f t="array" ref="M107">IFERROR(INDEX(data_2005,MATCH(M$5&amp;$C$4,regnper_2005&amp;regnr_2005,0),MATCH($C107,var_2005,0)),"-")</f>
        <v>12204</v>
      </c>
      <c r="N107" s="46">
        <f t="array" ref="N107">IFERROR(INDEX(data_2005,MATCH(N$5&amp;$C$4,regnper_2005&amp;regnr_2005,0),MATCH($C107,var_2005,0)),"-")</f>
        <v>36789</v>
      </c>
    </row>
    <row r="108" spans="1:14">
      <c r="A108" s="11" t="s">
        <v>100</v>
      </c>
      <c r="B108" s="12" t="s">
        <v>548</v>
      </c>
      <c r="C108" s="45" t="s">
        <v>549</v>
      </c>
      <c r="D108" s="53">
        <f t="array" ref="D108">IFERROR(INDEX(data_2005,MATCH(D$5&amp;$C$4,regnper_2005&amp;regnr_2005,0),MATCH($C108,var_2005,0)),"-")</f>
        <v>138411</v>
      </c>
      <c r="E108" s="53">
        <f t="array" ref="E108">IFERROR(INDEX(data_2005,MATCH(E$5&amp;$C$4,regnper_2005&amp;regnr_2005,0),MATCH($C108,var_2005,0)),"-")</f>
        <v>118713</v>
      </c>
      <c r="F108" s="53">
        <f t="array" ref="F108">IFERROR(INDEX(data_2005,MATCH(F$5&amp;$C$4,regnper_2005&amp;regnr_2005,0),MATCH($C108,var_2005,0)),"-")</f>
        <v>180701</v>
      </c>
      <c r="G108" s="53">
        <f t="array" ref="G108">IFERROR(INDEX(data_2005,MATCH(G$5&amp;$C$4,regnper_2005&amp;regnr_2005,0),MATCH($C108,var_2005,0)),"-")</f>
        <v>534719</v>
      </c>
      <c r="H108" s="53">
        <f t="array" ref="H108">IFERROR(INDEX(data_2005,MATCH(H$5&amp;$C$4,regnper_2005&amp;regnr_2005,0),MATCH($C108,var_2005,0)),"-")</f>
        <v>527400</v>
      </c>
      <c r="I108" s="53">
        <f t="array" ref="I108">IFERROR(INDEX(data_2005,MATCH(I$5&amp;$C$4,regnper_2005&amp;regnr_2005,0),MATCH($C108,var_2005,0)),"-")</f>
        <v>473137</v>
      </c>
      <c r="J108" s="53">
        <f t="array" ref="J108">IFERROR(INDEX(data_2005,MATCH(J$5&amp;$C$4,regnper_2005&amp;regnr_2005,0),MATCH($C108,var_2005,0)),"-")</f>
        <v>360673</v>
      </c>
      <c r="K108" s="53">
        <f t="array" ref="K108">IFERROR(INDEX(data_2005,MATCH(K$5&amp;$C$4,regnper_2005&amp;regnr_2005,0),MATCH($C108,var_2005,0)),"-")</f>
        <v>2002076</v>
      </c>
      <c r="L108" s="53">
        <f t="array" ref="L108">IFERROR(INDEX(data_2005,MATCH(L$5&amp;$C$4,regnper_2005&amp;regnr_2005,0),MATCH($C108,var_2005,0)),"-")</f>
        <v>629471</v>
      </c>
      <c r="M108" s="53">
        <f t="array" ref="M108">IFERROR(INDEX(data_2005,MATCH(M$5&amp;$C$4,regnper_2005&amp;regnr_2005,0),MATCH($C108,var_2005,0)),"-")</f>
        <v>500672</v>
      </c>
      <c r="N108" s="53">
        <f t="array" ref="N108">IFERROR(INDEX(data_2005,MATCH(N$5&amp;$C$4,regnper_2005&amp;regnr_2005,0),MATCH($C108,var_2005,0)),"-")</f>
        <v>524511</v>
      </c>
    </row>
    <row r="109" spans="1:14">
      <c r="A109" s="8" t="s">
        <v>103</v>
      </c>
      <c r="B109" s="9" t="s">
        <v>550</v>
      </c>
      <c r="C109" s="45" t="s">
        <v>551</v>
      </c>
      <c r="D109" s="46">
        <f t="array" ref="D109">IFERROR(INDEX(data_2005,MATCH(D$5&amp;$C$4,regnper_2005&amp;regnr_2005,0),MATCH($C109,var_2005,0)),"-")</f>
        <v>0</v>
      </c>
      <c r="E109" s="46">
        <f t="array" ref="E109">IFERROR(INDEX(data_2005,MATCH(E$5&amp;$C$4,regnper_2005&amp;regnr_2005,0),MATCH($C109,var_2005,0)),"-")</f>
        <v>0</v>
      </c>
      <c r="F109" s="46">
        <f t="array" ref="F109">IFERROR(INDEX(data_2005,MATCH(F$5&amp;$C$4,regnper_2005&amp;regnr_2005,0),MATCH($C109,var_2005,0)),"-")</f>
        <v>0</v>
      </c>
      <c r="G109" s="46">
        <f t="array" ref="G109">IFERROR(INDEX(data_2005,MATCH(G$5&amp;$C$4,regnper_2005&amp;regnr_2005,0),MATCH($C109,var_2005,0)),"-")</f>
        <v>0</v>
      </c>
      <c r="H109" s="46">
        <f t="array" ref="H109">IFERROR(INDEX(data_2005,MATCH(H$5&amp;$C$4,regnper_2005&amp;regnr_2005,0),MATCH($C109,var_2005,0)),"-")</f>
        <v>0</v>
      </c>
      <c r="I109" s="46">
        <f t="array" ref="I109">IFERROR(INDEX(data_2005,MATCH(I$5&amp;$C$4,regnper_2005&amp;regnr_2005,0),MATCH($C109,var_2005,0)),"-")</f>
        <v>0</v>
      </c>
      <c r="J109" s="46">
        <f t="array" ref="J109">IFERROR(INDEX(data_2005,MATCH(J$5&amp;$C$4,regnper_2005&amp;regnr_2005,0),MATCH($C109,var_2005,0)),"-")</f>
        <v>0</v>
      </c>
      <c r="K109" s="46">
        <f t="array" ref="K109">IFERROR(INDEX(data_2005,MATCH(K$5&amp;$C$4,regnper_2005&amp;regnr_2005,0),MATCH($C109,var_2005,0)),"-")</f>
        <v>0</v>
      </c>
      <c r="L109" s="46">
        <f t="array" ref="L109">IFERROR(INDEX(data_2005,MATCH(L$5&amp;$C$4,regnper_2005&amp;regnr_2005,0),MATCH($C109,var_2005,0)),"-")</f>
        <v>0</v>
      </c>
      <c r="M109" s="46">
        <f t="array" ref="M109">IFERROR(INDEX(data_2005,MATCH(M$5&amp;$C$4,regnper_2005&amp;regnr_2005,0),MATCH($C109,var_2005,0)),"-")</f>
        <v>0</v>
      </c>
      <c r="N109" s="46">
        <f t="array" ref="N109">IFERROR(INDEX(data_2005,MATCH(N$5&amp;$C$4,regnper_2005&amp;regnr_2005,0),MATCH($C109,var_2005,0)),"-")</f>
        <v>0</v>
      </c>
    </row>
    <row r="110" spans="1:14">
      <c r="A110" s="8" t="s">
        <v>106</v>
      </c>
      <c r="B110" s="9" t="s">
        <v>552</v>
      </c>
      <c r="C110" s="45" t="s">
        <v>553</v>
      </c>
      <c r="D110" s="46">
        <f t="array" ref="D110">IFERROR(INDEX(data_2005,MATCH(D$5&amp;$C$4,regnper_2005&amp;regnr_2005,0),MATCH($C110,var_2005,0)),"-")</f>
        <v>0</v>
      </c>
      <c r="E110" s="46">
        <f t="array" ref="E110">IFERROR(INDEX(data_2005,MATCH(E$5&amp;$C$4,regnper_2005&amp;regnr_2005,0),MATCH($C110,var_2005,0)),"-")</f>
        <v>4632</v>
      </c>
      <c r="F110" s="46">
        <f t="array" ref="F110">IFERROR(INDEX(data_2005,MATCH(F$5&amp;$C$4,regnper_2005&amp;regnr_2005,0),MATCH($C110,var_2005,0)),"-")</f>
        <v>0</v>
      </c>
      <c r="G110" s="46">
        <f t="array" ref="G110">IFERROR(INDEX(data_2005,MATCH(G$5&amp;$C$4,regnper_2005&amp;regnr_2005,0),MATCH($C110,var_2005,0)),"-")</f>
        <v>700</v>
      </c>
      <c r="H110" s="46">
        <f t="array" ref="H110">IFERROR(INDEX(data_2005,MATCH(H$5&amp;$C$4,regnper_2005&amp;regnr_2005,0),MATCH($C110,var_2005,0)),"-")</f>
        <v>745</v>
      </c>
      <c r="I110" s="46">
        <f t="array" ref="I110">IFERROR(INDEX(data_2005,MATCH(I$5&amp;$C$4,regnper_2005&amp;regnr_2005,0),MATCH($C110,var_2005,0)),"-")</f>
        <v>0</v>
      </c>
      <c r="J110" s="46">
        <f t="array" ref="J110">IFERROR(INDEX(data_2005,MATCH(J$5&amp;$C$4,regnper_2005&amp;regnr_2005,0),MATCH($C110,var_2005,0)),"-")</f>
        <v>1059</v>
      </c>
      <c r="K110" s="46">
        <f t="array" ref="K110">IFERROR(INDEX(data_2005,MATCH(K$5&amp;$C$4,regnper_2005&amp;regnr_2005,0),MATCH($C110,var_2005,0)),"-")</f>
        <v>0</v>
      </c>
      <c r="L110" s="46">
        <f t="array" ref="L110">IFERROR(INDEX(data_2005,MATCH(L$5&amp;$C$4,regnper_2005&amp;regnr_2005,0),MATCH($C110,var_2005,0)),"-")</f>
        <v>0</v>
      </c>
      <c r="M110" s="46">
        <f t="array" ref="M110">IFERROR(INDEX(data_2005,MATCH(M$5&amp;$C$4,regnper_2005&amp;regnr_2005,0),MATCH($C110,var_2005,0)),"-")</f>
        <v>58811</v>
      </c>
      <c r="N110" s="46">
        <f t="array" ref="N110">IFERROR(INDEX(data_2005,MATCH(N$5&amp;$C$4,regnper_2005&amp;regnr_2005,0),MATCH($C110,var_2005,0)),"-")</f>
        <v>145916</v>
      </c>
    </row>
    <row r="111" spans="1:14">
      <c r="A111" s="8" t="s">
        <v>109</v>
      </c>
      <c r="B111" s="9" t="s">
        <v>554</v>
      </c>
      <c r="C111" s="45" t="s">
        <v>555</v>
      </c>
      <c r="D111" s="46">
        <f t="array" ref="D111">IFERROR(INDEX(data_2005,MATCH(D$5&amp;$C$4,regnper_2005&amp;regnr_2005,0),MATCH($C111,var_2005,0)),"-")</f>
        <v>0</v>
      </c>
      <c r="E111" s="46">
        <f t="array" ref="E111">IFERROR(INDEX(data_2005,MATCH(E$5&amp;$C$4,regnper_2005&amp;regnr_2005,0),MATCH($C111,var_2005,0)),"-")</f>
        <v>0</v>
      </c>
      <c r="F111" s="46">
        <f t="array" ref="F111">IFERROR(INDEX(data_2005,MATCH(F$5&amp;$C$4,regnper_2005&amp;regnr_2005,0),MATCH($C111,var_2005,0)),"-")</f>
        <v>0</v>
      </c>
      <c r="G111" s="46">
        <f t="array" ref="G111">IFERROR(INDEX(data_2005,MATCH(G$5&amp;$C$4,regnper_2005&amp;regnr_2005,0),MATCH($C111,var_2005,0)),"-")</f>
        <v>0</v>
      </c>
      <c r="H111" s="46">
        <f t="array" ref="H111">IFERROR(INDEX(data_2005,MATCH(H$5&amp;$C$4,regnper_2005&amp;regnr_2005,0),MATCH($C111,var_2005,0)),"-")</f>
        <v>0</v>
      </c>
      <c r="I111" s="46">
        <f t="array" ref="I111">IFERROR(INDEX(data_2005,MATCH(I$5&amp;$C$4,regnper_2005&amp;regnr_2005,0),MATCH($C111,var_2005,0)),"-")</f>
        <v>0</v>
      </c>
      <c r="J111" s="46">
        <f t="array" ref="J111">IFERROR(INDEX(data_2005,MATCH(J$5&amp;$C$4,regnper_2005&amp;regnr_2005,0),MATCH($C111,var_2005,0)),"-")</f>
        <v>0</v>
      </c>
      <c r="K111" s="46">
        <f t="array" ref="K111">IFERROR(INDEX(data_2005,MATCH(K$5&amp;$C$4,regnper_2005&amp;regnr_2005,0),MATCH($C111,var_2005,0)),"-")</f>
        <v>0</v>
      </c>
      <c r="L111" s="46">
        <f t="array" ref="L111">IFERROR(INDEX(data_2005,MATCH(L$5&amp;$C$4,regnper_2005&amp;regnr_2005,0),MATCH($C111,var_2005,0)),"-")</f>
        <v>0</v>
      </c>
      <c r="M111" s="46">
        <f t="array" ref="M111">IFERROR(INDEX(data_2005,MATCH(M$5&amp;$C$4,regnper_2005&amp;regnr_2005,0),MATCH($C111,var_2005,0)),"-")</f>
        <v>14143</v>
      </c>
      <c r="N111" s="46">
        <f t="array" ref="N111">IFERROR(INDEX(data_2005,MATCH(N$5&amp;$C$4,regnper_2005&amp;regnr_2005,0),MATCH($C111,var_2005,0)),"-")</f>
        <v>24354</v>
      </c>
    </row>
    <row r="112" spans="1:14">
      <c r="A112" s="8" t="s">
        <v>112</v>
      </c>
      <c r="B112" s="9" t="s">
        <v>556</v>
      </c>
      <c r="C112" s="45" t="s">
        <v>557</v>
      </c>
      <c r="D112" s="46">
        <f t="array" ref="D112">IFERROR(INDEX(data_2005,MATCH(D$5&amp;$C$4,regnper_2005&amp;regnr_2005,0),MATCH($C112,var_2005,0)),"-")</f>
        <v>276464</v>
      </c>
      <c r="E112" s="46">
        <f t="array" ref="E112">IFERROR(INDEX(data_2005,MATCH(E$5&amp;$C$4,regnper_2005&amp;regnr_2005,0),MATCH($C112,var_2005,0)),"-")</f>
        <v>290819</v>
      </c>
      <c r="F112" s="46">
        <f t="array" ref="F112">IFERROR(INDEX(data_2005,MATCH(F$5&amp;$C$4,regnper_2005&amp;regnr_2005,0),MATCH($C112,var_2005,0)),"-")</f>
        <v>430594</v>
      </c>
      <c r="G112" s="46">
        <f t="array" ref="G112">IFERROR(INDEX(data_2005,MATCH(G$5&amp;$C$4,regnper_2005&amp;regnr_2005,0),MATCH($C112,var_2005,0)),"-")</f>
        <v>346018</v>
      </c>
      <c r="H112" s="46">
        <f t="array" ref="H112">IFERROR(INDEX(data_2005,MATCH(H$5&amp;$C$4,regnper_2005&amp;regnr_2005,0),MATCH($C112,var_2005,0)),"-")</f>
        <v>932851</v>
      </c>
      <c r="I112" s="46">
        <f t="array" ref="I112">IFERROR(INDEX(data_2005,MATCH(I$5&amp;$C$4,regnper_2005&amp;regnr_2005,0),MATCH($C112,var_2005,0)),"-")</f>
        <v>401405</v>
      </c>
      <c r="J112" s="46">
        <f t="array" ref="J112">IFERROR(INDEX(data_2005,MATCH(J$5&amp;$C$4,regnper_2005&amp;regnr_2005,0),MATCH($C112,var_2005,0)),"-")</f>
        <v>47243</v>
      </c>
      <c r="K112" s="46">
        <f t="array" ref="K112">IFERROR(INDEX(data_2005,MATCH(K$5&amp;$C$4,regnper_2005&amp;regnr_2005,0),MATCH($C112,var_2005,0)),"-")</f>
        <v>70895</v>
      </c>
      <c r="L112" s="46">
        <f t="array" ref="L112">IFERROR(INDEX(data_2005,MATCH(L$5&amp;$C$4,regnper_2005&amp;regnr_2005,0),MATCH($C112,var_2005,0)),"-")</f>
        <v>251730</v>
      </c>
      <c r="M112" s="46">
        <f t="array" ref="M112">IFERROR(INDEX(data_2005,MATCH(M$5&amp;$C$4,regnper_2005&amp;regnr_2005,0),MATCH($C112,var_2005,0)),"-")</f>
        <v>0</v>
      </c>
      <c r="N112" s="46">
        <f t="array" ref="N112">IFERROR(INDEX(data_2005,MATCH(N$5&amp;$C$4,regnper_2005&amp;regnr_2005,0),MATCH($C112,var_2005,0)),"-")</f>
        <v>0</v>
      </c>
    </row>
    <row r="113" spans="1:14">
      <c r="A113" s="8" t="s">
        <v>115</v>
      </c>
      <c r="B113" s="9" t="s">
        <v>204</v>
      </c>
      <c r="C113" s="45" t="s">
        <v>558</v>
      </c>
      <c r="D113" s="46">
        <f t="array" ref="D113">IFERROR(INDEX(data_2005,MATCH(D$5&amp;$C$4,regnper_2005&amp;regnr_2005,0),MATCH($C113,var_2005,0)),"-")</f>
        <v>0</v>
      </c>
      <c r="E113" s="46">
        <f t="array" ref="E113">IFERROR(INDEX(data_2005,MATCH(E$5&amp;$C$4,regnper_2005&amp;regnr_2005,0),MATCH($C113,var_2005,0)),"-")</f>
        <v>64155</v>
      </c>
      <c r="F113" s="46">
        <f t="array" ref="F113">IFERROR(INDEX(data_2005,MATCH(F$5&amp;$C$4,regnper_2005&amp;regnr_2005,0),MATCH($C113,var_2005,0)),"-")</f>
        <v>21220</v>
      </c>
      <c r="G113" s="46">
        <f t="array" ref="G113">IFERROR(INDEX(data_2005,MATCH(G$5&amp;$C$4,regnper_2005&amp;regnr_2005,0),MATCH($C113,var_2005,0)),"-")</f>
        <v>402777</v>
      </c>
      <c r="H113" s="46">
        <f t="array" ref="H113">IFERROR(INDEX(data_2005,MATCH(H$5&amp;$C$4,regnper_2005&amp;regnr_2005,0),MATCH($C113,var_2005,0)),"-")</f>
        <v>82041</v>
      </c>
      <c r="I113" s="46">
        <f t="array" ref="I113">IFERROR(INDEX(data_2005,MATCH(I$5&amp;$C$4,regnper_2005&amp;regnr_2005,0),MATCH($C113,var_2005,0)),"-")</f>
        <v>0</v>
      </c>
      <c r="J113" s="46">
        <f t="array" ref="J113">IFERROR(INDEX(data_2005,MATCH(J$5&amp;$C$4,regnper_2005&amp;regnr_2005,0),MATCH($C113,var_2005,0)),"-")</f>
        <v>0</v>
      </c>
      <c r="K113" s="46">
        <f t="array" ref="K113">IFERROR(INDEX(data_2005,MATCH(K$5&amp;$C$4,regnper_2005&amp;regnr_2005,0),MATCH($C113,var_2005,0)),"-")</f>
        <v>2049</v>
      </c>
      <c r="L113" s="46">
        <f t="array" ref="L113">IFERROR(INDEX(data_2005,MATCH(L$5&amp;$C$4,regnper_2005&amp;regnr_2005,0),MATCH($C113,var_2005,0)),"-")</f>
        <v>2409</v>
      </c>
      <c r="M113" s="46">
        <f t="array" ref="M113">IFERROR(INDEX(data_2005,MATCH(M$5&amp;$C$4,regnper_2005&amp;regnr_2005,0),MATCH($C113,var_2005,0)),"-")</f>
        <v>0</v>
      </c>
      <c r="N113" s="46">
        <f t="array" ref="N113">IFERROR(INDEX(data_2005,MATCH(N$5&amp;$C$4,regnper_2005&amp;regnr_2005,0),MATCH($C113,var_2005,0)),"-")</f>
        <v>149287</v>
      </c>
    </row>
    <row r="114" spans="1:14">
      <c r="A114" s="11" t="s">
        <v>118</v>
      </c>
      <c r="B114" s="12" t="s">
        <v>559</v>
      </c>
      <c r="C114" s="45" t="s">
        <v>560</v>
      </c>
      <c r="D114" s="53">
        <f t="array" ref="D114">IFERROR(INDEX(data_2005,MATCH(D$5&amp;$C$4,regnper_2005&amp;regnr_2005,0),MATCH($C114,var_2005,0)),"-")</f>
        <v>0</v>
      </c>
      <c r="E114" s="53">
        <f t="array" ref="E114">IFERROR(INDEX(data_2005,MATCH(E$5&amp;$C$4,regnper_2005&amp;regnr_2005,0),MATCH($C114,var_2005,0)),"-")</f>
        <v>68787</v>
      </c>
      <c r="F114" s="53">
        <f t="array" ref="F114">IFERROR(INDEX(data_2005,MATCH(F$5&amp;$C$4,regnper_2005&amp;regnr_2005,0),MATCH($C114,var_2005,0)),"-")</f>
        <v>451814</v>
      </c>
      <c r="G114" s="53">
        <f t="array" ref="G114">IFERROR(INDEX(data_2005,MATCH(G$5&amp;$C$4,regnper_2005&amp;regnr_2005,0),MATCH($C114,var_2005,0)),"-")</f>
        <v>749495</v>
      </c>
      <c r="H114" s="53">
        <f t="array" ref="H114">IFERROR(INDEX(data_2005,MATCH(H$5&amp;$C$4,regnper_2005&amp;regnr_2005,0),MATCH($C114,var_2005,0)),"-")</f>
        <v>1015637</v>
      </c>
      <c r="I114" s="53">
        <f t="array" ref="I114">IFERROR(INDEX(data_2005,MATCH(I$5&amp;$C$4,regnper_2005&amp;regnr_2005,0),MATCH($C114,var_2005,0)),"-")</f>
        <v>401405</v>
      </c>
      <c r="J114" s="53">
        <f t="array" ref="J114">IFERROR(INDEX(data_2005,MATCH(J$5&amp;$C$4,regnper_2005&amp;regnr_2005,0),MATCH($C114,var_2005,0)),"-")</f>
        <v>48302</v>
      </c>
      <c r="K114" s="53">
        <f t="array" ref="K114">IFERROR(INDEX(data_2005,MATCH(K$5&amp;$C$4,regnper_2005&amp;regnr_2005,0),MATCH($C114,var_2005,0)),"-")</f>
        <v>72944</v>
      </c>
      <c r="L114" s="53">
        <f t="array" ref="L114">IFERROR(INDEX(data_2005,MATCH(L$5&amp;$C$4,regnper_2005&amp;regnr_2005,0),MATCH($C114,var_2005,0)),"-")</f>
        <v>254139</v>
      </c>
      <c r="M114" s="53">
        <f t="array" ref="M114">IFERROR(INDEX(data_2005,MATCH(M$5&amp;$C$4,regnper_2005&amp;regnr_2005,0),MATCH($C114,var_2005,0)),"-")</f>
        <v>72954</v>
      </c>
      <c r="N114" s="53">
        <f t="array" ref="N114">IFERROR(INDEX(data_2005,MATCH(N$5&amp;$C$4,regnper_2005&amp;regnr_2005,0),MATCH($C114,var_2005,0)),"-")</f>
        <v>319557</v>
      </c>
    </row>
    <row r="115" spans="1:14">
      <c r="A115" s="8" t="s">
        <v>121</v>
      </c>
      <c r="B115" s="9" t="s">
        <v>239</v>
      </c>
      <c r="C115" s="45" t="s">
        <v>561</v>
      </c>
      <c r="D115" s="46">
        <f t="array" ref="D115">IFERROR(INDEX(data_2005,MATCH(D$5&amp;$C$4,regnper_2005&amp;regnr_2005,0),MATCH($C115,var_2005,0)),"-")</f>
        <v>162629</v>
      </c>
      <c r="E115" s="46">
        <f t="array" ref="E115">IFERROR(INDEX(data_2005,MATCH(E$5&amp;$C$4,regnper_2005&amp;regnr_2005,0),MATCH($C115,var_2005,0)),"-")</f>
        <v>165041</v>
      </c>
      <c r="F115" s="46">
        <f t="array" ref="F115">IFERROR(INDEX(data_2005,MATCH(F$5&amp;$C$4,regnper_2005&amp;regnr_2005,0),MATCH($C115,var_2005,0)),"-")</f>
        <v>229702</v>
      </c>
      <c r="G115" s="46">
        <f t="array" ref="G115">IFERROR(INDEX(data_2005,MATCH(G$5&amp;$C$4,regnper_2005&amp;regnr_2005,0),MATCH($C115,var_2005,0)),"-")</f>
        <v>215047</v>
      </c>
      <c r="H115" s="46">
        <f t="array" ref="H115">IFERROR(INDEX(data_2005,MATCH(H$5&amp;$C$4,regnper_2005&amp;regnr_2005,0),MATCH($C115,var_2005,0)),"-")</f>
        <v>258550</v>
      </c>
      <c r="I115" s="46">
        <f t="array" ref="I115">IFERROR(INDEX(data_2005,MATCH(I$5&amp;$C$4,regnper_2005&amp;regnr_2005,0),MATCH($C115,var_2005,0)),"-")</f>
        <v>313217</v>
      </c>
      <c r="J115" s="46">
        <f t="array" ref="J115">IFERROR(INDEX(data_2005,MATCH(J$5&amp;$C$4,regnper_2005&amp;regnr_2005,0),MATCH($C115,var_2005,0)),"-")</f>
        <v>424428</v>
      </c>
      <c r="K115" s="46">
        <f t="array" ref="K115">IFERROR(INDEX(data_2005,MATCH(K$5&amp;$C$4,regnper_2005&amp;regnr_2005,0),MATCH($C115,var_2005,0)),"-")</f>
        <v>403384</v>
      </c>
      <c r="L115" s="46">
        <f t="array" ref="L115">IFERROR(INDEX(data_2005,MATCH(L$5&amp;$C$4,regnper_2005&amp;regnr_2005,0),MATCH($C115,var_2005,0)),"-")</f>
        <v>142467</v>
      </c>
      <c r="M115" s="46">
        <f t="array" ref="M115">IFERROR(INDEX(data_2005,MATCH(M$5&amp;$C$4,regnper_2005&amp;regnr_2005,0),MATCH($C115,var_2005,0)),"-")</f>
        <v>512592</v>
      </c>
      <c r="N115" s="46">
        <f t="array" ref="N115">IFERROR(INDEX(data_2005,MATCH(N$5&amp;$C$4,regnper_2005&amp;regnr_2005,0),MATCH($C115,var_2005,0)),"-")</f>
        <v>552578</v>
      </c>
    </row>
    <row r="116" spans="1:14">
      <c r="A116" s="8" t="s">
        <v>123</v>
      </c>
      <c r="B116" s="9" t="s">
        <v>241</v>
      </c>
      <c r="C116" s="45" t="s">
        <v>562</v>
      </c>
      <c r="D116" s="46">
        <f t="array" ref="D116">IFERROR(INDEX(data_2005,MATCH(D$5&amp;$C$4,regnper_2005&amp;regnr_2005,0),MATCH($C116,var_2005,0)),"-")</f>
        <v>29229</v>
      </c>
      <c r="E116" s="46">
        <f t="array" ref="E116">IFERROR(INDEX(data_2005,MATCH(E$5&amp;$C$4,regnper_2005&amp;regnr_2005,0),MATCH($C116,var_2005,0)),"-")</f>
        <v>31999</v>
      </c>
      <c r="F116" s="46">
        <f t="array" ref="F116">IFERROR(INDEX(data_2005,MATCH(F$5&amp;$C$4,regnper_2005&amp;regnr_2005,0),MATCH($C116,var_2005,0)),"-")</f>
        <v>47395</v>
      </c>
      <c r="G116" s="46">
        <f t="array" ref="G116">IFERROR(INDEX(data_2005,MATCH(G$5&amp;$C$4,regnper_2005&amp;regnr_2005,0),MATCH($C116,var_2005,0)),"-")</f>
        <v>39715</v>
      </c>
      <c r="H116" s="46">
        <f t="array" ref="H116">IFERROR(INDEX(data_2005,MATCH(H$5&amp;$C$4,regnper_2005&amp;regnr_2005,0),MATCH($C116,var_2005,0)),"-")</f>
        <v>39758</v>
      </c>
      <c r="I116" s="46">
        <f t="array" ref="I116">IFERROR(INDEX(data_2005,MATCH(I$5&amp;$C$4,regnper_2005&amp;regnr_2005,0),MATCH($C116,var_2005,0)),"-")</f>
        <v>108381</v>
      </c>
      <c r="J116" s="46">
        <f t="array" ref="J116">IFERROR(INDEX(data_2005,MATCH(J$5&amp;$C$4,regnper_2005&amp;regnr_2005,0),MATCH($C116,var_2005,0)),"-")</f>
        <v>99056</v>
      </c>
      <c r="K116" s="46">
        <f t="array" ref="K116">IFERROR(INDEX(data_2005,MATCH(K$5&amp;$C$4,regnper_2005&amp;regnr_2005,0),MATCH($C116,var_2005,0)),"-")</f>
        <v>128969</v>
      </c>
      <c r="L116" s="46">
        <f t="array" ref="L116">IFERROR(INDEX(data_2005,MATCH(L$5&amp;$C$4,regnper_2005&amp;regnr_2005,0),MATCH($C116,var_2005,0)),"-")</f>
        <v>137283</v>
      </c>
      <c r="M116" s="46">
        <f t="array" ref="M116">IFERROR(INDEX(data_2005,MATCH(M$5&amp;$C$4,regnper_2005&amp;regnr_2005,0),MATCH($C116,var_2005,0)),"-")</f>
        <v>95662</v>
      </c>
      <c r="N116" s="46">
        <f t="array" ref="N116">IFERROR(INDEX(data_2005,MATCH(N$5&amp;$C$4,regnper_2005&amp;regnr_2005,0),MATCH($C116,var_2005,0)),"-")</f>
        <v>79993</v>
      </c>
    </row>
    <row r="117" spans="1:14">
      <c r="A117" s="11" t="s">
        <v>125</v>
      </c>
      <c r="B117" s="12" t="s">
        <v>374</v>
      </c>
      <c r="C117" s="45" t="s">
        <v>563</v>
      </c>
      <c r="D117" s="53">
        <f t="array" ref="D117">IFERROR(INDEX(data_2005,MATCH(D$5&amp;$C$4,regnper_2005&amp;regnr_2005,0),MATCH($C117,var_2005,0)),"-")</f>
        <v>191858</v>
      </c>
      <c r="E117" s="53">
        <f t="array" ref="E117">IFERROR(INDEX(data_2005,MATCH(E$5&amp;$C$4,regnper_2005&amp;regnr_2005,0),MATCH($C117,var_2005,0)),"-")</f>
        <v>197040</v>
      </c>
      <c r="F117" s="53">
        <f t="array" ref="F117">IFERROR(INDEX(data_2005,MATCH(F$5&amp;$C$4,regnper_2005&amp;regnr_2005,0),MATCH($C117,var_2005,0)),"-")</f>
        <v>277097</v>
      </c>
      <c r="G117" s="53">
        <f t="array" ref="G117">IFERROR(INDEX(data_2005,MATCH(G$5&amp;$C$4,regnper_2005&amp;regnr_2005,0),MATCH($C117,var_2005,0)),"-")</f>
        <v>254762</v>
      </c>
      <c r="H117" s="53">
        <f t="array" ref="H117">IFERROR(INDEX(data_2005,MATCH(H$5&amp;$C$4,regnper_2005&amp;regnr_2005,0),MATCH($C117,var_2005,0)),"-")</f>
        <v>298308</v>
      </c>
      <c r="I117" s="53">
        <f t="array" ref="I117">IFERROR(INDEX(data_2005,MATCH(I$5&amp;$C$4,regnper_2005&amp;regnr_2005,0),MATCH($C117,var_2005,0)),"-")</f>
        <v>421598</v>
      </c>
      <c r="J117" s="53">
        <f t="array" ref="J117">IFERROR(INDEX(data_2005,MATCH(J$5&amp;$C$4,regnper_2005&amp;regnr_2005,0),MATCH($C117,var_2005,0)),"-")</f>
        <v>523484</v>
      </c>
      <c r="K117" s="53">
        <f t="array" ref="K117">IFERROR(INDEX(data_2005,MATCH(K$5&amp;$C$4,regnper_2005&amp;regnr_2005,0),MATCH($C117,var_2005,0)),"-")</f>
        <v>532353</v>
      </c>
      <c r="L117" s="53">
        <f t="array" ref="L117">IFERROR(INDEX(data_2005,MATCH(L$5&amp;$C$4,regnper_2005&amp;regnr_2005,0),MATCH($C117,var_2005,0)),"-")</f>
        <v>279750</v>
      </c>
      <c r="M117" s="53">
        <f t="array" ref="M117">IFERROR(INDEX(data_2005,MATCH(M$5&amp;$C$4,regnper_2005&amp;regnr_2005,0),MATCH($C117,var_2005,0)),"-")</f>
        <v>608254</v>
      </c>
      <c r="N117" s="53">
        <f t="array" ref="N117">IFERROR(INDEX(data_2005,MATCH(N$5&amp;$C$4,regnper_2005&amp;regnr_2005,0),MATCH($C117,var_2005,0)),"-")</f>
        <v>632571</v>
      </c>
    </row>
    <row r="118" spans="1:14">
      <c r="A118" s="11" t="s">
        <v>128</v>
      </c>
      <c r="B118" s="12" t="s">
        <v>564</v>
      </c>
      <c r="C118" s="45" t="s">
        <v>565</v>
      </c>
      <c r="D118" s="53">
        <f t="array" ref="D118">IFERROR(INDEX(data_2005,MATCH(D$5&amp;$C$4,regnper_2005&amp;regnr_2005,0),MATCH($C118,var_2005,0)),"-")</f>
        <v>26812975</v>
      </c>
      <c r="E118" s="53">
        <f t="array" ref="E118">IFERROR(INDEX(data_2005,MATCH(E$5&amp;$C$4,regnper_2005&amp;regnr_2005,0),MATCH($C118,var_2005,0)),"-")</f>
        <v>28243383</v>
      </c>
      <c r="F118" s="53">
        <f t="array" ref="F118">IFERROR(INDEX(data_2005,MATCH(F$5&amp;$C$4,regnper_2005&amp;regnr_2005,0),MATCH($C118,var_2005,0)),"-")</f>
        <v>30145244</v>
      </c>
      <c r="G118" s="53">
        <f t="array" ref="G118">IFERROR(INDEX(data_2005,MATCH(G$5&amp;$C$4,regnper_2005&amp;regnr_2005,0),MATCH($C118,var_2005,0)),"-")</f>
        <v>32458232</v>
      </c>
      <c r="H118" s="53">
        <f t="array" ref="H118">IFERROR(INDEX(data_2005,MATCH(H$5&amp;$C$4,regnper_2005&amp;regnr_2005,0),MATCH($C118,var_2005,0)),"-")</f>
        <v>34111950</v>
      </c>
      <c r="I118" s="53">
        <f t="array" ref="I118">IFERROR(INDEX(data_2005,MATCH(I$5&amp;$C$4,regnper_2005&amp;regnr_2005,0),MATCH($C118,var_2005,0)),"-")</f>
        <v>49833320</v>
      </c>
      <c r="J118" s="53">
        <f t="array" ref="J118">IFERROR(INDEX(data_2005,MATCH(J$5&amp;$C$4,regnper_2005&amp;regnr_2005,0),MATCH($C118,var_2005,0)),"-")</f>
        <v>54593040</v>
      </c>
      <c r="K118" s="53">
        <f t="array" ref="K118">IFERROR(INDEX(data_2005,MATCH(K$5&amp;$C$4,regnper_2005&amp;regnr_2005,0),MATCH($C118,var_2005,0)),"-")</f>
        <v>86576289</v>
      </c>
      <c r="L118" s="53">
        <f t="array" ref="L118">IFERROR(INDEX(data_2005,MATCH(L$5&amp;$C$4,regnper_2005&amp;regnr_2005,0),MATCH($C118,var_2005,0)),"-")</f>
        <v>90190983</v>
      </c>
      <c r="M118" s="53">
        <f t="array" ref="M118">IFERROR(INDEX(data_2005,MATCH(M$5&amp;$C$4,regnper_2005&amp;regnr_2005,0),MATCH($C118,var_2005,0)),"-")</f>
        <v>103628157</v>
      </c>
      <c r="N118" s="53">
        <f t="array" ref="N118">IFERROR(INDEX(data_2005,MATCH(N$5&amp;$C$4,regnper_2005&amp;regnr_2005,0),MATCH($C118,var_2005,0)),"-")</f>
        <v>103784688</v>
      </c>
    </row>
    <row r="119" spans="1:14">
      <c r="A119" s="11"/>
      <c r="B119" s="12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</row>
    <row r="120" spans="1:14">
      <c r="A120" s="13"/>
      <c r="B120" s="14" t="s">
        <v>247</v>
      </c>
      <c r="C120" s="1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</row>
    <row r="121" spans="1:14">
      <c r="A121" s="8"/>
      <c r="B121" s="12" t="s">
        <v>376</v>
      </c>
      <c r="C121" s="16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</row>
    <row r="122" spans="1:14">
      <c r="A122" s="8" t="s">
        <v>2</v>
      </c>
      <c r="B122" s="9" t="s">
        <v>248</v>
      </c>
      <c r="C122" s="16" t="s">
        <v>566</v>
      </c>
      <c r="D122" s="46">
        <f t="array" ref="D122">IFERROR(INDEX(data_2005,MATCH(D$5&amp;$C$4,regnper_2005&amp;regnr_2005,0),MATCH($C122,var_2005,0)),"-")</f>
        <v>1000</v>
      </c>
      <c r="E122" s="46">
        <f t="array" ref="E122">IFERROR(INDEX(data_2005,MATCH(E$5&amp;$C$4,regnper_2005&amp;regnr_2005,0),MATCH($C122,var_2005,0)),"-")</f>
        <v>1000</v>
      </c>
      <c r="F122" s="46">
        <f t="array" ref="F122">IFERROR(INDEX(data_2005,MATCH(F$5&amp;$C$4,regnper_2005&amp;regnr_2005,0),MATCH($C122,var_2005,0)),"-")</f>
        <v>1000</v>
      </c>
      <c r="G122" s="46">
        <f t="array" ref="G122">IFERROR(INDEX(data_2005,MATCH(G$5&amp;$C$4,regnper_2005&amp;regnr_2005,0),MATCH($C122,var_2005,0)),"-")</f>
        <v>1000</v>
      </c>
      <c r="H122" s="46">
        <f t="array" ref="H122">IFERROR(INDEX(data_2005,MATCH(H$5&amp;$C$4,regnper_2005&amp;regnr_2005,0),MATCH($C122,var_2005,0)),"-")</f>
        <v>1000</v>
      </c>
      <c r="I122" s="46">
        <f t="array" ref="I122">IFERROR(INDEX(data_2005,MATCH(I$5&amp;$C$4,regnper_2005&amp;regnr_2005,0),MATCH($C122,var_2005,0)),"-")</f>
        <v>1000</v>
      </c>
      <c r="J122" s="46">
        <f t="array" ref="J122">IFERROR(INDEX(data_2005,MATCH(J$5&amp;$C$4,regnper_2005&amp;regnr_2005,0),MATCH($C122,var_2005,0)),"-")</f>
        <v>1000</v>
      </c>
      <c r="K122" s="46">
        <f t="array" ref="K122">IFERROR(INDEX(data_2005,MATCH(K$5&amp;$C$4,regnper_2005&amp;regnr_2005,0),MATCH($C122,var_2005,0)),"-")</f>
        <v>1000</v>
      </c>
      <c r="L122" s="46">
        <f t="array" ref="L122">IFERROR(INDEX(data_2005,MATCH(L$5&amp;$C$4,regnper_2005&amp;regnr_2005,0),MATCH($C122,var_2005,0)),"-")</f>
        <v>1000</v>
      </c>
      <c r="M122" s="46">
        <f t="array" ref="M122">IFERROR(INDEX(data_2005,MATCH(M$5&amp;$C$4,regnper_2005&amp;regnr_2005,0),MATCH($C122,var_2005,0)),"-")</f>
        <v>1000</v>
      </c>
      <c r="N122" s="46">
        <f t="array" ref="N122">IFERROR(INDEX(data_2005,MATCH(N$5&amp;$C$4,regnper_2005&amp;regnr_2005,0),MATCH($C122,var_2005,0)),"-")</f>
        <v>1000</v>
      </c>
    </row>
    <row r="123" spans="1:14">
      <c r="A123" s="8" t="s">
        <v>5</v>
      </c>
      <c r="B123" s="9" t="s">
        <v>250</v>
      </c>
      <c r="C123" s="16" t="s">
        <v>567</v>
      </c>
      <c r="D123" s="46">
        <f t="array" ref="D123">IFERROR(INDEX(data_2005,MATCH(D$5&amp;$C$4,regnper_2005&amp;regnr_2005,0),MATCH($C123,var_2005,0)),"-")</f>
        <v>224841</v>
      </c>
      <c r="E123" s="46">
        <f t="array" ref="E123">IFERROR(INDEX(data_2005,MATCH(E$5&amp;$C$4,regnper_2005&amp;regnr_2005,0),MATCH($C123,var_2005,0)),"-")</f>
        <v>0</v>
      </c>
      <c r="F123" s="46">
        <f t="array" ref="F123">IFERROR(INDEX(data_2005,MATCH(F$5&amp;$C$4,regnper_2005&amp;regnr_2005,0),MATCH($C123,var_2005,0)),"-")</f>
        <v>0</v>
      </c>
      <c r="G123" s="46">
        <f t="array" ref="G123">IFERROR(INDEX(data_2005,MATCH(G$5&amp;$C$4,regnper_2005&amp;regnr_2005,0),MATCH($C123,var_2005,0)),"-")</f>
        <v>0</v>
      </c>
      <c r="H123" s="46">
        <f t="array" ref="H123">IFERROR(INDEX(data_2005,MATCH(H$5&amp;$C$4,regnper_2005&amp;regnr_2005,0),MATCH($C123,var_2005,0)),"-")</f>
        <v>0</v>
      </c>
      <c r="I123" s="46">
        <f t="array" ref="I123">IFERROR(INDEX(data_2005,MATCH(I$5&amp;$C$4,regnper_2005&amp;regnr_2005,0),MATCH($C123,var_2005,0)),"-")</f>
        <v>0</v>
      </c>
      <c r="J123" s="46">
        <f t="array" ref="J123">IFERROR(INDEX(data_2005,MATCH(J$5&amp;$C$4,regnper_2005&amp;regnr_2005,0),MATCH($C123,var_2005,0)),"-")</f>
        <v>0</v>
      </c>
      <c r="K123" s="46">
        <f t="array" ref="K123">IFERROR(INDEX(data_2005,MATCH(K$5&amp;$C$4,regnper_2005&amp;regnr_2005,0),MATCH($C123,var_2005,0)),"-")</f>
        <v>0</v>
      </c>
      <c r="L123" s="46">
        <f t="array" ref="L123">IFERROR(INDEX(data_2005,MATCH(L$5&amp;$C$4,regnper_2005&amp;regnr_2005,0),MATCH($C123,var_2005,0)),"-")</f>
        <v>0</v>
      </c>
      <c r="M123" s="46">
        <f t="array" ref="M123">IFERROR(INDEX(data_2005,MATCH(M$5&amp;$C$4,regnper_2005&amp;regnr_2005,0),MATCH($C123,var_2005,0)),"-")</f>
        <v>0</v>
      </c>
      <c r="N123" s="46">
        <f t="array" ref="N123">IFERROR(INDEX(data_2005,MATCH(N$5&amp;$C$4,regnper_2005&amp;regnr_2005,0),MATCH($C123,var_2005,0)),"-")</f>
        <v>0</v>
      </c>
    </row>
    <row r="124" spans="1:14">
      <c r="A124" s="8" t="s">
        <v>8</v>
      </c>
      <c r="B124" s="9" t="s">
        <v>568</v>
      </c>
      <c r="C124" s="16" t="s">
        <v>569</v>
      </c>
      <c r="D124" s="46">
        <f t="array" ref="D124">IFERROR(INDEX(data_2005,MATCH(D$5&amp;$C$4,regnper_2005&amp;regnr_2005,0),MATCH($C124,var_2005,0)),"-")</f>
        <v>0</v>
      </c>
      <c r="E124" s="46">
        <f t="array" ref="E124">IFERROR(INDEX(data_2005,MATCH(E$5&amp;$C$4,regnper_2005&amp;regnr_2005,0),MATCH($C124,var_2005,0)),"-")</f>
        <v>0</v>
      </c>
      <c r="F124" s="46">
        <f t="array" ref="F124">IFERROR(INDEX(data_2005,MATCH(F$5&amp;$C$4,regnper_2005&amp;regnr_2005,0),MATCH($C124,var_2005,0)),"-")</f>
        <v>0</v>
      </c>
      <c r="G124" s="46">
        <f t="array" ref="G124">IFERROR(INDEX(data_2005,MATCH(G$5&amp;$C$4,regnper_2005&amp;regnr_2005,0),MATCH($C124,var_2005,0)),"-")</f>
        <v>0</v>
      </c>
      <c r="H124" s="46">
        <f t="array" ref="H124">IFERROR(INDEX(data_2005,MATCH(H$5&amp;$C$4,regnper_2005&amp;regnr_2005,0),MATCH($C124,var_2005,0)),"-")</f>
        <v>0</v>
      </c>
      <c r="I124" s="46">
        <f t="array" ref="I124">IFERROR(INDEX(data_2005,MATCH(I$5&amp;$C$4,regnper_2005&amp;regnr_2005,0),MATCH($C124,var_2005,0)),"-")</f>
        <v>0</v>
      </c>
      <c r="J124" s="46">
        <f t="array" ref="J124">IFERROR(INDEX(data_2005,MATCH(J$5&amp;$C$4,regnper_2005&amp;regnr_2005,0),MATCH($C124,var_2005,0)),"-")</f>
        <v>0</v>
      </c>
      <c r="K124" s="46">
        <f t="array" ref="K124">IFERROR(INDEX(data_2005,MATCH(K$5&amp;$C$4,regnper_2005&amp;regnr_2005,0),MATCH($C124,var_2005,0)),"-")</f>
        <v>0</v>
      </c>
      <c r="L124" s="46">
        <f t="array" ref="L124">IFERROR(INDEX(data_2005,MATCH(L$5&amp;$C$4,regnper_2005&amp;regnr_2005,0),MATCH($C124,var_2005,0)),"-")</f>
        <v>0</v>
      </c>
      <c r="M124" s="46">
        <f t="array" ref="M124">IFERROR(INDEX(data_2005,MATCH(M$5&amp;$C$4,regnper_2005&amp;regnr_2005,0),MATCH($C124,var_2005,0)),"-")</f>
        <v>0</v>
      </c>
      <c r="N124" s="46">
        <f t="array" ref="N124">IFERROR(INDEX(data_2005,MATCH(N$5&amp;$C$4,regnper_2005&amp;regnr_2005,0),MATCH($C124,var_2005,0)),"-")</f>
        <v>0</v>
      </c>
    </row>
    <row r="125" spans="1:14">
      <c r="A125" s="8" t="s">
        <v>11</v>
      </c>
      <c r="B125" s="9" t="s">
        <v>570</v>
      </c>
      <c r="C125" s="16" t="s">
        <v>571</v>
      </c>
      <c r="D125" s="46">
        <f t="array" ref="D125">IFERROR(INDEX(data_2005,MATCH(D$5&amp;$C$4,regnper_2005&amp;regnr_2005,0),MATCH($C125,var_2005,0)),"-")</f>
        <v>0</v>
      </c>
      <c r="E125" s="46">
        <f t="array" ref="E125">IFERROR(INDEX(data_2005,MATCH(E$5&amp;$C$4,regnper_2005&amp;regnr_2005,0),MATCH($C125,var_2005,0)),"-")</f>
        <v>0</v>
      </c>
      <c r="F125" s="46">
        <f t="array" ref="F125">IFERROR(INDEX(data_2005,MATCH(F$5&amp;$C$4,regnper_2005&amp;regnr_2005,0),MATCH($C125,var_2005,0)),"-")</f>
        <v>0</v>
      </c>
      <c r="G125" s="46">
        <f t="array" ref="G125">IFERROR(INDEX(data_2005,MATCH(G$5&amp;$C$4,regnper_2005&amp;regnr_2005,0),MATCH($C125,var_2005,0)),"-")</f>
        <v>0</v>
      </c>
      <c r="H125" s="46">
        <f t="array" ref="H125">IFERROR(INDEX(data_2005,MATCH(H$5&amp;$C$4,regnper_2005&amp;regnr_2005,0),MATCH($C125,var_2005,0)),"-")</f>
        <v>0</v>
      </c>
      <c r="I125" s="46">
        <f t="array" ref="I125">IFERROR(INDEX(data_2005,MATCH(I$5&amp;$C$4,regnper_2005&amp;regnr_2005,0),MATCH($C125,var_2005,0)),"-")</f>
        <v>0</v>
      </c>
      <c r="J125" s="46">
        <f t="array" ref="J125">IFERROR(INDEX(data_2005,MATCH(J$5&amp;$C$4,regnper_2005&amp;regnr_2005,0),MATCH($C125,var_2005,0)),"-")</f>
        <v>0</v>
      </c>
      <c r="K125" s="46">
        <f t="array" ref="K125">IFERROR(INDEX(data_2005,MATCH(K$5&amp;$C$4,regnper_2005&amp;regnr_2005,0),MATCH($C125,var_2005,0)),"-")</f>
        <v>0</v>
      </c>
      <c r="L125" s="46">
        <f t="array" ref="L125">IFERROR(INDEX(data_2005,MATCH(L$5&amp;$C$4,regnper_2005&amp;regnr_2005,0),MATCH($C125,var_2005,0)),"-")</f>
        <v>0</v>
      </c>
      <c r="M125" s="46">
        <f t="array" ref="M125">IFERROR(INDEX(data_2005,MATCH(M$5&amp;$C$4,regnper_2005&amp;regnr_2005,0),MATCH($C125,var_2005,0)),"-")</f>
        <v>0</v>
      </c>
      <c r="N125" s="46">
        <f t="array" ref="N125">IFERROR(INDEX(data_2005,MATCH(N$5&amp;$C$4,regnper_2005&amp;regnr_2005,0),MATCH($C125,var_2005,0)),"-")</f>
        <v>0</v>
      </c>
    </row>
    <row r="126" spans="1:14">
      <c r="A126" s="8" t="s">
        <v>14</v>
      </c>
      <c r="B126" s="9" t="s">
        <v>572</v>
      </c>
      <c r="C126" s="16" t="s">
        <v>573</v>
      </c>
      <c r="D126" s="46">
        <f t="array" ref="D126">IFERROR(INDEX(data_2005,MATCH(D$5&amp;$C$4,regnper_2005&amp;regnr_2005,0),MATCH($C126,var_2005,0)),"-")</f>
        <v>0</v>
      </c>
      <c r="E126" s="46">
        <f t="array" ref="E126">IFERROR(INDEX(data_2005,MATCH(E$5&amp;$C$4,regnper_2005&amp;regnr_2005,0),MATCH($C126,var_2005,0)),"-")</f>
        <v>0</v>
      </c>
      <c r="F126" s="46">
        <f t="array" ref="F126">IFERROR(INDEX(data_2005,MATCH(F$5&amp;$C$4,regnper_2005&amp;regnr_2005,0),MATCH($C126,var_2005,0)),"-")</f>
        <v>0</v>
      </c>
      <c r="G126" s="46">
        <f t="array" ref="G126">IFERROR(INDEX(data_2005,MATCH(G$5&amp;$C$4,regnper_2005&amp;regnr_2005,0),MATCH($C126,var_2005,0)),"-")</f>
        <v>0</v>
      </c>
      <c r="H126" s="46">
        <f t="array" ref="H126">IFERROR(INDEX(data_2005,MATCH(H$5&amp;$C$4,regnper_2005&amp;regnr_2005,0),MATCH($C126,var_2005,0)),"-")</f>
        <v>0</v>
      </c>
      <c r="I126" s="46">
        <f t="array" ref="I126">IFERROR(INDEX(data_2005,MATCH(I$5&amp;$C$4,regnper_2005&amp;regnr_2005,0),MATCH($C126,var_2005,0)),"-")</f>
        <v>0</v>
      </c>
      <c r="J126" s="46">
        <f t="array" ref="J126">IFERROR(INDEX(data_2005,MATCH(J$5&amp;$C$4,regnper_2005&amp;regnr_2005,0),MATCH($C126,var_2005,0)),"-")</f>
        <v>0</v>
      </c>
      <c r="K126" s="46">
        <f t="array" ref="K126">IFERROR(INDEX(data_2005,MATCH(K$5&amp;$C$4,regnper_2005&amp;regnr_2005,0),MATCH($C126,var_2005,0)),"-")</f>
        <v>0</v>
      </c>
      <c r="L126" s="46">
        <f t="array" ref="L126">IFERROR(INDEX(data_2005,MATCH(L$5&amp;$C$4,regnper_2005&amp;regnr_2005,0),MATCH($C126,var_2005,0)),"-")</f>
        <v>0</v>
      </c>
      <c r="M126" s="46">
        <f t="array" ref="M126">IFERROR(INDEX(data_2005,MATCH(M$5&amp;$C$4,regnper_2005&amp;regnr_2005,0),MATCH($C126,var_2005,0)),"-")</f>
        <v>0</v>
      </c>
      <c r="N126" s="46">
        <f t="array" ref="N126">IFERROR(INDEX(data_2005,MATCH(N$5&amp;$C$4,regnper_2005&amp;regnr_2005,0),MATCH($C126,var_2005,0)),"-")</f>
        <v>0</v>
      </c>
    </row>
    <row r="127" spans="1:14">
      <c r="A127" s="8" t="s">
        <v>17</v>
      </c>
      <c r="B127" s="9" t="s">
        <v>574</v>
      </c>
      <c r="C127" s="16" t="s">
        <v>575</v>
      </c>
      <c r="D127" s="46">
        <f t="array" ref="D127">IFERROR(INDEX(data_2005,MATCH(D$5&amp;$C$4,regnper_2005&amp;regnr_2005,0),MATCH($C127,var_2005,0)),"-")</f>
        <v>0</v>
      </c>
      <c r="E127" s="46">
        <f t="array" ref="E127">IFERROR(INDEX(data_2005,MATCH(E$5&amp;$C$4,regnper_2005&amp;regnr_2005,0),MATCH($C127,var_2005,0)),"-")</f>
        <v>0</v>
      </c>
      <c r="F127" s="46">
        <f t="array" ref="F127">IFERROR(INDEX(data_2005,MATCH(F$5&amp;$C$4,regnper_2005&amp;regnr_2005,0),MATCH($C127,var_2005,0)),"-")</f>
        <v>0</v>
      </c>
      <c r="G127" s="46">
        <f t="array" ref="G127">IFERROR(INDEX(data_2005,MATCH(G$5&amp;$C$4,regnper_2005&amp;regnr_2005,0),MATCH($C127,var_2005,0)),"-")</f>
        <v>0</v>
      </c>
      <c r="H127" s="46">
        <f t="array" ref="H127">IFERROR(INDEX(data_2005,MATCH(H$5&amp;$C$4,regnper_2005&amp;regnr_2005,0),MATCH($C127,var_2005,0)),"-")</f>
        <v>0</v>
      </c>
      <c r="I127" s="46">
        <f t="array" ref="I127">IFERROR(INDEX(data_2005,MATCH(I$5&amp;$C$4,regnper_2005&amp;regnr_2005,0),MATCH($C127,var_2005,0)),"-")</f>
        <v>0</v>
      </c>
      <c r="J127" s="46">
        <f t="array" ref="J127">IFERROR(INDEX(data_2005,MATCH(J$5&amp;$C$4,regnper_2005&amp;regnr_2005,0),MATCH($C127,var_2005,0)),"-")</f>
        <v>0</v>
      </c>
      <c r="K127" s="46">
        <f t="array" ref="K127">IFERROR(INDEX(data_2005,MATCH(K$5&amp;$C$4,regnper_2005&amp;regnr_2005,0),MATCH($C127,var_2005,0)),"-")</f>
        <v>0</v>
      </c>
      <c r="L127" s="46">
        <f t="array" ref="L127">IFERROR(INDEX(data_2005,MATCH(L$5&amp;$C$4,regnper_2005&amp;regnr_2005,0),MATCH($C127,var_2005,0)),"-")</f>
        <v>0</v>
      </c>
      <c r="M127" s="46">
        <f t="array" ref="M127">IFERROR(INDEX(data_2005,MATCH(M$5&amp;$C$4,regnper_2005&amp;regnr_2005,0),MATCH($C127,var_2005,0)),"-")</f>
        <v>0</v>
      </c>
      <c r="N127" s="46">
        <f t="array" ref="N127">IFERROR(INDEX(data_2005,MATCH(N$5&amp;$C$4,regnper_2005&amp;regnr_2005,0),MATCH($C127,var_2005,0)),"-")</f>
        <v>0</v>
      </c>
    </row>
    <row r="128" spans="1:14">
      <c r="A128" s="8" t="s">
        <v>20</v>
      </c>
      <c r="B128" s="12" t="s">
        <v>576</v>
      </c>
      <c r="C128" s="16" t="s">
        <v>577</v>
      </c>
      <c r="D128" s="53">
        <f t="array" ref="D128">IFERROR(INDEX(data_2005,MATCH(D$5&amp;$C$4,regnper_2005&amp;regnr_2005,0),MATCH($C128,var_2005,0)),"-")</f>
        <v>0</v>
      </c>
      <c r="E128" s="53">
        <f t="array" ref="E128">IFERROR(INDEX(data_2005,MATCH(E$5&amp;$C$4,regnper_2005&amp;regnr_2005,0),MATCH($C128,var_2005,0)),"-")</f>
        <v>0</v>
      </c>
      <c r="F128" s="53">
        <f t="array" ref="F128">IFERROR(INDEX(data_2005,MATCH(F$5&amp;$C$4,regnper_2005&amp;regnr_2005,0),MATCH($C128,var_2005,0)),"-")</f>
        <v>0</v>
      </c>
      <c r="G128" s="53">
        <f t="array" ref="G128">IFERROR(INDEX(data_2005,MATCH(G$5&amp;$C$4,regnper_2005&amp;regnr_2005,0),MATCH($C128,var_2005,0)),"-")</f>
        <v>0</v>
      </c>
      <c r="H128" s="53">
        <f t="array" ref="H128">IFERROR(INDEX(data_2005,MATCH(H$5&amp;$C$4,regnper_2005&amp;regnr_2005,0),MATCH($C128,var_2005,0)),"-")</f>
        <v>0</v>
      </c>
      <c r="I128" s="53">
        <f t="array" ref="I128">IFERROR(INDEX(data_2005,MATCH(I$5&amp;$C$4,regnper_2005&amp;regnr_2005,0),MATCH($C128,var_2005,0)),"-")</f>
        <v>0</v>
      </c>
      <c r="J128" s="53">
        <f t="array" ref="J128">IFERROR(INDEX(data_2005,MATCH(J$5&amp;$C$4,regnper_2005&amp;regnr_2005,0),MATCH($C128,var_2005,0)),"-")</f>
        <v>0</v>
      </c>
      <c r="K128" s="53">
        <f t="array" ref="K128">IFERROR(INDEX(data_2005,MATCH(K$5&amp;$C$4,regnper_2005&amp;regnr_2005,0),MATCH($C128,var_2005,0)),"-")</f>
        <v>0</v>
      </c>
      <c r="L128" s="53">
        <f t="array" ref="L128">IFERROR(INDEX(data_2005,MATCH(L$5&amp;$C$4,regnper_2005&amp;regnr_2005,0),MATCH($C128,var_2005,0)),"-")</f>
        <v>0</v>
      </c>
      <c r="M128" s="53">
        <f t="array" ref="M128">IFERROR(INDEX(data_2005,MATCH(M$5&amp;$C$4,regnper_2005&amp;regnr_2005,0),MATCH($C128,var_2005,0)),"-")</f>
        <v>0</v>
      </c>
      <c r="N128" s="53">
        <f t="array" ref="N128">IFERROR(INDEX(data_2005,MATCH(N$5&amp;$C$4,regnper_2005&amp;regnr_2005,0),MATCH($C128,var_2005,0)),"-")</f>
        <v>0</v>
      </c>
    </row>
    <row r="129" spans="1:14">
      <c r="A129" s="8" t="s">
        <v>23</v>
      </c>
      <c r="B129" s="9" t="s">
        <v>254</v>
      </c>
      <c r="C129" s="16" t="s">
        <v>578</v>
      </c>
      <c r="D129" s="46">
        <f t="array" ref="D129">IFERROR(INDEX(data_2005,MATCH(D$5&amp;$C$4,regnper_2005&amp;regnr_2005,0),MATCH($C129,var_2005,0)),"-")</f>
        <v>273849</v>
      </c>
      <c r="E129" s="46">
        <f t="array" ref="E129">IFERROR(INDEX(data_2005,MATCH(E$5&amp;$C$4,regnper_2005&amp;regnr_2005,0),MATCH($C129,var_2005,0)),"-")</f>
        <v>273849</v>
      </c>
      <c r="F129" s="46">
        <f t="array" ref="F129">IFERROR(INDEX(data_2005,MATCH(F$5&amp;$C$4,regnper_2005&amp;regnr_2005,0),MATCH($C129,var_2005,0)),"-")</f>
        <v>273849</v>
      </c>
      <c r="G129" s="46">
        <f t="array" ref="G129">IFERROR(INDEX(data_2005,MATCH(G$5&amp;$C$4,regnper_2005&amp;regnr_2005,0),MATCH($C129,var_2005,0)),"-")</f>
        <v>273849</v>
      </c>
      <c r="H129" s="46">
        <f t="array" ref="H129">IFERROR(INDEX(data_2005,MATCH(H$5&amp;$C$4,regnper_2005&amp;regnr_2005,0),MATCH($C129,var_2005,0)),"-")</f>
        <v>273849</v>
      </c>
      <c r="I129" s="46">
        <f t="array" ref="I129">IFERROR(INDEX(data_2005,MATCH(I$5&amp;$C$4,regnper_2005&amp;regnr_2005,0),MATCH($C129,var_2005,0)),"-")</f>
        <v>273849</v>
      </c>
      <c r="J129" s="46">
        <f t="array" ref="J129">IFERROR(INDEX(data_2005,MATCH(J$5&amp;$C$4,regnper_2005&amp;regnr_2005,0),MATCH($C129,var_2005,0)),"-")</f>
        <v>273849</v>
      </c>
      <c r="K129" s="46">
        <f t="array" ref="K129">IFERROR(INDEX(data_2005,MATCH(K$5&amp;$C$4,regnper_2005&amp;regnr_2005,0),MATCH($C129,var_2005,0)),"-")</f>
        <v>273849</v>
      </c>
      <c r="L129" s="46">
        <f t="array" ref="L129">IFERROR(INDEX(data_2005,MATCH(L$5&amp;$C$4,regnper_2005&amp;regnr_2005,0),MATCH($C129,var_2005,0)),"-")</f>
        <v>273849</v>
      </c>
      <c r="M129" s="46">
        <f t="array" ref="M129">IFERROR(INDEX(data_2005,MATCH(M$5&amp;$C$4,regnper_2005&amp;regnr_2005,0),MATCH($C129,var_2005,0)),"-")</f>
        <v>273849</v>
      </c>
      <c r="N129" s="46">
        <f t="array" ref="N129">IFERROR(INDEX(data_2005,MATCH(N$5&amp;$C$4,regnper_2005&amp;regnr_2005,0),MATCH($C129,var_2005,0)),"-")</f>
        <v>273849</v>
      </c>
    </row>
    <row r="130" spans="1:14">
      <c r="A130" s="8" t="s">
        <v>26</v>
      </c>
      <c r="B130" s="9" t="s">
        <v>258</v>
      </c>
      <c r="C130" s="16" t="s">
        <v>579</v>
      </c>
      <c r="D130" s="46">
        <f t="array" ref="D130">IFERROR(INDEX(data_2005,MATCH(D$5&amp;$C$4,regnper_2005&amp;regnr_2005,0),MATCH($C130,var_2005,0)),"-")</f>
        <v>0</v>
      </c>
      <c r="E130" s="46">
        <f t="array" ref="E130">IFERROR(INDEX(data_2005,MATCH(E$5&amp;$C$4,regnper_2005&amp;regnr_2005,0),MATCH($C130,var_2005,0)),"-")</f>
        <v>0</v>
      </c>
      <c r="F130" s="46">
        <f t="array" ref="F130">IFERROR(INDEX(data_2005,MATCH(F$5&amp;$C$4,regnper_2005&amp;regnr_2005,0),MATCH($C130,var_2005,0)),"-")</f>
        <v>0</v>
      </c>
      <c r="G130" s="46">
        <f t="array" ref="G130">IFERROR(INDEX(data_2005,MATCH(G$5&amp;$C$4,regnper_2005&amp;regnr_2005,0),MATCH($C130,var_2005,0)),"-")</f>
        <v>0</v>
      </c>
      <c r="H130" s="46">
        <f t="array" ref="H130">IFERROR(INDEX(data_2005,MATCH(H$5&amp;$C$4,regnper_2005&amp;regnr_2005,0),MATCH($C130,var_2005,0)),"-")</f>
        <v>0</v>
      </c>
      <c r="I130" s="46">
        <f t="array" ref="I130">IFERROR(INDEX(data_2005,MATCH(I$5&amp;$C$4,regnper_2005&amp;regnr_2005,0),MATCH($C130,var_2005,0)),"-")</f>
        <v>0</v>
      </c>
      <c r="J130" s="46">
        <f t="array" ref="J130">IFERROR(INDEX(data_2005,MATCH(J$5&amp;$C$4,regnper_2005&amp;regnr_2005,0),MATCH($C130,var_2005,0)),"-")</f>
        <v>0</v>
      </c>
      <c r="K130" s="46">
        <f t="array" ref="K130">IFERROR(INDEX(data_2005,MATCH(K$5&amp;$C$4,regnper_2005&amp;regnr_2005,0),MATCH($C130,var_2005,0)),"-")</f>
        <v>0</v>
      </c>
      <c r="L130" s="46">
        <f t="array" ref="L130">IFERROR(INDEX(data_2005,MATCH(L$5&amp;$C$4,regnper_2005&amp;regnr_2005,0),MATCH($C130,var_2005,0)),"-")</f>
        <v>0</v>
      </c>
      <c r="M130" s="46">
        <f t="array" ref="M130">IFERROR(INDEX(data_2005,MATCH(M$5&amp;$C$4,regnper_2005&amp;regnr_2005,0),MATCH($C130,var_2005,0)),"-")</f>
        <v>0</v>
      </c>
      <c r="N130" s="46">
        <f t="array" ref="N130">IFERROR(INDEX(data_2005,MATCH(N$5&amp;$C$4,regnper_2005&amp;regnr_2005,0),MATCH($C130,var_2005,0)),"-")</f>
        <v>0</v>
      </c>
    </row>
    <row r="131" spans="1:14">
      <c r="A131" s="8" t="s">
        <v>29</v>
      </c>
      <c r="B131" s="9" t="s">
        <v>260</v>
      </c>
      <c r="C131" s="16" t="s">
        <v>580</v>
      </c>
      <c r="D131" s="46">
        <f t="array" ref="D131">IFERROR(INDEX(data_2005,MATCH(D$5&amp;$C$4,regnper_2005&amp;regnr_2005,0),MATCH($C131,var_2005,0)),"-")</f>
        <v>0</v>
      </c>
      <c r="E131" s="46">
        <f t="array" ref="E131">IFERROR(INDEX(data_2005,MATCH(E$5&amp;$C$4,regnper_2005&amp;regnr_2005,0),MATCH($C131,var_2005,0)),"-")</f>
        <v>0</v>
      </c>
      <c r="F131" s="46">
        <f t="array" ref="F131">IFERROR(INDEX(data_2005,MATCH(F$5&amp;$C$4,regnper_2005&amp;regnr_2005,0),MATCH($C131,var_2005,0)),"-")</f>
        <v>0</v>
      </c>
      <c r="G131" s="46">
        <f t="array" ref="G131">IFERROR(INDEX(data_2005,MATCH(G$5&amp;$C$4,regnper_2005&amp;regnr_2005,0),MATCH($C131,var_2005,0)),"-")</f>
        <v>0</v>
      </c>
      <c r="H131" s="46">
        <f t="array" ref="H131">IFERROR(INDEX(data_2005,MATCH(H$5&amp;$C$4,regnper_2005&amp;regnr_2005,0),MATCH($C131,var_2005,0)),"-")</f>
        <v>0</v>
      </c>
      <c r="I131" s="46">
        <f t="array" ref="I131">IFERROR(INDEX(data_2005,MATCH(I$5&amp;$C$4,regnper_2005&amp;regnr_2005,0),MATCH($C131,var_2005,0)),"-")</f>
        <v>0</v>
      </c>
      <c r="J131" s="46">
        <f t="array" ref="J131">IFERROR(INDEX(data_2005,MATCH(J$5&amp;$C$4,regnper_2005&amp;regnr_2005,0),MATCH($C131,var_2005,0)),"-")</f>
        <v>0</v>
      </c>
      <c r="K131" s="46">
        <f t="array" ref="K131">IFERROR(INDEX(data_2005,MATCH(K$5&amp;$C$4,regnper_2005&amp;regnr_2005,0),MATCH($C131,var_2005,0)),"-")</f>
        <v>0</v>
      </c>
      <c r="L131" s="46">
        <f t="array" ref="L131">IFERROR(INDEX(data_2005,MATCH(L$5&amp;$C$4,regnper_2005&amp;regnr_2005,0),MATCH($C131,var_2005,0)),"-")</f>
        <v>0</v>
      </c>
      <c r="M131" s="46">
        <f t="array" ref="M131">IFERROR(INDEX(data_2005,MATCH(M$5&amp;$C$4,regnper_2005&amp;regnr_2005,0),MATCH($C131,var_2005,0)),"-")</f>
        <v>0</v>
      </c>
      <c r="N131" s="46">
        <f t="array" ref="N131">IFERROR(INDEX(data_2005,MATCH(N$5&amp;$C$4,regnper_2005&amp;regnr_2005,0),MATCH($C131,var_2005,0)),"-")</f>
        <v>0</v>
      </c>
    </row>
    <row r="132" spans="1:14">
      <c r="A132" s="8" t="s">
        <v>32</v>
      </c>
      <c r="B132" s="12" t="s">
        <v>581</v>
      </c>
      <c r="C132" s="16" t="s">
        <v>582</v>
      </c>
      <c r="D132" s="53">
        <f t="array" ref="D132">IFERROR(INDEX(data_2005,MATCH(D$5&amp;$C$4,regnper_2005&amp;regnr_2005,0),MATCH($C132,var_2005,0)),"-")</f>
        <v>273849</v>
      </c>
      <c r="E132" s="53">
        <f t="array" ref="E132">IFERROR(INDEX(data_2005,MATCH(E$5&amp;$C$4,regnper_2005&amp;regnr_2005,0),MATCH($C132,var_2005,0)),"-")</f>
        <v>273849</v>
      </c>
      <c r="F132" s="53">
        <f t="array" ref="F132">IFERROR(INDEX(data_2005,MATCH(F$5&amp;$C$4,regnper_2005&amp;regnr_2005,0),MATCH($C132,var_2005,0)),"-")</f>
        <v>273849</v>
      </c>
      <c r="G132" s="53">
        <f t="array" ref="G132">IFERROR(INDEX(data_2005,MATCH(G$5&amp;$C$4,regnper_2005&amp;regnr_2005,0),MATCH($C132,var_2005,0)),"-")</f>
        <v>273849</v>
      </c>
      <c r="H132" s="53">
        <f t="array" ref="H132">IFERROR(INDEX(data_2005,MATCH(H$5&amp;$C$4,regnper_2005&amp;regnr_2005,0),MATCH($C132,var_2005,0)),"-")</f>
        <v>273849</v>
      </c>
      <c r="I132" s="53">
        <f t="array" ref="I132">IFERROR(INDEX(data_2005,MATCH(I$5&amp;$C$4,regnper_2005&amp;regnr_2005,0),MATCH($C132,var_2005,0)),"-")</f>
        <v>273849</v>
      </c>
      <c r="J132" s="53">
        <f t="array" ref="J132">IFERROR(INDEX(data_2005,MATCH(J$5&amp;$C$4,regnper_2005&amp;regnr_2005,0),MATCH($C132,var_2005,0)),"-")</f>
        <v>273849</v>
      </c>
      <c r="K132" s="53">
        <f t="array" ref="K132">IFERROR(INDEX(data_2005,MATCH(K$5&amp;$C$4,regnper_2005&amp;regnr_2005,0),MATCH($C132,var_2005,0)),"-")</f>
        <v>273849</v>
      </c>
      <c r="L132" s="53">
        <f t="array" ref="L132">IFERROR(INDEX(data_2005,MATCH(L$5&amp;$C$4,regnper_2005&amp;regnr_2005,0),MATCH($C132,var_2005,0)),"-")</f>
        <v>273849</v>
      </c>
      <c r="M132" s="53">
        <f t="array" ref="M132">IFERROR(INDEX(data_2005,MATCH(M$5&amp;$C$4,regnper_2005&amp;regnr_2005,0),MATCH($C132,var_2005,0)),"-")</f>
        <v>273849</v>
      </c>
      <c r="N132" s="53">
        <f t="array" ref="N132">IFERROR(INDEX(data_2005,MATCH(N$5&amp;$C$4,regnper_2005&amp;regnr_2005,0),MATCH($C132,var_2005,0)),"-")</f>
        <v>273849</v>
      </c>
    </row>
    <row r="133" spans="1:14">
      <c r="A133" s="8" t="s">
        <v>35</v>
      </c>
      <c r="B133" s="9" t="s">
        <v>264</v>
      </c>
      <c r="C133" s="16" t="s">
        <v>583</v>
      </c>
      <c r="D133" s="46">
        <f t="array" ref="D133">IFERROR(INDEX(data_2005,MATCH(D$5&amp;$C$4,regnper_2005&amp;regnr_2005,0),MATCH($C133,var_2005,0)),"-")</f>
        <v>797814</v>
      </c>
      <c r="E133" s="46">
        <f t="array" ref="E133">IFERROR(INDEX(data_2005,MATCH(E$5&amp;$C$4,regnper_2005&amp;regnr_2005,0),MATCH($C133,var_2005,0)),"-")</f>
        <v>1105710</v>
      </c>
      <c r="F133" s="46">
        <f t="array" ref="F133">IFERROR(INDEX(data_2005,MATCH(F$5&amp;$C$4,regnper_2005&amp;regnr_2005,0),MATCH($C133,var_2005,0)),"-")</f>
        <v>1157518</v>
      </c>
      <c r="G133" s="46">
        <f t="array" ref="G133">IFERROR(INDEX(data_2005,MATCH(G$5&amp;$C$4,regnper_2005&amp;regnr_2005,0),MATCH($C133,var_2005,0)),"-")</f>
        <v>960617</v>
      </c>
      <c r="H133" s="46">
        <f t="array" ref="H133">IFERROR(INDEX(data_2005,MATCH(H$5&amp;$C$4,regnper_2005&amp;regnr_2005,0),MATCH($C133,var_2005,0)),"-")</f>
        <v>1103708</v>
      </c>
      <c r="I133" s="46">
        <f t="array" ref="I133">IFERROR(INDEX(data_2005,MATCH(I$5&amp;$C$4,regnper_2005&amp;regnr_2005,0),MATCH($C133,var_2005,0)),"-")</f>
        <v>1228019</v>
      </c>
      <c r="J133" s="46">
        <f t="array" ref="J133">IFERROR(INDEX(data_2005,MATCH(J$5&amp;$C$4,regnper_2005&amp;regnr_2005,0),MATCH($C133,var_2005,0)),"-")</f>
        <v>1416314</v>
      </c>
      <c r="K133" s="46">
        <f t="array" ref="K133">IFERROR(INDEX(data_2005,MATCH(K$5&amp;$C$4,regnper_2005&amp;regnr_2005,0),MATCH($C133,var_2005,0)),"-")</f>
        <v>2522007</v>
      </c>
      <c r="L133" s="46">
        <f t="array" ref="L133">IFERROR(INDEX(data_2005,MATCH(L$5&amp;$C$4,regnper_2005&amp;regnr_2005,0),MATCH($C133,var_2005,0)),"-")</f>
        <v>2587096</v>
      </c>
      <c r="M133" s="46">
        <f t="array" ref="M133">IFERROR(INDEX(data_2005,MATCH(M$5&amp;$C$4,regnper_2005&amp;regnr_2005,0),MATCH($C133,var_2005,0)),"-")</f>
        <v>3004229</v>
      </c>
      <c r="N133" s="46">
        <f t="array" ref="N133">IFERROR(INDEX(data_2005,MATCH(N$5&amp;$C$4,regnper_2005&amp;regnr_2005,0),MATCH($C133,var_2005,0)),"-")</f>
        <v>3178702</v>
      </c>
    </row>
    <row r="134" spans="1:14">
      <c r="A134" s="8" t="s">
        <v>38</v>
      </c>
      <c r="B134" s="12" t="s">
        <v>584</v>
      </c>
      <c r="C134" s="16" t="s">
        <v>585</v>
      </c>
      <c r="D134" s="53">
        <f t="array" ref="D134">IFERROR(INDEX(data_2005,MATCH(D$5&amp;$C$4,regnper_2005&amp;regnr_2005,0),MATCH($C134,var_2005,0)),"-")</f>
        <v>1297504</v>
      </c>
      <c r="E134" s="53">
        <f t="array" ref="E134">IFERROR(INDEX(data_2005,MATCH(E$5&amp;$C$4,regnper_2005&amp;regnr_2005,0),MATCH($C134,var_2005,0)),"-")</f>
        <v>1380559</v>
      </c>
      <c r="F134" s="53">
        <f t="array" ref="F134">IFERROR(INDEX(data_2005,MATCH(F$5&amp;$C$4,regnper_2005&amp;regnr_2005,0),MATCH($C134,var_2005,0)),"-")</f>
        <v>1432367</v>
      </c>
      <c r="G134" s="53">
        <f t="array" ref="G134">IFERROR(INDEX(data_2005,MATCH(G$5&amp;$C$4,regnper_2005&amp;regnr_2005,0),MATCH($C134,var_2005,0)),"-")</f>
        <v>1235466</v>
      </c>
      <c r="H134" s="53">
        <f t="array" ref="H134">IFERROR(INDEX(data_2005,MATCH(H$5&amp;$C$4,regnper_2005&amp;regnr_2005,0),MATCH($C134,var_2005,0)),"-")</f>
        <v>1378557</v>
      </c>
      <c r="I134" s="53">
        <f t="array" ref="I134">IFERROR(INDEX(data_2005,MATCH(I$5&amp;$C$4,regnper_2005&amp;regnr_2005,0),MATCH($C134,var_2005,0)),"-")</f>
        <v>1502868</v>
      </c>
      <c r="J134" s="53">
        <f t="array" ref="J134">IFERROR(INDEX(data_2005,MATCH(J$5&amp;$C$4,regnper_2005&amp;regnr_2005,0),MATCH($C134,var_2005,0)),"-")</f>
        <v>1691163</v>
      </c>
      <c r="K134" s="53">
        <f t="array" ref="K134">IFERROR(INDEX(data_2005,MATCH(K$5&amp;$C$4,regnper_2005&amp;regnr_2005,0),MATCH($C134,var_2005,0)),"-")</f>
        <v>2796856</v>
      </c>
      <c r="L134" s="53">
        <f t="array" ref="L134">IFERROR(INDEX(data_2005,MATCH(L$5&amp;$C$4,regnper_2005&amp;regnr_2005,0),MATCH($C134,var_2005,0)),"-")</f>
        <v>2861945</v>
      </c>
      <c r="M134" s="53">
        <f t="array" ref="M134">IFERROR(INDEX(data_2005,MATCH(M$5&amp;$C$4,regnper_2005&amp;regnr_2005,0),MATCH($C134,var_2005,0)),"-")</f>
        <v>3279078</v>
      </c>
      <c r="N134" s="53">
        <f t="array" ref="N134">IFERROR(INDEX(data_2005,MATCH(N$5&amp;$C$4,regnper_2005&amp;regnr_2005,0),MATCH($C134,var_2005,0)),"-")</f>
        <v>3453551</v>
      </c>
    </row>
    <row r="135" spans="1:14">
      <c r="A135" s="8" t="s">
        <v>41</v>
      </c>
      <c r="B135" s="9" t="s">
        <v>586</v>
      </c>
      <c r="C135" s="16" t="s">
        <v>587</v>
      </c>
      <c r="D135" s="46">
        <f t="array" ref="D135">IFERROR(INDEX(data_2005,MATCH(D$5&amp;$C$4,regnper_2005&amp;regnr_2005,0),MATCH($C135,var_2005,0)),"-")</f>
        <v>1000</v>
      </c>
      <c r="E135" s="46">
        <f t="array" ref="E135">IFERROR(INDEX(data_2005,MATCH(E$5&amp;$C$4,regnper_2005&amp;regnr_2005,0),MATCH($C135,var_2005,0)),"-")</f>
        <v>1000</v>
      </c>
      <c r="F135" s="46">
        <f t="array" ref="F135">IFERROR(INDEX(data_2005,MATCH(F$5&amp;$C$4,regnper_2005&amp;regnr_2005,0),MATCH($C135,var_2005,0)),"-")</f>
        <v>1000</v>
      </c>
      <c r="G135" s="46">
        <f t="array" ref="G135">IFERROR(INDEX(data_2005,MATCH(G$5&amp;$C$4,regnper_2005&amp;regnr_2005,0),MATCH($C135,var_2005,0)),"-")</f>
        <v>1000</v>
      </c>
      <c r="H135" s="46">
        <f t="array" ref="H135">IFERROR(INDEX(data_2005,MATCH(H$5&amp;$C$4,regnper_2005&amp;regnr_2005,0),MATCH($C135,var_2005,0)),"-")</f>
        <v>1000</v>
      </c>
      <c r="I135" s="46">
        <f t="array" ref="I135">IFERROR(INDEX(data_2005,MATCH(I$5&amp;$C$4,regnper_2005&amp;regnr_2005,0),MATCH($C135,var_2005,0)),"-")</f>
        <v>1000</v>
      </c>
      <c r="J135" s="46">
        <f t="array" ref="J135">IFERROR(INDEX(data_2005,MATCH(J$5&amp;$C$4,regnper_2005&amp;regnr_2005,0),MATCH($C135,var_2005,0)),"-")</f>
        <v>1000</v>
      </c>
      <c r="K135" s="46">
        <f t="array" ref="K135">IFERROR(INDEX(data_2005,MATCH(K$5&amp;$C$4,regnper_2005&amp;regnr_2005,0),MATCH($C135,var_2005,0)),"-")</f>
        <v>1000</v>
      </c>
      <c r="L135" s="46">
        <f t="array" ref="L135">IFERROR(INDEX(data_2005,MATCH(L$5&amp;$C$4,regnper_2005&amp;regnr_2005,0),MATCH($C135,var_2005,0)),"-")</f>
        <v>1000</v>
      </c>
      <c r="M135" s="46">
        <f t="array" ref="M135">IFERROR(INDEX(data_2005,MATCH(M$5&amp;$C$4,regnper_2005&amp;regnr_2005,0),MATCH($C135,var_2005,0)),"-")</f>
        <v>1000</v>
      </c>
      <c r="N135" s="46">
        <f t="array" ref="N135">IFERROR(INDEX(data_2005,MATCH(N$5&amp;$C$4,regnper_2005&amp;regnr_2005,0),MATCH($C135,var_2005,0)),"-")</f>
        <v>1000</v>
      </c>
    </row>
    <row r="136" spans="1:14">
      <c r="A136" s="8" t="s">
        <v>44</v>
      </c>
      <c r="B136" s="9" t="s">
        <v>588</v>
      </c>
      <c r="C136" s="16" t="s">
        <v>589</v>
      </c>
      <c r="D136" s="46">
        <f t="array" ref="D136">IFERROR(INDEX(data_2005,MATCH(D$5&amp;$C$4,regnper_2005&amp;regnr_2005,0),MATCH($C136,var_2005,0)),"-")</f>
        <v>0</v>
      </c>
      <c r="E136" s="46">
        <f t="array" ref="E136">IFERROR(INDEX(data_2005,MATCH(E$5&amp;$C$4,regnper_2005&amp;regnr_2005,0),MATCH($C136,var_2005,0)),"-")</f>
        <v>0</v>
      </c>
      <c r="F136" s="46">
        <f t="array" ref="F136">IFERROR(INDEX(data_2005,MATCH(F$5&amp;$C$4,regnper_2005&amp;regnr_2005,0),MATCH($C136,var_2005,0)),"-")</f>
        <v>0</v>
      </c>
      <c r="G136" s="46">
        <f t="array" ref="G136">IFERROR(INDEX(data_2005,MATCH(G$5&amp;$C$4,regnper_2005&amp;regnr_2005,0),MATCH($C136,var_2005,0)),"-")</f>
        <v>0</v>
      </c>
      <c r="H136" s="46">
        <f t="array" ref="H136">IFERROR(INDEX(data_2005,MATCH(H$5&amp;$C$4,regnper_2005&amp;regnr_2005,0),MATCH($C136,var_2005,0)),"-")</f>
        <v>0</v>
      </c>
      <c r="I136" s="46">
        <f t="array" ref="I136">IFERROR(INDEX(data_2005,MATCH(I$5&amp;$C$4,regnper_2005&amp;regnr_2005,0),MATCH($C136,var_2005,0)),"-")</f>
        <v>0</v>
      </c>
      <c r="J136" s="46">
        <f t="array" ref="J136">IFERROR(INDEX(data_2005,MATCH(J$5&amp;$C$4,regnper_2005&amp;regnr_2005,0),MATCH($C136,var_2005,0)),"-")</f>
        <v>90000</v>
      </c>
      <c r="K136" s="46">
        <f t="array" ref="K136">IFERROR(INDEX(data_2005,MATCH(K$5&amp;$C$4,regnper_2005&amp;regnr_2005,0),MATCH($C136,var_2005,0)),"-")</f>
        <v>90000</v>
      </c>
      <c r="L136" s="46">
        <f t="array" ref="L136">IFERROR(INDEX(data_2005,MATCH(L$5&amp;$C$4,regnper_2005&amp;regnr_2005,0),MATCH($C136,var_2005,0)),"-")</f>
        <v>90000</v>
      </c>
      <c r="M136" s="46">
        <f t="array" ref="M136">IFERROR(INDEX(data_2005,MATCH(M$5&amp;$C$4,regnper_2005&amp;regnr_2005,0),MATCH($C136,var_2005,0)),"-")</f>
        <v>90000</v>
      </c>
      <c r="N136" s="46">
        <f t="array" ref="N136">IFERROR(INDEX(data_2005,MATCH(N$5&amp;$C$4,regnper_2005&amp;regnr_2005,0),MATCH($C136,var_2005,0)),"-")</f>
        <v>90000</v>
      </c>
    </row>
    <row r="137" spans="1:14">
      <c r="A137" s="8" t="s">
        <v>47</v>
      </c>
      <c r="B137" s="9" t="s">
        <v>590</v>
      </c>
      <c r="C137" s="16" t="s">
        <v>591</v>
      </c>
      <c r="D137" s="46">
        <f t="array" ref="D137">IFERROR(INDEX(data_2005,MATCH(D$5&amp;$C$4,regnper_2005&amp;regnr_2005,0),MATCH($C137,var_2005,0)),"-")</f>
        <v>18413206</v>
      </c>
      <c r="E137" s="46">
        <f t="array" ref="E137">IFERROR(INDEX(data_2005,MATCH(E$5&amp;$C$4,regnper_2005&amp;regnr_2005,0),MATCH($C137,var_2005,0)),"-")</f>
        <v>17807829</v>
      </c>
      <c r="F137" s="46">
        <f t="array" ref="F137">IFERROR(INDEX(data_2005,MATCH(F$5&amp;$C$4,regnper_2005&amp;regnr_2005,0),MATCH($C137,var_2005,0)),"-")</f>
        <v>17568385</v>
      </c>
      <c r="G137" s="46">
        <f t="array" ref="G137">IFERROR(INDEX(data_2005,MATCH(G$5&amp;$C$4,regnper_2005&amp;regnr_2005,0),MATCH($C137,var_2005,0)),"-")</f>
        <v>21536669</v>
      </c>
      <c r="H137" s="46">
        <f t="array" ref="H137">IFERROR(INDEX(data_2005,MATCH(H$5&amp;$C$4,regnper_2005&amp;regnr_2005,0),MATCH($C137,var_2005,0)),"-")</f>
        <v>22682883</v>
      </c>
      <c r="I137" s="46">
        <f t="array" ref="I137">IFERROR(INDEX(data_2005,MATCH(I$5&amp;$C$4,regnper_2005&amp;regnr_2005,0),MATCH($C137,var_2005,0)),"-")</f>
        <v>26553491</v>
      </c>
      <c r="J137" s="46">
        <f t="array" ref="J137">IFERROR(INDEX(data_2005,MATCH(J$5&amp;$C$4,regnper_2005&amp;regnr_2005,0),MATCH($C137,var_2005,0)),"-")</f>
        <v>31757507</v>
      </c>
      <c r="K137" s="46">
        <f t="array" ref="K137">IFERROR(INDEX(data_2005,MATCH(K$5&amp;$C$4,regnper_2005&amp;regnr_2005,0),MATCH($C137,var_2005,0)),"-")</f>
        <v>44386456</v>
      </c>
      <c r="L137" s="46">
        <f t="array" ref="L137">IFERROR(INDEX(data_2005,MATCH(L$5&amp;$C$4,regnper_2005&amp;regnr_2005,0),MATCH($C137,var_2005,0)),"-")</f>
        <v>36528825</v>
      </c>
      <c r="M137" s="46">
        <f t="array" ref="M137">IFERROR(INDEX(data_2005,MATCH(M$5&amp;$C$4,regnper_2005&amp;regnr_2005,0),MATCH($C137,var_2005,0)),"-")</f>
        <v>39862947</v>
      </c>
      <c r="N137" s="46">
        <f t="array" ref="N137">IFERROR(INDEX(data_2005,MATCH(N$5&amp;$C$4,regnper_2005&amp;regnr_2005,0),MATCH($C137,var_2005,0)),"-")</f>
        <v>37375453</v>
      </c>
    </row>
    <row r="138" spans="1:14">
      <c r="A138" s="8" t="s">
        <v>50</v>
      </c>
      <c r="B138" s="9" t="s">
        <v>592</v>
      </c>
      <c r="C138" s="16" t="s">
        <v>593</v>
      </c>
      <c r="D138" s="46">
        <f t="array" ref="D138">IFERROR(INDEX(data_2005,MATCH(D$5&amp;$C$4,regnper_2005&amp;regnr_2005,0),MATCH($C138,var_2005,0)),"-")</f>
        <v>2067855</v>
      </c>
      <c r="E138" s="46">
        <f t="array" ref="E138">IFERROR(INDEX(data_2005,MATCH(E$5&amp;$C$4,regnper_2005&amp;regnr_2005,0),MATCH($C138,var_2005,0)),"-")</f>
        <v>1920077</v>
      </c>
      <c r="F138" s="46">
        <f t="array" ref="F138">IFERROR(INDEX(data_2005,MATCH(F$5&amp;$C$4,regnper_2005&amp;regnr_2005,0),MATCH($C138,var_2005,0)),"-")</f>
        <v>1717842</v>
      </c>
      <c r="G138" s="46">
        <f t="array" ref="G138">IFERROR(INDEX(data_2005,MATCH(G$5&amp;$C$4,regnper_2005&amp;regnr_2005,0),MATCH($C138,var_2005,0)),"-")</f>
        <v>1038022</v>
      </c>
      <c r="H138" s="46">
        <f t="array" ref="H138">IFERROR(INDEX(data_2005,MATCH(H$5&amp;$C$4,regnper_2005&amp;regnr_2005,0),MATCH($C138,var_2005,0)),"-")</f>
        <v>1090494</v>
      </c>
      <c r="I138" s="46">
        <f t="array" ref="I138">IFERROR(INDEX(data_2005,MATCH(I$5&amp;$C$4,regnper_2005&amp;regnr_2005,0),MATCH($C138,var_2005,0)),"-")</f>
        <v>761306</v>
      </c>
      <c r="J138" s="46">
        <f t="array" ref="J138">IFERROR(INDEX(data_2005,MATCH(J$5&amp;$C$4,regnper_2005&amp;regnr_2005,0),MATCH($C138,var_2005,0)),"-")</f>
        <v>498930</v>
      </c>
      <c r="K138" s="46">
        <f t="array" ref="K138">IFERROR(INDEX(data_2005,MATCH(K$5&amp;$C$4,regnper_2005&amp;regnr_2005,0),MATCH($C138,var_2005,0)),"-")</f>
        <v>772574</v>
      </c>
      <c r="L138" s="46">
        <f t="array" ref="L138">IFERROR(INDEX(data_2005,MATCH(L$5&amp;$C$4,regnper_2005&amp;regnr_2005,0),MATCH($C138,var_2005,0)),"-")</f>
        <v>536531</v>
      </c>
      <c r="M138" s="46">
        <f t="array" ref="M138">IFERROR(INDEX(data_2005,MATCH(M$5&amp;$C$4,regnper_2005&amp;regnr_2005,0),MATCH($C138,var_2005,0)),"-")</f>
        <v>366038</v>
      </c>
      <c r="N138" s="46">
        <f t="array" ref="N138">IFERROR(INDEX(data_2005,MATCH(N$5&amp;$C$4,regnper_2005&amp;regnr_2005,0),MATCH($C138,var_2005,0)),"-")</f>
        <v>366343</v>
      </c>
    </row>
    <row r="139" spans="1:14">
      <c r="A139" s="8" t="s">
        <v>53</v>
      </c>
      <c r="B139" s="9" t="s">
        <v>594</v>
      </c>
      <c r="C139" s="16" t="s">
        <v>595</v>
      </c>
      <c r="D139" s="46">
        <f t="array" ref="D139">IFERROR(INDEX(data_2005,MATCH(D$5&amp;$C$4,regnper_2005&amp;regnr_2005,0),MATCH($C139,var_2005,0)),"-")</f>
        <v>673407</v>
      </c>
      <c r="E139" s="46">
        <f t="array" ref="E139">IFERROR(INDEX(data_2005,MATCH(E$5&amp;$C$4,regnper_2005&amp;regnr_2005,0),MATCH($C139,var_2005,0)),"-")</f>
        <v>1051706</v>
      </c>
      <c r="F139" s="46">
        <f t="array" ref="F139">IFERROR(INDEX(data_2005,MATCH(F$5&amp;$C$4,regnper_2005&amp;regnr_2005,0),MATCH($C139,var_2005,0)),"-")</f>
        <v>1973040</v>
      </c>
      <c r="G139" s="46">
        <f t="array" ref="G139">IFERROR(INDEX(data_2005,MATCH(G$5&amp;$C$4,regnper_2005&amp;regnr_2005,0),MATCH($C139,var_2005,0)),"-")</f>
        <v>1628963</v>
      </c>
      <c r="H139" s="46">
        <f t="array" ref="H139">IFERROR(INDEX(data_2005,MATCH(H$5&amp;$C$4,regnper_2005&amp;regnr_2005,0),MATCH($C139,var_2005,0)),"-")</f>
        <v>2180710</v>
      </c>
      <c r="I139" s="46">
        <f t="array" ref="I139">IFERROR(INDEX(data_2005,MATCH(I$5&amp;$C$4,regnper_2005&amp;regnr_2005,0),MATCH($C139,var_2005,0)),"-")</f>
        <v>2147960</v>
      </c>
      <c r="J139" s="46">
        <f t="array" ref="J139">IFERROR(INDEX(data_2005,MATCH(J$5&amp;$C$4,regnper_2005&amp;regnr_2005,0),MATCH($C139,var_2005,0)),"-")</f>
        <v>1532844</v>
      </c>
      <c r="K139" s="46">
        <f t="array" ref="K139">IFERROR(INDEX(data_2005,MATCH(K$5&amp;$C$4,regnper_2005&amp;regnr_2005,0),MATCH($C139,var_2005,0)),"-")</f>
        <v>1638182</v>
      </c>
      <c r="L139" s="46">
        <f t="array" ref="L139">IFERROR(INDEX(data_2005,MATCH(L$5&amp;$C$4,regnper_2005&amp;regnr_2005,0),MATCH($C139,var_2005,0)),"-")</f>
        <v>9830188</v>
      </c>
      <c r="M139" s="46">
        <f t="array" ref="M139">IFERROR(INDEX(data_2005,MATCH(M$5&amp;$C$4,regnper_2005&amp;regnr_2005,0),MATCH($C139,var_2005,0)),"-")</f>
        <v>9441880</v>
      </c>
      <c r="N139" s="46">
        <f t="array" ref="N139">IFERROR(INDEX(data_2005,MATCH(N$5&amp;$C$4,regnper_2005&amp;regnr_2005,0),MATCH($C139,var_2005,0)),"-")</f>
        <v>11030123</v>
      </c>
    </row>
    <row r="140" spans="1:14">
      <c r="A140" s="11" t="s">
        <v>56</v>
      </c>
      <c r="B140" s="12" t="s">
        <v>596</v>
      </c>
      <c r="C140" s="16" t="s">
        <v>597</v>
      </c>
      <c r="D140" s="53">
        <f t="array" ref="D140">IFERROR(INDEX(data_2005,MATCH(D$5&amp;$C$4,regnper_2005&amp;regnr_2005,0),MATCH($C140,var_2005,0)),"-")</f>
        <v>21154468</v>
      </c>
      <c r="E140" s="53">
        <f t="array" ref="E140">IFERROR(INDEX(data_2005,MATCH(E$5&amp;$C$4,regnper_2005&amp;regnr_2005,0),MATCH($C140,var_2005,0)),"-")</f>
        <v>20779612</v>
      </c>
      <c r="F140" s="53">
        <f t="array" ref="F140">IFERROR(INDEX(data_2005,MATCH(F$5&amp;$C$4,regnper_2005&amp;regnr_2005,0),MATCH($C140,var_2005,0)),"-")</f>
        <v>21259267</v>
      </c>
      <c r="G140" s="53">
        <f t="array" ref="G140">IFERROR(INDEX(data_2005,MATCH(G$5&amp;$C$4,regnper_2005&amp;regnr_2005,0),MATCH($C140,var_2005,0)),"-")</f>
        <v>24203654</v>
      </c>
      <c r="H140" s="53">
        <f t="array" ref="H140">IFERROR(INDEX(data_2005,MATCH(H$5&amp;$C$4,regnper_2005&amp;regnr_2005,0),MATCH($C140,var_2005,0)),"-")</f>
        <v>25954087</v>
      </c>
      <c r="I140" s="53">
        <f t="array" ref="I140">IFERROR(INDEX(data_2005,MATCH(I$5&amp;$C$4,regnper_2005&amp;regnr_2005,0),MATCH($C140,var_2005,0)),"-")</f>
        <v>29462757</v>
      </c>
      <c r="J140" s="53">
        <f t="array" ref="J140">IFERROR(INDEX(data_2005,MATCH(J$5&amp;$C$4,regnper_2005&amp;regnr_2005,0),MATCH($C140,var_2005,0)),"-")</f>
        <v>33789281</v>
      </c>
      <c r="K140" s="53">
        <f t="array" ref="K140">IFERROR(INDEX(data_2005,MATCH(K$5&amp;$C$4,regnper_2005&amp;regnr_2005,0),MATCH($C140,var_2005,0)),"-")</f>
        <v>46797212</v>
      </c>
      <c r="L140" s="53">
        <f t="array" ref="L140">IFERROR(INDEX(data_2005,MATCH(L$5&amp;$C$4,regnper_2005&amp;regnr_2005,0),MATCH($C140,var_2005,0)),"-")</f>
        <v>46895544</v>
      </c>
      <c r="M140" s="53">
        <f t="array" ref="M140">IFERROR(INDEX(data_2005,MATCH(M$5&amp;$C$4,regnper_2005&amp;regnr_2005,0),MATCH($C140,var_2005,0)),"-")</f>
        <v>49670865</v>
      </c>
      <c r="N140" s="53">
        <f t="array" ref="N140">IFERROR(INDEX(data_2005,MATCH(N$5&amp;$C$4,regnper_2005&amp;regnr_2005,0),MATCH($C140,var_2005,0)),"-")</f>
        <v>48771919</v>
      </c>
    </row>
    <row r="141" spans="1:14">
      <c r="A141" s="8" t="s">
        <v>59</v>
      </c>
      <c r="B141" s="9" t="s">
        <v>598</v>
      </c>
      <c r="C141" s="16" t="s">
        <v>599</v>
      </c>
      <c r="D141" s="46">
        <f t="array" ref="D141">IFERROR(INDEX(data_2005,MATCH(D$5&amp;$C$4,regnper_2005&amp;regnr_2005,0),MATCH($C141,var_2005,0)),"-")</f>
        <v>227397</v>
      </c>
      <c r="E141" s="46">
        <f t="array" ref="E141">IFERROR(INDEX(data_2005,MATCH(E$5&amp;$C$4,regnper_2005&amp;regnr_2005,0),MATCH($C141,var_2005,0)),"-")</f>
        <v>287654</v>
      </c>
      <c r="F141" s="46">
        <f t="array" ref="F141">IFERROR(INDEX(data_2005,MATCH(F$5&amp;$C$4,regnper_2005&amp;regnr_2005,0),MATCH($C141,var_2005,0)),"-")</f>
        <v>353184</v>
      </c>
      <c r="G141" s="46">
        <f t="array" ref="G141">IFERROR(INDEX(data_2005,MATCH(G$5&amp;$C$4,regnper_2005&amp;regnr_2005,0),MATCH($C141,var_2005,0)),"-")</f>
        <v>493057</v>
      </c>
      <c r="H141" s="46">
        <f t="array" ref="H141">IFERROR(INDEX(data_2005,MATCH(H$5&amp;$C$4,regnper_2005&amp;regnr_2005,0),MATCH($C141,var_2005,0)),"-")</f>
        <v>676559</v>
      </c>
      <c r="I141" s="46">
        <f t="array" ref="I141">IFERROR(INDEX(data_2005,MATCH(I$5&amp;$C$4,regnper_2005&amp;regnr_2005,0),MATCH($C141,var_2005,0)),"-")</f>
        <v>837427</v>
      </c>
      <c r="J141" s="46">
        <f t="array" ref="J141">IFERROR(INDEX(data_2005,MATCH(J$5&amp;$C$4,regnper_2005&amp;regnr_2005,0),MATCH($C141,var_2005,0)),"-")</f>
        <v>1041569</v>
      </c>
      <c r="K141" s="46">
        <f t="array" ref="K141">IFERROR(INDEX(data_2005,MATCH(K$5&amp;$C$4,regnper_2005&amp;regnr_2005,0),MATCH($C141,var_2005,0)),"-")</f>
        <v>1233711</v>
      </c>
      <c r="L141" s="46">
        <f t="array" ref="L141">IFERROR(INDEX(data_2005,MATCH(L$5&amp;$C$4,regnper_2005&amp;regnr_2005,0),MATCH($C141,var_2005,0)),"-")</f>
        <v>1425653</v>
      </c>
      <c r="M141" s="46">
        <f t="array" ref="M141">IFERROR(INDEX(data_2005,MATCH(M$5&amp;$C$4,regnper_2005&amp;regnr_2005,0),MATCH($C141,var_2005,0)),"-")</f>
        <v>1772168</v>
      </c>
      <c r="N141" s="46">
        <f t="array" ref="N141">IFERROR(INDEX(data_2005,MATCH(N$5&amp;$C$4,regnper_2005&amp;regnr_2005,0),MATCH($C141,var_2005,0)),"-")</f>
        <v>2111899</v>
      </c>
    </row>
    <row r="142" spans="1:14">
      <c r="A142" s="8" t="s">
        <v>62</v>
      </c>
      <c r="B142" s="9" t="s">
        <v>386</v>
      </c>
      <c r="C142" s="16" t="s">
        <v>600</v>
      </c>
      <c r="D142" s="46">
        <f t="array" ref="D142">IFERROR(INDEX(data_2005,MATCH(D$5&amp;$C$4,regnper_2005&amp;regnr_2005,0),MATCH($C142,var_2005,0)),"-")</f>
        <v>3085843</v>
      </c>
      <c r="E142" s="46">
        <f t="array" ref="E142">IFERROR(INDEX(data_2005,MATCH(E$5&amp;$C$4,regnper_2005&amp;regnr_2005,0),MATCH($C142,var_2005,0)),"-")</f>
        <v>4112255</v>
      </c>
      <c r="F142" s="46">
        <f t="array" ref="F142">IFERROR(INDEX(data_2005,MATCH(F$5&amp;$C$4,regnper_2005&amp;regnr_2005,0),MATCH($C142,var_2005,0)),"-")</f>
        <v>4534754</v>
      </c>
      <c r="G142" s="46">
        <f t="array" ref="G142">IFERROR(INDEX(data_2005,MATCH(G$5&amp;$C$4,regnper_2005&amp;regnr_2005,0),MATCH($C142,var_2005,0)),"-")</f>
        <v>736578</v>
      </c>
      <c r="H142" s="46">
        <f t="array" ref="H142">IFERROR(INDEX(data_2005,MATCH(H$5&amp;$C$4,regnper_2005&amp;regnr_2005,0),MATCH($C142,var_2005,0)),"-")</f>
        <v>1509600</v>
      </c>
      <c r="I142" s="46">
        <f t="array" ref="I142">IFERROR(INDEX(data_2005,MATCH(I$5&amp;$C$4,regnper_2005&amp;regnr_2005,0),MATCH($C142,var_2005,0)),"-")</f>
        <v>1852996</v>
      </c>
      <c r="J142" s="46">
        <f t="array" ref="J142">IFERROR(INDEX(data_2005,MATCH(J$5&amp;$C$4,regnper_2005&amp;regnr_2005,0),MATCH($C142,var_2005,0)),"-")</f>
        <v>3098053</v>
      </c>
      <c r="K142" s="46">
        <f t="array" ref="K142">IFERROR(INDEX(data_2005,MATCH(K$5&amp;$C$4,regnper_2005&amp;regnr_2005,0),MATCH($C142,var_2005,0)),"-")</f>
        <v>3794254</v>
      </c>
      <c r="L142" s="46">
        <f t="array" ref="L142">IFERROR(INDEX(data_2005,MATCH(L$5&amp;$C$4,regnper_2005&amp;regnr_2005,0),MATCH($C142,var_2005,0)),"-")</f>
        <v>3180960</v>
      </c>
      <c r="M142" s="46">
        <f t="array" ref="M142">IFERROR(INDEX(data_2005,MATCH(M$5&amp;$C$4,regnper_2005&amp;regnr_2005,0),MATCH($C142,var_2005,0)),"-")</f>
        <v>4588565</v>
      </c>
      <c r="N142" s="46">
        <f t="array" ref="N142">IFERROR(INDEX(data_2005,MATCH(N$5&amp;$C$4,regnper_2005&amp;regnr_2005,0),MATCH($C142,var_2005,0)),"-")</f>
        <v>5053922</v>
      </c>
    </row>
    <row r="143" spans="1:14">
      <c r="A143" s="8" t="s">
        <v>65</v>
      </c>
      <c r="B143" s="9" t="s">
        <v>601</v>
      </c>
      <c r="C143" s="16" t="s">
        <v>602</v>
      </c>
      <c r="D143" s="46">
        <f t="array" ref="D143">IFERROR(INDEX(data_2005,MATCH(D$5&amp;$C$4,regnper_2005&amp;regnr_2005,0),MATCH($C143,var_2005,0)),"-")</f>
        <v>29979</v>
      </c>
      <c r="E143" s="46">
        <f t="array" ref="E143">IFERROR(INDEX(data_2005,MATCH(E$5&amp;$C$4,regnper_2005&amp;regnr_2005,0),MATCH($C143,var_2005,0)),"-")</f>
        <v>39299</v>
      </c>
      <c r="F143" s="46">
        <f t="array" ref="F143">IFERROR(INDEX(data_2005,MATCH(F$5&amp;$C$4,regnper_2005&amp;regnr_2005,0),MATCH($C143,var_2005,0)),"-")</f>
        <v>57925</v>
      </c>
      <c r="G143" s="46">
        <f t="array" ref="G143">IFERROR(INDEX(data_2005,MATCH(G$5&amp;$C$4,regnper_2005&amp;regnr_2005,0),MATCH($C143,var_2005,0)),"-")</f>
        <v>46062</v>
      </c>
      <c r="H143" s="46">
        <f t="array" ref="H143">IFERROR(INDEX(data_2005,MATCH(H$5&amp;$C$4,regnper_2005&amp;regnr_2005,0),MATCH($C143,var_2005,0)),"-")</f>
        <v>39279</v>
      </c>
      <c r="I143" s="46">
        <f t="array" ref="I143">IFERROR(INDEX(data_2005,MATCH(I$5&amp;$C$4,regnper_2005&amp;regnr_2005,0),MATCH($C143,var_2005,0)),"-")</f>
        <v>42167</v>
      </c>
      <c r="J143" s="46">
        <f t="array" ref="J143">IFERROR(INDEX(data_2005,MATCH(J$5&amp;$C$4,regnper_2005&amp;regnr_2005,0),MATCH($C143,var_2005,0)),"-")</f>
        <v>46703</v>
      </c>
      <c r="K143" s="46">
        <f t="array" ref="K143">IFERROR(INDEX(data_2005,MATCH(K$5&amp;$C$4,regnper_2005&amp;regnr_2005,0),MATCH($C143,var_2005,0)),"-")</f>
        <v>75711</v>
      </c>
      <c r="L143" s="46">
        <f t="array" ref="L143">IFERROR(INDEX(data_2005,MATCH(L$5&amp;$C$4,regnper_2005&amp;regnr_2005,0),MATCH($C143,var_2005,0)),"-")</f>
        <v>72151</v>
      </c>
      <c r="M143" s="46">
        <f t="array" ref="M143">IFERROR(INDEX(data_2005,MATCH(M$5&amp;$C$4,regnper_2005&amp;regnr_2005,0),MATCH($C143,var_2005,0)),"-")</f>
        <v>25066</v>
      </c>
      <c r="N143" s="46">
        <f t="array" ref="N143">IFERROR(INDEX(data_2005,MATCH(N$5&amp;$C$4,regnper_2005&amp;regnr_2005,0),MATCH($C143,var_2005,0)),"-")</f>
        <v>53141</v>
      </c>
    </row>
    <row r="144" spans="1:14">
      <c r="A144" s="8" t="s">
        <v>68</v>
      </c>
      <c r="B144" s="9" t="s">
        <v>390</v>
      </c>
      <c r="C144" s="16" t="s">
        <v>603</v>
      </c>
      <c r="D144" s="46">
        <f t="array" ref="D144">IFERROR(INDEX(data_2005,MATCH(D$5&amp;$C$4,regnper_2005&amp;regnr_2005,0),MATCH($C144,var_2005,0)),"-")</f>
        <v>0</v>
      </c>
      <c r="E144" s="46">
        <f t="array" ref="E144">IFERROR(INDEX(data_2005,MATCH(E$5&amp;$C$4,regnper_2005&amp;regnr_2005,0),MATCH($C144,var_2005,0)),"-")</f>
        <v>0</v>
      </c>
      <c r="F144" s="46">
        <f t="array" ref="F144">IFERROR(INDEX(data_2005,MATCH(F$5&amp;$C$4,regnper_2005&amp;regnr_2005,0),MATCH($C144,var_2005,0)),"-")</f>
        <v>0</v>
      </c>
      <c r="G144" s="46">
        <f t="array" ref="G144">IFERROR(INDEX(data_2005,MATCH(G$5&amp;$C$4,regnper_2005&amp;regnr_2005,0),MATCH($C144,var_2005,0)),"-")</f>
        <v>0</v>
      </c>
      <c r="H144" s="46">
        <f t="array" ref="H144">IFERROR(INDEX(data_2005,MATCH(H$5&amp;$C$4,regnper_2005&amp;regnr_2005,0),MATCH($C144,var_2005,0)),"-")</f>
        <v>0</v>
      </c>
      <c r="I144" s="46">
        <f t="array" ref="I144">IFERROR(INDEX(data_2005,MATCH(I$5&amp;$C$4,regnper_2005&amp;regnr_2005,0),MATCH($C144,var_2005,0)),"-")</f>
        <v>0</v>
      </c>
      <c r="J144" s="46">
        <f t="array" ref="J144">IFERROR(INDEX(data_2005,MATCH(J$5&amp;$C$4,regnper_2005&amp;regnr_2005,0),MATCH($C144,var_2005,0)),"-")</f>
        <v>0</v>
      </c>
      <c r="K144" s="46">
        <f t="array" ref="K144">IFERROR(INDEX(data_2005,MATCH(K$5&amp;$C$4,regnper_2005&amp;regnr_2005,0),MATCH($C144,var_2005,0)),"-")</f>
        <v>346222</v>
      </c>
      <c r="L144" s="46">
        <f t="array" ref="L144">IFERROR(INDEX(data_2005,MATCH(L$5&amp;$C$4,regnper_2005&amp;regnr_2005,0),MATCH($C144,var_2005,0)),"-")</f>
        <v>333839</v>
      </c>
      <c r="M144" s="46">
        <f t="array" ref="M144">IFERROR(INDEX(data_2005,MATCH(M$5&amp;$C$4,regnper_2005&amp;regnr_2005,0),MATCH($C144,var_2005,0)),"-")</f>
        <v>290727</v>
      </c>
      <c r="N144" s="46">
        <f t="array" ref="N144">IFERROR(INDEX(data_2005,MATCH(N$5&amp;$C$4,regnper_2005&amp;regnr_2005,0),MATCH($C144,var_2005,0)),"-")</f>
        <v>274166</v>
      </c>
    </row>
    <row r="145" spans="1:14">
      <c r="A145" s="8" t="s">
        <v>71</v>
      </c>
      <c r="B145" s="9" t="s">
        <v>604</v>
      </c>
      <c r="C145" s="16" t="s">
        <v>605</v>
      </c>
      <c r="D145" s="46">
        <f t="array" ref="D145">IFERROR(INDEX(data_2005,MATCH(D$5&amp;$C$4,regnper_2005&amp;regnr_2005,0),MATCH($C145,var_2005,0)),"-")</f>
        <v>633710</v>
      </c>
      <c r="E145" s="46">
        <f t="array" ref="E145">IFERROR(INDEX(data_2005,MATCH(E$5&amp;$C$4,regnper_2005&amp;regnr_2005,0),MATCH($C145,var_2005,0)),"-")</f>
        <v>1267850</v>
      </c>
      <c r="F145" s="46">
        <f t="array" ref="F145">IFERROR(INDEX(data_2005,MATCH(F$5&amp;$C$4,regnper_2005&amp;regnr_2005,0),MATCH($C145,var_2005,0)),"-")</f>
        <v>1941879</v>
      </c>
      <c r="G145" s="46">
        <f t="array" ref="G145">IFERROR(INDEX(data_2005,MATCH(G$5&amp;$C$4,regnper_2005&amp;regnr_2005,0),MATCH($C145,var_2005,0)),"-")</f>
        <v>2424357</v>
      </c>
      <c r="H145" s="46">
        <f t="array" ref="H145">IFERROR(INDEX(data_2005,MATCH(H$5&amp;$C$4,regnper_2005&amp;regnr_2005,0),MATCH($C145,var_2005,0)),"-")</f>
        <v>4124062</v>
      </c>
      <c r="I145" s="46">
        <f t="array" ref="I145">IFERROR(INDEX(data_2005,MATCH(I$5&amp;$C$4,regnper_2005&amp;regnr_2005,0),MATCH($C145,var_2005,0)),"-")</f>
        <v>6421272</v>
      </c>
      <c r="J145" s="46">
        <f t="array" ref="J145">IFERROR(INDEX(data_2005,MATCH(J$5&amp;$C$4,regnper_2005&amp;regnr_2005,0),MATCH($C145,var_2005,0)),"-")</f>
        <v>8248101</v>
      </c>
      <c r="K145" s="46">
        <f t="array" ref="K145">IFERROR(INDEX(data_2005,MATCH(K$5&amp;$C$4,regnper_2005&amp;regnr_2005,0),MATCH($C145,var_2005,0)),"-")</f>
        <v>23982586</v>
      </c>
      <c r="L145" s="46">
        <f t="array" ref="L145">IFERROR(INDEX(data_2005,MATCH(L$5&amp;$C$4,regnper_2005&amp;regnr_2005,0),MATCH($C145,var_2005,0)),"-")</f>
        <v>28625570</v>
      </c>
      <c r="M145" s="46">
        <f t="array" ref="M145">IFERROR(INDEX(data_2005,MATCH(M$5&amp;$C$4,regnper_2005&amp;regnr_2005,0),MATCH($C145,var_2005,0)),"-")</f>
        <v>32794497</v>
      </c>
      <c r="N145" s="46">
        <f t="array" ref="N145">IFERROR(INDEX(data_2005,MATCH(N$5&amp;$C$4,regnper_2005&amp;regnr_2005,0),MATCH($C145,var_2005,0)),"-")</f>
        <v>35405822</v>
      </c>
    </row>
    <row r="146" spans="1:14">
      <c r="A146" s="8" t="s">
        <v>74</v>
      </c>
      <c r="B146" s="9" t="s">
        <v>606</v>
      </c>
      <c r="C146" s="16" t="s">
        <v>607</v>
      </c>
      <c r="D146" s="46">
        <f t="array" ref="D146">IFERROR(INDEX(data_2005,MATCH(D$5&amp;$C$4,regnper_2005&amp;regnr_2005,0),MATCH($C146,var_2005,0)),"-")</f>
        <v>5464</v>
      </c>
      <c r="E146" s="46">
        <f t="array" ref="E146">IFERROR(INDEX(data_2005,MATCH(E$5&amp;$C$4,regnper_2005&amp;regnr_2005,0),MATCH($C146,var_2005,0)),"-")</f>
        <v>5410</v>
      </c>
      <c r="F146" s="46">
        <f t="array" ref="F146">IFERROR(INDEX(data_2005,MATCH(F$5&amp;$C$4,regnper_2005&amp;regnr_2005,0),MATCH($C146,var_2005,0)),"-")</f>
        <v>0</v>
      </c>
      <c r="G146" s="46">
        <f t="array" ref="G146">IFERROR(INDEX(data_2005,MATCH(G$5&amp;$C$4,regnper_2005&amp;regnr_2005,0),MATCH($C146,var_2005,0)),"-")</f>
        <v>0</v>
      </c>
      <c r="H146" s="46">
        <f t="array" ref="H146">IFERROR(INDEX(data_2005,MATCH(H$5&amp;$C$4,regnper_2005&amp;regnr_2005,0),MATCH($C146,var_2005,0)),"-")</f>
        <v>0</v>
      </c>
      <c r="I146" s="46">
        <f t="array" ref="I146">IFERROR(INDEX(data_2005,MATCH(I$5&amp;$C$4,regnper_2005&amp;regnr_2005,0),MATCH($C146,var_2005,0)),"-")</f>
        <v>0</v>
      </c>
      <c r="J146" s="46">
        <f t="array" ref="J146">IFERROR(INDEX(data_2005,MATCH(J$5&amp;$C$4,regnper_2005&amp;regnr_2005,0),MATCH($C146,var_2005,0)),"-")</f>
        <v>0</v>
      </c>
      <c r="K146" s="46">
        <f t="array" ref="K146">IFERROR(INDEX(data_2005,MATCH(K$5&amp;$C$4,regnper_2005&amp;regnr_2005,0),MATCH($C146,var_2005,0)),"-")</f>
        <v>0</v>
      </c>
      <c r="L146" s="46">
        <f t="array" ref="L146">IFERROR(INDEX(data_2005,MATCH(L$5&amp;$C$4,regnper_2005&amp;regnr_2005,0),MATCH($C146,var_2005,0)),"-")</f>
        <v>0</v>
      </c>
      <c r="M146" s="46">
        <f t="array" ref="M146">IFERROR(INDEX(data_2005,MATCH(M$5&amp;$C$4,regnper_2005&amp;regnr_2005,0),MATCH($C146,var_2005,0)),"-")</f>
        <v>0</v>
      </c>
      <c r="N146" s="46">
        <f t="array" ref="N146">IFERROR(INDEX(data_2005,MATCH(N$5&amp;$C$4,regnper_2005&amp;regnr_2005,0),MATCH($C146,var_2005,0)),"-")</f>
        <v>0</v>
      </c>
    </row>
    <row r="147" spans="1:14" ht="26.25" customHeight="1">
      <c r="A147" s="8" t="s">
        <v>77</v>
      </c>
      <c r="B147" s="47" t="s">
        <v>608</v>
      </c>
      <c r="C147" s="16" t="s">
        <v>609</v>
      </c>
      <c r="D147" s="53">
        <f t="array" ref="D147">IFERROR(INDEX(data_2005,MATCH(D$5&amp;$C$4,regnper_2005&amp;regnr_2005,0),MATCH($C147,var_2005,0)),"-")</f>
        <v>25136861</v>
      </c>
      <c r="E147" s="53">
        <f t="array" ref="E147">IFERROR(INDEX(data_2005,MATCH(E$5&amp;$C$4,regnper_2005&amp;regnr_2005,0),MATCH($C147,var_2005,0)),"-")</f>
        <v>26492080</v>
      </c>
      <c r="F147" s="53">
        <f t="array" ref="F147">IFERROR(INDEX(data_2005,MATCH(F$5&amp;$C$4,regnper_2005&amp;regnr_2005,0),MATCH($C147,var_2005,0)),"-")</f>
        <v>28147009</v>
      </c>
      <c r="G147" s="53">
        <f t="array" ref="G147">IFERROR(INDEX(data_2005,MATCH(G$5&amp;$C$4,regnper_2005&amp;regnr_2005,0),MATCH($C147,var_2005,0)),"-")</f>
        <v>27903708</v>
      </c>
      <c r="H147" s="53">
        <f t="array" ref="H147">IFERROR(INDEX(data_2005,MATCH(H$5&amp;$C$4,regnper_2005&amp;regnr_2005,0),MATCH($C147,var_2005,0)),"-")</f>
        <v>32303587</v>
      </c>
      <c r="I147" s="53">
        <f t="array" ref="I147">IFERROR(INDEX(data_2005,MATCH(I$5&amp;$C$4,regnper_2005&amp;regnr_2005,0),MATCH($C147,var_2005,0)),"-")</f>
        <v>38616619</v>
      </c>
      <c r="J147" s="53">
        <f t="array" ref="J147">IFERROR(INDEX(data_2005,MATCH(J$5&amp;$C$4,regnper_2005&amp;regnr_2005,0),MATCH($C147,var_2005,0)),"-")</f>
        <v>46223707</v>
      </c>
      <c r="K147" s="53">
        <f t="array" ref="K147">IFERROR(INDEX(data_2005,MATCH(K$5&amp;$C$4,regnper_2005&amp;regnr_2005,0),MATCH($C147,var_2005,0)),"-")</f>
        <v>76229696</v>
      </c>
      <c r="L147" s="53">
        <f t="array" ref="L147">IFERROR(INDEX(data_2005,MATCH(L$5&amp;$C$4,regnper_2005&amp;regnr_2005,0),MATCH($C147,var_2005,0)),"-")</f>
        <v>80533717</v>
      </c>
      <c r="M147" s="53">
        <f t="array" ref="M147">IFERROR(INDEX(data_2005,MATCH(M$5&amp;$C$4,regnper_2005&amp;regnr_2005,0),MATCH($C147,var_2005,0)),"-")</f>
        <v>89141888</v>
      </c>
      <c r="N147" s="53">
        <f t="array" ref="N147">IFERROR(INDEX(data_2005,MATCH(N$5&amp;$C$4,regnper_2005&amp;regnr_2005,0),MATCH($C147,var_2005,0)),"-")</f>
        <v>91670869</v>
      </c>
    </row>
    <row r="148" spans="1:14">
      <c r="A148" s="8" t="s">
        <v>80</v>
      </c>
      <c r="B148" s="9" t="s">
        <v>394</v>
      </c>
      <c r="C148" s="16" t="s">
        <v>610</v>
      </c>
      <c r="D148" s="46">
        <f t="array" ref="D148">IFERROR(INDEX(data_2005,MATCH(D$5&amp;$C$4,regnper_2005&amp;regnr_2005,0),MATCH($C148,var_2005,0)),"-")</f>
        <v>0</v>
      </c>
      <c r="E148" s="46">
        <f t="array" ref="E148">IFERROR(INDEX(data_2005,MATCH(E$5&amp;$C$4,regnper_2005&amp;regnr_2005,0),MATCH($C148,var_2005,0)),"-")</f>
        <v>0</v>
      </c>
      <c r="F148" s="46">
        <f t="array" ref="F148">IFERROR(INDEX(data_2005,MATCH(F$5&amp;$C$4,regnper_2005&amp;regnr_2005,0),MATCH($C148,var_2005,0)),"-")</f>
        <v>0</v>
      </c>
      <c r="G148" s="46">
        <f t="array" ref="G148">IFERROR(INDEX(data_2005,MATCH(G$5&amp;$C$4,regnper_2005&amp;regnr_2005,0),MATCH($C148,var_2005,0)),"-")</f>
        <v>0</v>
      </c>
      <c r="H148" s="46">
        <f t="array" ref="H148">IFERROR(INDEX(data_2005,MATCH(H$5&amp;$C$4,regnper_2005&amp;regnr_2005,0),MATCH($C148,var_2005,0)),"-")</f>
        <v>0</v>
      </c>
      <c r="I148" s="46">
        <f t="array" ref="I148">IFERROR(INDEX(data_2005,MATCH(I$5&amp;$C$4,regnper_2005&amp;regnr_2005,0),MATCH($C148,var_2005,0)),"-")</f>
        <v>0</v>
      </c>
      <c r="J148" s="46">
        <f t="array" ref="J148">IFERROR(INDEX(data_2005,MATCH(J$5&amp;$C$4,regnper_2005&amp;regnr_2005,0),MATCH($C148,var_2005,0)),"-")</f>
        <v>0</v>
      </c>
      <c r="K148" s="46">
        <f t="array" ref="K148">IFERROR(INDEX(data_2005,MATCH(K$5&amp;$C$4,regnper_2005&amp;regnr_2005,0),MATCH($C148,var_2005,0)),"-")</f>
        <v>0</v>
      </c>
      <c r="L148" s="46">
        <f t="array" ref="L148">IFERROR(INDEX(data_2005,MATCH(L$5&amp;$C$4,regnper_2005&amp;regnr_2005,0),MATCH($C148,var_2005,0)),"-")</f>
        <v>0</v>
      </c>
      <c r="M148" s="46">
        <f t="array" ref="M148">IFERROR(INDEX(data_2005,MATCH(M$5&amp;$C$4,regnper_2005&amp;regnr_2005,0),MATCH($C148,var_2005,0)),"-")</f>
        <v>0</v>
      </c>
      <c r="N148" s="46">
        <f t="array" ref="N148">IFERROR(INDEX(data_2005,MATCH(N$5&amp;$C$4,regnper_2005&amp;regnr_2005,0),MATCH($C148,var_2005,0)),"-")</f>
        <v>0</v>
      </c>
    </row>
    <row r="149" spans="1:14">
      <c r="A149" s="8" t="s">
        <v>83</v>
      </c>
      <c r="B149" s="9" t="s">
        <v>611</v>
      </c>
      <c r="C149" s="16" t="s">
        <v>612</v>
      </c>
      <c r="D149" s="46">
        <f t="array" ref="D149">IFERROR(INDEX(data_2005,MATCH(D$5&amp;$C$4,regnper_2005&amp;regnr_2005,0),MATCH($C149,var_2005,0)),"-")</f>
        <v>7840</v>
      </c>
      <c r="E149" s="46">
        <f t="array" ref="E149">IFERROR(INDEX(data_2005,MATCH(E$5&amp;$C$4,regnper_2005&amp;regnr_2005,0),MATCH($C149,var_2005,0)),"-")</f>
        <v>3658</v>
      </c>
      <c r="F149" s="46">
        <f t="array" ref="F149">IFERROR(INDEX(data_2005,MATCH(F$5&amp;$C$4,regnper_2005&amp;regnr_2005,0),MATCH($C149,var_2005,0)),"-")</f>
        <v>4098</v>
      </c>
      <c r="G149" s="46">
        <f t="array" ref="G149">IFERROR(INDEX(data_2005,MATCH(G$5&amp;$C$4,regnper_2005&amp;regnr_2005,0),MATCH($C149,var_2005,0)),"-")</f>
        <v>4596</v>
      </c>
      <c r="H149" s="46">
        <f t="array" ref="H149">IFERROR(INDEX(data_2005,MATCH(H$5&amp;$C$4,regnper_2005&amp;regnr_2005,0),MATCH($C149,var_2005,0)),"-")</f>
        <v>5151</v>
      </c>
      <c r="I149" s="46">
        <f t="array" ref="I149">IFERROR(INDEX(data_2005,MATCH(I$5&amp;$C$4,regnper_2005&amp;regnr_2005,0),MATCH($C149,var_2005,0)),"-")</f>
        <v>0</v>
      </c>
      <c r="J149" s="46">
        <f t="array" ref="J149">IFERROR(INDEX(data_2005,MATCH(J$5&amp;$C$4,regnper_2005&amp;regnr_2005,0),MATCH($C149,var_2005,0)),"-")</f>
        <v>0</v>
      </c>
      <c r="K149" s="46">
        <f t="array" ref="K149">IFERROR(INDEX(data_2005,MATCH(K$5&amp;$C$4,regnper_2005&amp;regnr_2005,0),MATCH($C149,var_2005,0)),"-")</f>
        <v>0</v>
      </c>
      <c r="L149" s="46">
        <f t="array" ref="L149">IFERROR(INDEX(data_2005,MATCH(L$5&amp;$C$4,regnper_2005&amp;regnr_2005,0),MATCH($C149,var_2005,0)),"-")</f>
        <v>0</v>
      </c>
      <c r="M149" s="46">
        <f t="array" ref="M149">IFERROR(INDEX(data_2005,MATCH(M$5&amp;$C$4,regnper_2005&amp;regnr_2005,0),MATCH($C149,var_2005,0)),"-")</f>
        <v>0</v>
      </c>
      <c r="N149" s="46">
        <f t="array" ref="N149">IFERROR(INDEX(data_2005,MATCH(N$5&amp;$C$4,regnper_2005&amp;regnr_2005,0),MATCH($C149,var_2005,0)),"-")</f>
        <v>0</v>
      </c>
    </row>
    <row r="150" spans="1:14">
      <c r="A150" s="8" t="s">
        <v>86</v>
      </c>
      <c r="B150" s="9" t="s">
        <v>613</v>
      </c>
      <c r="C150" s="16" t="s">
        <v>614</v>
      </c>
      <c r="D150" s="46">
        <f t="array" ref="D150">IFERROR(INDEX(data_2005,MATCH(D$5&amp;$C$4,regnper_2005&amp;regnr_2005,0),MATCH($C150,var_2005,0)),"-")</f>
        <v>46321</v>
      </c>
      <c r="E150" s="46">
        <f t="array" ref="E150">IFERROR(INDEX(data_2005,MATCH(E$5&amp;$C$4,regnper_2005&amp;regnr_2005,0),MATCH($C150,var_2005,0)),"-")</f>
        <v>69032</v>
      </c>
      <c r="F150" s="46">
        <f t="array" ref="F150">IFERROR(INDEX(data_2005,MATCH(F$5&amp;$C$4,regnper_2005&amp;regnr_2005,0),MATCH($C150,var_2005,0)),"-")</f>
        <v>84452</v>
      </c>
      <c r="G150" s="46">
        <f t="array" ref="G150">IFERROR(INDEX(data_2005,MATCH(G$5&amp;$C$4,regnper_2005&amp;regnr_2005,0),MATCH($C150,var_2005,0)),"-")</f>
        <v>14143</v>
      </c>
      <c r="H150" s="46">
        <f t="array" ref="H150">IFERROR(INDEX(data_2005,MATCH(H$5&amp;$C$4,regnper_2005&amp;regnr_2005,0),MATCH($C150,var_2005,0)),"-")</f>
        <v>68688</v>
      </c>
      <c r="I150" s="46">
        <f t="array" ref="I150">IFERROR(INDEX(data_2005,MATCH(I$5&amp;$C$4,regnper_2005&amp;regnr_2005,0),MATCH($C150,var_2005,0)),"-")</f>
        <v>107330</v>
      </c>
      <c r="J150" s="46">
        <f t="array" ref="J150">IFERROR(INDEX(data_2005,MATCH(J$5&amp;$C$4,regnper_2005&amp;regnr_2005,0),MATCH($C150,var_2005,0)),"-")</f>
        <v>123404</v>
      </c>
      <c r="K150" s="46">
        <f t="array" ref="K150">IFERROR(INDEX(data_2005,MATCH(K$5&amp;$C$4,regnper_2005&amp;regnr_2005,0),MATCH($C150,var_2005,0)),"-")</f>
        <v>108039</v>
      </c>
      <c r="L150" s="46">
        <f t="array" ref="L150">IFERROR(INDEX(data_2005,MATCH(L$5&amp;$C$4,regnper_2005&amp;regnr_2005,0),MATCH($C150,var_2005,0)),"-")</f>
        <v>121867</v>
      </c>
      <c r="M150" s="46">
        <f t="array" ref="M150">IFERROR(INDEX(data_2005,MATCH(M$5&amp;$C$4,regnper_2005&amp;regnr_2005,0),MATCH($C150,var_2005,0)),"-")</f>
        <v>110839</v>
      </c>
      <c r="N150" s="46">
        <f t="array" ref="N150">IFERROR(INDEX(data_2005,MATCH(N$5&amp;$C$4,regnper_2005&amp;regnr_2005,0),MATCH($C150,var_2005,0)),"-")</f>
        <v>115107</v>
      </c>
    </row>
    <row r="151" spans="1:14">
      <c r="A151" s="8" t="s">
        <v>89</v>
      </c>
      <c r="B151" s="9" t="s">
        <v>306</v>
      </c>
      <c r="C151" s="16" t="s">
        <v>615</v>
      </c>
      <c r="D151" s="46">
        <f t="array" ref="D151">IFERROR(INDEX(data_2005,MATCH(D$5&amp;$C$4,regnper_2005&amp;regnr_2005,0),MATCH($C151,var_2005,0)),"-")</f>
        <v>0</v>
      </c>
      <c r="E151" s="46">
        <f t="array" ref="E151">IFERROR(INDEX(data_2005,MATCH(E$5&amp;$C$4,regnper_2005&amp;regnr_2005,0),MATCH($C151,var_2005,0)),"-")</f>
        <v>0</v>
      </c>
      <c r="F151" s="46">
        <f t="array" ref="F151">IFERROR(INDEX(data_2005,MATCH(F$5&amp;$C$4,regnper_2005&amp;regnr_2005,0),MATCH($C151,var_2005,0)),"-")</f>
        <v>0</v>
      </c>
      <c r="G151" s="46">
        <f t="array" ref="G151">IFERROR(INDEX(data_2005,MATCH(G$5&amp;$C$4,regnper_2005&amp;regnr_2005,0),MATCH($C151,var_2005,0)),"-")</f>
        <v>0</v>
      </c>
      <c r="H151" s="46">
        <f t="array" ref="H151">IFERROR(INDEX(data_2005,MATCH(H$5&amp;$C$4,regnper_2005&amp;regnr_2005,0),MATCH($C151,var_2005,0)),"-")</f>
        <v>0</v>
      </c>
      <c r="I151" s="46">
        <f t="array" ref="I151">IFERROR(INDEX(data_2005,MATCH(I$5&amp;$C$4,regnper_2005&amp;regnr_2005,0),MATCH($C151,var_2005,0)),"-")</f>
        <v>0</v>
      </c>
      <c r="J151" s="46">
        <f t="array" ref="J151">IFERROR(INDEX(data_2005,MATCH(J$5&amp;$C$4,regnper_2005&amp;regnr_2005,0),MATCH($C151,var_2005,0)),"-")</f>
        <v>0</v>
      </c>
      <c r="K151" s="46">
        <f t="array" ref="K151">IFERROR(INDEX(data_2005,MATCH(K$5&amp;$C$4,regnper_2005&amp;regnr_2005,0),MATCH($C151,var_2005,0)),"-")</f>
        <v>67000</v>
      </c>
      <c r="L151" s="46">
        <f t="array" ref="L151">IFERROR(INDEX(data_2005,MATCH(L$5&amp;$C$4,regnper_2005&amp;regnr_2005,0),MATCH($C151,var_2005,0)),"-")</f>
        <v>42694</v>
      </c>
      <c r="M151" s="46">
        <f t="array" ref="M151">IFERROR(INDEX(data_2005,MATCH(M$5&amp;$C$4,regnper_2005&amp;regnr_2005,0),MATCH($C151,var_2005,0)),"-")</f>
        <v>10417</v>
      </c>
      <c r="N151" s="46">
        <f t="array" ref="N151">IFERROR(INDEX(data_2005,MATCH(N$5&amp;$C$4,regnper_2005&amp;regnr_2005,0),MATCH($C151,var_2005,0)),"-")</f>
        <v>6925</v>
      </c>
    </row>
    <row r="152" spans="1:14">
      <c r="A152" s="8" t="s">
        <v>92</v>
      </c>
      <c r="B152" s="12" t="s">
        <v>616</v>
      </c>
      <c r="C152" s="16" t="s">
        <v>617</v>
      </c>
      <c r="D152" s="53">
        <f t="array" ref="D152">IFERROR(INDEX(data_2005,MATCH(D$5&amp;$C$4,regnper_2005&amp;regnr_2005,0),MATCH($C152,var_2005,0)),"-")</f>
        <v>54161</v>
      </c>
      <c r="E152" s="53">
        <f t="array" ref="E152">IFERROR(INDEX(data_2005,MATCH(E$5&amp;$C$4,regnper_2005&amp;regnr_2005,0),MATCH($C152,var_2005,0)),"-")</f>
        <v>72690</v>
      </c>
      <c r="F152" s="53">
        <f t="array" ref="F152">IFERROR(INDEX(data_2005,MATCH(F$5&amp;$C$4,regnper_2005&amp;regnr_2005,0),MATCH($C152,var_2005,0)),"-")</f>
        <v>88550</v>
      </c>
      <c r="G152" s="53">
        <f t="array" ref="G152">IFERROR(INDEX(data_2005,MATCH(G$5&amp;$C$4,regnper_2005&amp;regnr_2005,0),MATCH($C152,var_2005,0)),"-")</f>
        <v>18739</v>
      </c>
      <c r="H152" s="53">
        <f t="array" ref="H152">IFERROR(INDEX(data_2005,MATCH(H$5&amp;$C$4,regnper_2005&amp;regnr_2005,0),MATCH($C152,var_2005,0)),"-")</f>
        <v>73839</v>
      </c>
      <c r="I152" s="53">
        <f t="array" ref="I152">IFERROR(INDEX(data_2005,MATCH(I$5&amp;$C$4,regnper_2005&amp;regnr_2005,0),MATCH($C152,var_2005,0)),"-")</f>
        <v>107330</v>
      </c>
      <c r="J152" s="53">
        <f t="array" ref="J152">IFERROR(INDEX(data_2005,MATCH(J$5&amp;$C$4,regnper_2005&amp;regnr_2005,0),MATCH($C152,var_2005,0)),"-")</f>
        <v>123404</v>
      </c>
      <c r="K152" s="53">
        <f t="array" ref="K152">IFERROR(INDEX(data_2005,MATCH(K$5&amp;$C$4,regnper_2005&amp;regnr_2005,0),MATCH($C152,var_2005,0)),"-")</f>
        <v>175039</v>
      </c>
      <c r="L152" s="53">
        <f t="array" ref="L152">IFERROR(INDEX(data_2005,MATCH(L$5&amp;$C$4,regnper_2005&amp;regnr_2005,0),MATCH($C152,var_2005,0)),"-")</f>
        <v>164561</v>
      </c>
      <c r="M152" s="53">
        <f t="array" ref="M152">IFERROR(INDEX(data_2005,MATCH(M$5&amp;$C$4,regnper_2005&amp;regnr_2005,0),MATCH($C152,var_2005,0)),"-")</f>
        <v>121256</v>
      </c>
      <c r="N152" s="53">
        <f t="array" ref="N152">IFERROR(INDEX(data_2005,MATCH(N$5&amp;$C$4,regnper_2005&amp;regnr_2005,0),MATCH($C152,var_2005,0)),"-")</f>
        <v>122032</v>
      </c>
    </row>
    <row r="153" spans="1:14">
      <c r="A153" s="8" t="s">
        <v>95</v>
      </c>
      <c r="B153" s="9" t="s">
        <v>208</v>
      </c>
      <c r="C153" s="16" t="s">
        <v>618</v>
      </c>
      <c r="D153" s="46">
        <f t="array" ref="D153">IFERROR(INDEX(data_2005,MATCH(D$5&amp;$C$4,regnper_2005&amp;regnr_2005,0),MATCH($C153,var_2005,0)),"-")</f>
        <v>0</v>
      </c>
      <c r="E153" s="46">
        <f t="array" ref="E153">IFERROR(INDEX(data_2005,MATCH(E$5&amp;$C$4,regnper_2005&amp;regnr_2005,0),MATCH($C153,var_2005,0)),"-")</f>
        <v>0</v>
      </c>
      <c r="F153" s="46">
        <f t="array" ref="F153">IFERROR(INDEX(data_2005,MATCH(F$5&amp;$C$4,regnper_2005&amp;regnr_2005,0),MATCH($C153,var_2005,0)),"-")</f>
        <v>0</v>
      </c>
      <c r="G153" s="46">
        <f t="array" ref="G153">IFERROR(INDEX(data_2005,MATCH(G$5&amp;$C$4,regnper_2005&amp;regnr_2005,0),MATCH($C153,var_2005,0)),"-")</f>
        <v>0</v>
      </c>
      <c r="H153" s="46">
        <f t="array" ref="H153">IFERROR(INDEX(data_2005,MATCH(H$5&amp;$C$4,regnper_2005&amp;regnr_2005,0),MATCH($C153,var_2005,0)),"-")</f>
        <v>0</v>
      </c>
      <c r="I153" s="46">
        <f t="array" ref="I153">IFERROR(INDEX(data_2005,MATCH(I$5&amp;$C$4,regnper_2005&amp;regnr_2005,0),MATCH($C153,var_2005,0)),"-")</f>
        <v>0</v>
      </c>
      <c r="J153" s="46">
        <f t="array" ref="J153">IFERROR(INDEX(data_2005,MATCH(J$5&amp;$C$4,regnper_2005&amp;regnr_2005,0),MATCH($C153,var_2005,0)),"-")</f>
        <v>0</v>
      </c>
      <c r="K153" s="46">
        <f t="array" ref="K153">IFERROR(INDEX(data_2005,MATCH(K$5&amp;$C$4,regnper_2005&amp;regnr_2005,0),MATCH($C153,var_2005,0)),"-")</f>
        <v>0</v>
      </c>
      <c r="L153" s="46">
        <f t="array" ref="L153">IFERROR(INDEX(data_2005,MATCH(L$5&amp;$C$4,regnper_2005&amp;regnr_2005,0),MATCH($C153,var_2005,0)),"-")</f>
        <v>0</v>
      </c>
      <c r="M153" s="46">
        <f t="array" ref="M153">IFERROR(INDEX(data_2005,MATCH(M$5&amp;$C$4,regnper_2005&amp;regnr_2005,0),MATCH($C153,var_2005,0)),"-")</f>
        <v>0</v>
      </c>
      <c r="N153" s="46">
        <f t="array" ref="N153">IFERROR(INDEX(data_2005,MATCH(N$5&amp;$C$4,regnper_2005&amp;regnr_2005,0),MATCH($C153,var_2005,0)),"-")</f>
        <v>0</v>
      </c>
    </row>
    <row r="154" spans="1:14">
      <c r="A154" s="8" t="s">
        <v>97</v>
      </c>
      <c r="B154" s="9" t="s">
        <v>311</v>
      </c>
      <c r="C154" s="16" t="s">
        <v>619</v>
      </c>
      <c r="D154" s="46">
        <f t="array" ref="D154">IFERROR(INDEX(data_2005,MATCH(D$5&amp;$C$4,regnper_2005&amp;regnr_2005,0),MATCH($C154,var_2005,0)),"-")</f>
        <v>116010</v>
      </c>
      <c r="E154" s="46">
        <f t="array" ref="E154">IFERROR(INDEX(data_2005,MATCH(E$5&amp;$C$4,regnper_2005&amp;regnr_2005,0),MATCH($C154,var_2005,0)),"-")</f>
        <v>126287</v>
      </c>
      <c r="F154" s="46">
        <f t="array" ref="F154">IFERROR(INDEX(data_2005,MATCH(F$5&amp;$C$4,regnper_2005&amp;regnr_2005,0),MATCH($C154,var_2005,0)),"-")</f>
        <v>126377</v>
      </c>
      <c r="G154" s="46">
        <f t="array" ref="G154">IFERROR(INDEX(data_2005,MATCH(G$5&amp;$C$4,regnper_2005&amp;regnr_2005,0),MATCH($C154,var_2005,0)),"-")</f>
        <v>149186</v>
      </c>
      <c r="H154" s="46">
        <f t="array" ref="H154">IFERROR(INDEX(data_2005,MATCH(H$5&amp;$C$4,regnper_2005&amp;regnr_2005,0),MATCH($C154,var_2005,0)),"-")</f>
        <v>151508</v>
      </c>
      <c r="I154" s="46">
        <f t="array" ref="I154">IFERROR(INDEX(data_2005,MATCH(I$5&amp;$C$4,regnper_2005&amp;regnr_2005,0),MATCH($C154,var_2005,0)),"-")</f>
        <v>118564</v>
      </c>
      <c r="J154" s="46">
        <f t="array" ref="J154">IFERROR(INDEX(data_2005,MATCH(J$5&amp;$C$4,regnper_2005&amp;regnr_2005,0),MATCH($C154,var_2005,0)),"-")</f>
        <v>100470</v>
      </c>
      <c r="K154" s="46">
        <f t="array" ref="K154">IFERROR(INDEX(data_2005,MATCH(K$5&amp;$C$4,regnper_2005&amp;regnr_2005,0),MATCH($C154,var_2005,0)),"-")</f>
        <v>210734</v>
      </c>
      <c r="L154" s="46">
        <f t="array" ref="L154">IFERROR(INDEX(data_2005,MATCH(L$5&amp;$C$4,regnper_2005&amp;regnr_2005,0),MATCH($C154,var_2005,0)),"-")</f>
        <v>233106</v>
      </c>
      <c r="M154" s="46">
        <f t="array" ref="M154">IFERROR(INDEX(data_2005,MATCH(M$5&amp;$C$4,regnper_2005&amp;regnr_2005,0),MATCH($C154,var_2005,0)),"-")</f>
        <v>169639</v>
      </c>
      <c r="N154" s="46">
        <f t="array" ref="N154">IFERROR(INDEX(data_2005,MATCH(N$5&amp;$C$4,regnper_2005&amp;regnr_2005,0),MATCH($C154,var_2005,0)),"-")</f>
        <v>247552</v>
      </c>
    </row>
    <row r="155" spans="1:14">
      <c r="A155" s="8" t="s">
        <v>100</v>
      </c>
      <c r="B155" s="9" t="s">
        <v>313</v>
      </c>
      <c r="C155" s="16" t="s">
        <v>620</v>
      </c>
      <c r="D155" s="46">
        <f t="array" ref="D155">IFERROR(INDEX(data_2005,MATCH(D$5&amp;$C$4,regnper_2005&amp;regnr_2005,0),MATCH($C155,var_2005,0)),"-")</f>
        <v>0</v>
      </c>
      <c r="E155" s="46">
        <f t="array" ref="E155">IFERROR(INDEX(data_2005,MATCH(E$5&amp;$C$4,regnper_2005&amp;regnr_2005,0),MATCH($C155,var_2005,0)),"-")</f>
        <v>15104</v>
      </c>
      <c r="F155" s="46">
        <f t="array" ref="F155">IFERROR(INDEX(data_2005,MATCH(F$5&amp;$C$4,regnper_2005&amp;regnr_2005,0),MATCH($C155,var_2005,0)),"-")</f>
        <v>4707</v>
      </c>
      <c r="G155" s="46">
        <f t="array" ref="G155">IFERROR(INDEX(data_2005,MATCH(G$5&amp;$C$4,regnper_2005&amp;regnr_2005,0),MATCH($C155,var_2005,0)),"-")</f>
        <v>0</v>
      </c>
      <c r="H155" s="46">
        <f t="array" ref="H155">IFERROR(INDEX(data_2005,MATCH(H$5&amp;$C$4,regnper_2005&amp;regnr_2005,0),MATCH($C155,var_2005,0)),"-")</f>
        <v>0</v>
      </c>
      <c r="I155" s="46">
        <f t="array" ref="I155">IFERROR(INDEX(data_2005,MATCH(I$5&amp;$C$4,regnper_2005&amp;regnr_2005,0),MATCH($C155,var_2005,0)),"-")</f>
        <v>0</v>
      </c>
      <c r="J155" s="46">
        <f t="array" ref="J155">IFERROR(INDEX(data_2005,MATCH(J$5&amp;$C$4,regnper_2005&amp;regnr_2005,0),MATCH($C155,var_2005,0)),"-")</f>
        <v>0</v>
      </c>
      <c r="K155" s="46">
        <f t="array" ref="K155">IFERROR(INDEX(data_2005,MATCH(K$5&amp;$C$4,regnper_2005&amp;regnr_2005,0),MATCH($C155,var_2005,0)),"-")</f>
        <v>0</v>
      </c>
      <c r="L155" s="46">
        <f t="array" ref="L155">IFERROR(INDEX(data_2005,MATCH(L$5&amp;$C$4,regnper_2005&amp;regnr_2005,0),MATCH($C155,var_2005,0)),"-")</f>
        <v>0</v>
      </c>
      <c r="M155" s="46">
        <f t="array" ref="M155">IFERROR(INDEX(data_2005,MATCH(M$5&amp;$C$4,regnper_2005&amp;regnr_2005,0),MATCH($C155,var_2005,0)),"-")</f>
        <v>14442</v>
      </c>
      <c r="N155" s="46">
        <f t="array" ref="N155">IFERROR(INDEX(data_2005,MATCH(N$5&amp;$C$4,regnper_2005&amp;regnr_2005,0),MATCH($C155,var_2005,0)),"-")</f>
        <v>18241</v>
      </c>
    </row>
    <row r="156" spans="1:14">
      <c r="A156" s="8" t="s">
        <v>103</v>
      </c>
      <c r="B156" s="9" t="s">
        <v>315</v>
      </c>
      <c r="C156" s="16" t="s">
        <v>621</v>
      </c>
      <c r="D156" s="46">
        <f t="array" ref="D156">IFERROR(INDEX(data_2005,MATCH(D$5&amp;$C$4,regnper_2005&amp;regnr_2005,0),MATCH($C156,var_2005,0)),"-")</f>
        <v>0</v>
      </c>
      <c r="E156" s="46">
        <f t="array" ref="E156">IFERROR(INDEX(data_2005,MATCH(E$5&amp;$C$4,regnper_2005&amp;regnr_2005,0),MATCH($C156,var_2005,0)),"-")</f>
        <v>0</v>
      </c>
      <c r="F156" s="46">
        <f t="array" ref="F156">IFERROR(INDEX(data_2005,MATCH(F$5&amp;$C$4,regnper_2005&amp;regnr_2005,0),MATCH($C156,var_2005,0)),"-")</f>
        <v>0</v>
      </c>
      <c r="G156" s="46">
        <f t="array" ref="G156">IFERROR(INDEX(data_2005,MATCH(G$5&amp;$C$4,regnper_2005&amp;regnr_2005,0),MATCH($C156,var_2005,0)),"-")</f>
        <v>0</v>
      </c>
      <c r="H156" s="46">
        <f t="array" ref="H156">IFERROR(INDEX(data_2005,MATCH(H$5&amp;$C$4,regnper_2005&amp;regnr_2005,0),MATCH($C156,var_2005,0)),"-")</f>
        <v>0</v>
      </c>
      <c r="I156" s="46">
        <f t="array" ref="I156">IFERROR(INDEX(data_2005,MATCH(I$5&amp;$C$4,regnper_2005&amp;regnr_2005,0),MATCH($C156,var_2005,0)),"-")</f>
        <v>0</v>
      </c>
      <c r="J156" s="46">
        <f t="array" ref="J156">IFERROR(INDEX(data_2005,MATCH(J$5&amp;$C$4,regnper_2005&amp;regnr_2005,0),MATCH($C156,var_2005,0)),"-")</f>
        <v>0</v>
      </c>
      <c r="K156" s="46">
        <f t="array" ref="K156">IFERROR(INDEX(data_2005,MATCH(K$5&amp;$C$4,regnper_2005&amp;regnr_2005,0),MATCH($C156,var_2005,0)),"-")</f>
        <v>0</v>
      </c>
      <c r="L156" s="46">
        <f t="array" ref="L156">IFERROR(INDEX(data_2005,MATCH(L$5&amp;$C$4,regnper_2005&amp;regnr_2005,0),MATCH($C156,var_2005,0)),"-")</f>
        <v>0</v>
      </c>
      <c r="M156" s="46">
        <f t="array" ref="M156">IFERROR(INDEX(data_2005,MATCH(M$5&amp;$C$4,regnper_2005&amp;regnr_2005,0),MATCH($C156,var_2005,0)),"-")</f>
        <v>0</v>
      </c>
      <c r="N156" s="46">
        <f t="array" ref="N156">IFERROR(INDEX(data_2005,MATCH(N$5&amp;$C$4,regnper_2005&amp;regnr_2005,0),MATCH($C156,var_2005,0)),"-")</f>
        <v>0</v>
      </c>
    </row>
    <row r="157" spans="1:14">
      <c r="A157" s="8" t="s">
        <v>106</v>
      </c>
      <c r="B157" s="9" t="s">
        <v>317</v>
      </c>
      <c r="C157" s="16" t="s">
        <v>622</v>
      </c>
      <c r="D157" s="46">
        <f t="array" ref="D157">IFERROR(INDEX(data_2005,MATCH(D$5&amp;$C$4,regnper_2005&amp;regnr_2005,0),MATCH($C157,var_2005,0)),"-")</f>
        <v>0</v>
      </c>
      <c r="E157" s="46">
        <f t="array" ref="E157">IFERROR(INDEX(data_2005,MATCH(E$5&amp;$C$4,regnper_2005&amp;regnr_2005,0),MATCH($C157,var_2005,0)),"-")</f>
        <v>0</v>
      </c>
      <c r="F157" s="46">
        <f t="array" ref="F157">IFERROR(INDEX(data_2005,MATCH(F$5&amp;$C$4,regnper_2005&amp;regnr_2005,0),MATCH($C157,var_2005,0)),"-")</f>
        <v>0</v>
      </c>
      <c r="G157" s="46">
        <f t="array" ref="G157">IFERROR(INDEX(data_2005,MATCH(G$5&amp;$C$4,regnper_2005&amp;regnr_2005,0),MATCH($C157,var_2005,0)),"-")</f>
        <v>0</v>
      </c>
      <c r="H157" s="46">
        <f t="array" ref="H157">IFERROR(INDEX(data_2005,MATCH(H$5&amp;$C$4,regnper_2005&amp;regnr_2005,0),MATCH($C157,var_2005,0)),"-")</f>
        <v>0</v>
      </c>
      <c r="I157" s="46">
        <f t="array" ref="I157">IFERROR(INDEX(data_2005,MATCH(I$5&amp;$C$4,regnper_2005&amp;regnr_2005,0),MATCH($C157,var_2005,0)),"-")</f>
        <v>0</v>
      </c>
      <c r="J157" s="46">
        <f t="array" ref="J157">IFERROR(INDEX(data_2005,MATCH(J$5&amp;$C$4,regnper_2005&amp;regnr_2005,0),MATCH($C157,var_2005,0)),"-")</f>
        <v>0</v>
      </c>
      <c r="K157" s="46">
        <f t="array" ref="K157">IFERROR(INDEX(data_2005,MATCH(K$5&amp;$C$4,regnper_2005&amp;regnr_2005,0),MATCH($C157,var_2005,0)),"-")</f>
        <v>0</v>
      </c>
      <c r="L157" s="46">
        <f t="array" ref="L157">IFERROR(INDEX(data_2005,MATCH(L$5&amp;$C$4,regnper_2005&amp;regnr_2005,0),MATCH($C157,var_2005,0)),"-")</f>
        <v>0</v>
      </c>
      <c r="M157" s="46">
        <f t="array" ref="M157">IFERROR(INDEX(data_2005,MATCH(M$5&amp;$C$4,regnper_2005&amp;regnr_2005,0),MATCH($C157,var_2005,0)),"-")</f>
        <v>0</v>
      </c>
      <c r="N157" s="46">
        <f t="array" ref="N157">IFERROR(INDEX(data_2005,MATCH(N$5&amp;$C$4,regnper_2005&amp;regnr_2005,0),MATCH($C157,var_2005,0)),"-")</f>
        <v>0</v>
      </c>
    </row>
    <row r="158" spans="1:14">
      <c r="A158" s="8" t="s">
        <v>109</v>
      </c>
      <c r="B158" s="9" t="s">
        <v>319</v>
      </c>
      <c r="C158" s="16" t="s">
        <v>623</v>
      </c>
      <c r="D158" s="46">
        <f t="array" ref="D158">IFERROR(INDEX(data_2005,MATCH(D$5&amp;$C$4,regnper_2005&amp;regnr_2005,0),MATCH($C158,var_2005,0)),"-")</f>
        <v>0</v>
      </c>
      <c r="E158" s="46">
        <f t="array" ref="E158">IFERROR(INDEX(data_2005,MATCH(E$5&amp;$C$4,regnper_2005&amp;regnr_2005,0),MATCH($C158,var_2005,0)),"-")</f>
        <v>0</v>
      </c>
      <c r="F158" s="46">
        <f t="array" ref="F158">IFERROR(INDEX(data_2005,MATCH(F$5&amp;$C$4,regnper_2005&amp;regnr_2005,0),MATCH($C158,var_2005,0)),"-")</f>
        <v>0</v>
      </c>
      <c r="G158" s="46">
        <f t="array" ref="G158">IFERROR(INDEX(data_2005,MATCH(G$5&amp;$C$4,regnper_2005&amp;regnr_2005,0),MATCH($C158,var_2005,0)),"-")</f>
        <v>0</v>
      </c>
      <c r="H158" s="46">
        <f t="array" ref="H158">IFERROR(INDEX(data_2005,MATCH(H$5&amp;$C$4,regnper_2005&amp;regnr_2005,0),MATCH($C158,var_2005,0)),"-")</f>
        <v>0</v>
      </c>
      <c r="I158" s="46">
        <f t="array" ref="I158">IFERROR(INDEX(data_2005,MATCH(I$5&amp;$C$4,regnper_2005&amp;regnr_2005,0),MATCH($C158,var_2005,0)),"-")</f>
        <v>0</v>
      </c>
      <c r="J158" s="46">
        <f t="array" ref="J158">IFERROR(INDEX(data_2005,MATCH(J$5&amp;$C$4,regnper_2005&amp;regnr_2005,0),MATCH($C158,var_2005,0)),"-")</f>
        <v>0</v>
      </c>
      <c r="K158" s="46">
        <f t="array" ref="K158">IFERROR(INDEX(data_2005,MATCH(K$5&amp;$C$4,regnper_2005&amp;regnr_2005,0),MATCH($C158,var_2005,0)),"-")</f>
        <v>0</v>
      </c>
      <c r="L158" s="46">
        <f t="array" ref="L158">IFERROR(INDEX(data_2005,MATCH(L$5&amp;$C$4,regnper_2005&amp;regnr_2005,0),MATCH($C158,var_2005,0)),"-")</f>
        <v>0</v>
      </c>
      <c r="M158" s="46">
        <f t="array" ref="M158">IFERROR(INDEX(data_2005,MATCH(M$5&amp;$C$4,regnper_2005&amp;regnr_2005,0),MATCH($C158,var_2005,0)),"-")</f>
        <v>0</v>
      </c>
      <c r="N158" s="46">
        <f t="array" ref="N158">IFERROR(INDEX(data_2005,MATCH(N$5&amp;$C$4,regnper_2005&amp;regnr_2005,0),MATCH($C158,var_2005,0)),"-")</f>
        <v>0</v>
      </c>
    </row>
    <row r="159" spans="1:14">
      <c r="A159" s="8" t="s">
        <v>112</v>
      </c>
      <c r="B159" s="9" t="s">
        <v>321</v>
      </c>
      <c r="C159" s="16" t="s">
        <v>624</v>
      </c>
      <c r="D159" s="46">
        <f t="array" ref="D159">IFERROR(INDEX(data_2005,MATCH(D$5&amp;$C$4,regnper_2005&amp;regnr_2005,0),MATCH($C159,var_2005,0)),"-")</f>
        <v>7517</v>
      </c>
      <c r="E159" s="46">
        <f t="array" ref="E159">IFERROR(INDEX(data_2005,MATCH(E$5&amp;$C$4,regnper_2005&amp;regnr_2005,0),MATCH($C159,var_2005,0)),"-")</f>
        <v>7296</v>
      </c>
      <c r="F159" s="46">
        <f t="array" ref="F159">IFERROR(INDEX(data_2005,MATCH(F$5&amp;$C$4,regnper_2005&amp;regnr_2005,0),MATCH($C159,var_2005,0)),"-")</f>
        <v>7073</v>
      </c>
      <c r="G159" s="46">
        <f t="array" ref="G159">IFERROR(INDEX(data_2005,MATCH(G$5&amp;$C$4,regnper_2005&amp;regnr_2005,0),MATCH($C159,var_2005,0)),"-")</f>
        <v>2970533</v>
      </c>
      <c r="H159" s="46">
        <f t="array" ref="H159">IFERROR(INDEX(data_2005,MATCH(H$5&amp;$C$4,regnper_2005&amp;regnr_2005,0),MATCH($C159,var_2005,0)),"-")</f>
        <v>6616</v>
      </c>
      <c r="I159" s="46">
        <f t="array" ref="I159">IFERROR(INDEX(data_2005,MATCH(I$5&amp;$C$4,regnper_2005&amp;regnr_2005,0),MATCH($C159,var_2005,0)),"-")</f>
        <v>8797919</v>
      </c>
      <c r="J159" s="46">
        <f t="array" ref="J159">IFERROR(INDEX(data_2005,MATCH(J$5&amp;$C$4,regnper_2005&amp;regnr_2005,0),MATCH($C159,var_2005,0)),"-")</f>
        <v>5385177</v>
      </c>
      <c r="K159" s="46">
        <f t="array" ref="K159">IFERROR(INDEX(data_2005,MATCH(K$5&amp;$C$4,regnper_2005&amp;regnr_2005,0),MATCH($C159,var_2005,0)),"-")</f>
        <v>5553480</v>
      </c>
      <c r="L159" s="46">
        <f t="array" ref="L159">IFERROR(INDEX(data_2005,MATCH(L$5&amp;$C$4,regnper_2005&amp;regnr_2005,0),MATCH($C159,var_2005,0)),"-")</f>
        <v>5272248</v>
      </c>
      <c r="M159" s="46">
        <f t="array" ref="M159">IFERROR(INDEX(data_2005,MATCH(M$5&amp;$C$4,regnper_2005&amp;regnr_2005,0),MATCH($C159,var_2005,0)),"-")</f>
        <v>5580465</v>
      </c>
      <c r="N159" s="46">
        <f t="array" ref="N159">IFERROR(INDEX(data_2005,MATCH(N$5&amp;$C$4,regnper_2005&amp;regnr_2005,0),MATCH($C159,var_2005,0)),"-")</f>
        <v>1348139</v>
      </c>
    </row>
    <row r="160" spans="1:14">
      <c r="A160" s="8" t="s">
        <v>115</v>
      </c>
      <c r="B160" s="9" t="s">
        <v>323</v>
      </c>
      <c r="C160" s="16" t="s">
        <v>625</v>
      </c>
      <c r="D160" s="46">
        <f t="array" ref="D160">IFERROR(INDEX(data_2005,MATCH(D$5&amp;$C$4,regnper_2005&amp;regnr_2005,0),MATCH($C160,var_2005,0)),"-")</f>
        <v>2256</v>
      </c>
      <c r="E160" s="46">
        <f t="array" ref="E160">IFERROR(INDEX(data_2005,MATCH(E$5&amp;$C$4,regnper_2005&amp;regnr_2005,0),MATCH($C160,var_2005,0)),"-")</f>
        <v>3193</v>
      </c>
      <c r="F160" s="46">
        <f t="array" ref="F160">IFERROR(INDEX(data_2005,MATCH(F$5&amp;$C$4,regnper_2005&amp;regnr_2005,0),MATCH($C160,var_2005,0)),"-")</f>
        <v>2765</v>
      </c>
      <c r="G160" s="46">
        <f t="array" ref="G160">IFERROR(INDEX(data_2005,MATCH(G$5&amp;$C$4,regnper_2005&amp;regnr_2005,0),MATCH($C160,var_2005,0)),"-")</f>
        <v>2872</v>
      </c>
      <c r="H160" s="46">
        <f t="array" ref="H160">IFERROR(INDEX(data_2005,MATCH(H$5&amp;$C$4,regnper_2005&amp;regnr_2005,0),MATCH($C160,var_2005,0)),"-")</f>
        <v>2547</v>
      </c>
      <c r="I160" s="46">
        <f t="array" ref="I160">IFERROR(INDEX(data_2005,MATCH(I$5&amp;$C$4,regnper_2005&amp;regnr_2005,0),MATCH($C160,var_2005,0)),"-")</f>
        <v>2253</v>
      </c>
      <c r="J160" s="46">
        <f t="array" ref="J160">IFERROR(INDEX(data_2005,MATCH(J$5&amp;$C$4,regnper_2005&amp;regnr_2005,0),MATCH($C160,var_2005,0)),"-")</f>
        <v>1868</v>
      </c>
      <c r="K160" s="46">
        <f t="array" ref="K160">IFERROR(INDEX(data_2005,MATCH(K$5&amp;$C$4,regnper_2005&amp;regnr_2005,0),MATCH($C160,var_2005,0)),"-")</f>
        <v>166367</v>
      </c>
      <c r="L160" s="46">
        <f t="array" ref="L160">IFERROR(INDEX(data_2005,MATCH(L$5&amp;$C$4,regnper_2005&amp;regnr_2005,0),MATCH($C160,var_2005,0)),"-")</f>
        <v>557886</v>
      </c>
      <c r="M160" s="46">
        <f t="array" ref="M160">IFERROR(INDEX(data_2005,MATCH(M$5&amp;$C$4,regnper_2005&amp;regnr_2005,0),MATCH($C160,var_2005,0)),"-")</f>
        <v>823405</v>
      </c>
      <c r="N160" s="46">
        <f t="array" ref="N160">IFERROR(INDEX(data_2005,MATCH(N$5&amp;$C$4,regnper_2005&amp;regnr_2005,0),MATCH($C160,var_2005,0)),"-")</f>
        <v>1413607</v>
      </c>
    </row>
    <row r="161" spans="1:14">
      <c r="A161" s="8" t="s">
        <v>118</v>
      </c>
      <c r="B161" s="9" t="s">
        <v>325</v>
      </c>
      <c r="C161" s="16" t="s">
        <v>626</v>
      </c>
      <c r="D161" s="46">
        <f t="array" ref="D161">IFERROR(INDEX(data_2005,MATCH(D$5&amp;$C$4,regnper_2005&amp;regnr_2005,0),MATCH($C161,var_2005,0)),"-")</f>
        <v>0</v>
      </c>
      <c r="E161" s="46">
        <f t="array" ref="E161">IFERROR(INDEX(data_2005,MATCH(E$5&amp;$C$4,regnper_2005&amp;regnr_2005,0),MATCH($C161,var_2005,0)),"-")</f>
        <v>0</v>
      </c>
      <c r="F161" s="46">
        <f t="array" ref="F161">IFERROR(INDEX(data_2005,MATCH(F$5&amp;$C$4,regnper_2005&amp;regnr_2005,0),MATCH($C161,var_2005,0)),"-")</f>
        <v>0</v>
      </c>
      <c r="G161" s="46">
        <f t="array" ref="G161">IFERROR(INDEX(data_2005,MATCH(G$5&amp;$C$4,regnper_2005&amp;regnr_2005,0),MATCH($C161,var_2005,0)),"-")</f>
        <v>0</v>
      </c>
      <c r="H161" s="46">
        <f t="array" ref="H161">IFERROR(INDEX(data_2005,MATCH(H$5&amp;$C$4,regnper_2005&amp;regnr_2005,0),MATCH($C161,var_2005,0)),"-")</f>
        <v>0</v>
      </c>
      <c r="I161" s="46">
        <f t="array" ref="I161">IFERROR(INDEX(data_2005,MATCH(I$5&amp;$C$4,regnper_2005&amp;regnr_2005,0),MATCH($C161,var_2005,0)),"-")</f>
        <v>0</v>
      </c>
      <c r="J161" s="46">
        <f t="array" ref="J161">IFERROR(INDEX(data_2005,MATCH(J$5&amp;$C$4,regnper_2005&amp;regnr_2005,0),MATCH($C161,var_2005,0)),"-")</f>
        <v>0</v>
      </c>
      <c r="K161" s="46">
        <f t="array" ref="K161">IFERROR(INDEX(data_2005,MATCH(K$5&amp;$C$4,regnper_2005&amp;regnr_2005,0),MATCH($C161,var_2005,0)),"-")</f>
        <v>0</v>
      </c>
      <c r="L161" s="46">
        <f t="array" ref="L161">IFERROR(INDEX(data_2005,MATCH(L$5&amp;$C$4,regnper_2005&amp;regnr_2005,0),MATCH($C161,var_2005,0)),"-")</f>
        <v>0</v>
      </c>
      <c r="M161" s="46">
        <f t="array" ref="M161">IFERROR(INDEX(data_2005,MATCH(M$5&amp;$C$4,regnper_2005&amp;regnr_2005,0),MATCH($C161,var_2005,0)),"-")</f>
        <v>0</v>
      </c>
      <c r="N161" s="46">
        <f t="array" ref="N161">IFERROR(INDEX(data_2005,MATCH(N$5&amp;$C$4,regnper_2005&amp;regnr_2005,0),MATCH($C161,var_2005,0)),"-")</f>
        <v>0</v>
      </c>
    </row>
    <row r="162" spans="1:14">
      <c r="A162" s="8" t="s">
        <v>121</v>
      </c>
      <c r="B162" s="9" t="s">
        <v>627</v>
      </c>
      <c r="C162" s="16" t="s">
        <v>628</v>
      </c>
      <c r="D162" s="46">
        <f t="array" ref="D162">IFERROR(INDEX(data_2005,MATCH(D$5&amp;$C$4,regnper_2005&amp;regnr_2005,0),MATCH($C162,var_2005,0)),"-")</f>
        <v>16128</v>
      </c>
      <c r="E162" s="46">
        <f t="array" ref="E162">IFERROR(INDEX(data_2005,MATCH(E$5&amp;$C$4,regnper_2005&amp;regnr_2005,0),MATCH($C162,var_2005,0)),"-")</f>
        <v>1</v>
      </c>
      <c r="F162" s="46">
        <f t="array" ref="F162">IFERROR(INDEX(data_2005,MATCH(F$5&amp;$C$4,regnper_2005&amp;regnr_2005,0),MATCH($C162,var_2005,0)),"-")</f>
        <v>7169</v>
      </c>
      <c r="G162" s="46">
        <f t="array" ref="G162">IFERROR(INDEX(data_2005,MATCH(G$5&amp;$C$4,regnper_2005&amp;regnr_2005,0),MATCH($C162,var_2005,0)),"-")</f>
        <v>0</v>
      </c>
      <c r="H162" s="46">
        <f t="array" ref="H162">IFERROR(INDEX(data_2005,MATCH(H$5&amp;$C$4,regnper_2005&amp;regnr_2005,0),MATCH($C162,var_2005,0)),"-")</f>
        <v>144</v>
      </c>
      <c r="I162" s="46">
        <f t="array" ref="I162">IFERROR(INDEX(data_2005,MATCH(I$5&amp;$C$4,regnper_2005&amp;regnr_2005,0),MATCH($C162,var_2005,0)),"-")</f>
        <v>0</v>
      </c>
      <c r="J162" s="46">
        <f t="array" ref="J162">IFERROR(INDEX(data_2005,MATCH(J$5&amp;$C$4,regnper_2005&amp;regnr_2005,0),MATCH($C162,var_2005,0)),"-")</f>
        <v>46259</v>
      </c>
      <c r="K162" s="46">
        <f t="array" ref="K162">IFERROR(INDEX(data_2005,MATCH(K$5&amp;$C$4,regnper_2005&amp;regnr_2005,0),MATCH($C162,var_2005,0)),"-")</f>
        <v>69009</v>
      </c>
      <c r="L162" s="46">
        <f t="array" ref="L162">IFERROR(INDEX(data_2005,MATCH(L$5&amp;$C$4,regnper_2005&amp;regnr_2005,0),MATCH($C162,var_2005,0)),"-")</f>
        <v>-2716</v>
      </c>
      <c r="M162" s="46">
        <f t="array" ref="M162">IFERROR(INDEX(data_2005,MATCH(M$5&amp;$C$4,regnper_2005&amp;regnr_2005,0),MATCH($C162,var_2005,0)),"-")</f>
        <v>0</v>
      </c>
      <c r="N162" s="46">
        <f t="array" ref="N162">IFERROR(INDEX(data_2005,MATCH(N$5&amp;$C$4,regnper_2005&amp;regnr_2005,0),MATCH($C162,var_2005,0)),"-")</f>
        <v>0</v>
      </c>
    </row>
    <row r="163" spans="1:14">
      <c r="A163" s="8" t="s">
        <v>123</v>
      </c>
      <c r="B163" s="9" t="s">
        <v>629</v>
      </c>
      <c r="C163" s="16" t="s">
        <v>630</v>
      </c>
      <c r="D163" s="46">
        <f t="array" ref="D163">IFERROR(INDEX(data_2005,MATCH(D$5&amp;$C$4,regnper_2005&amp;regnr_2005,0),MATCH($C163,var_2005,0)),"-")</f>
        <v>0</v>
      </c>
      <c r="E163" s="46">
        <f t="array" ref="E163">IFERROR(INDEX(data_2005,MATCH(E$5&amp;$C$4,regnper_2005&amp;regnr_2005,0),MATCH($C163,var_2005,0)),"-")</f>
        <v>0</v>
      </c>
      <c r="F163" s="46">
        <f t="array" ref="F163">IFERROR(INDEX(data_2005,MATCH(F$5&amp;$C$4,regnper_2005&amp;regnr_2005,0),MATCH($C163,var_2005,0)),"-")</f>
        <v>0</v>
      </c>
      <c r="G163" s="46">
        <f t="array" ref="G163">IFERROR(INDEX(data_2005,MATCH(G$5&amp;$C$4,regnper_2005&amp;regnr_2005,0),MATCH($C163,var_2005,0)),"-")</f>
        <v>0</v>
      </c>
      <c r="H163" s="46">
        <f t="array" ref="H163">IFERROR(INDEX(data_2005,MATCH(H$5&amp;$C$4,regnper_2005&amp;regnr_2005,0),MATCH($C163,var_2005,0)),"-")</f>
        <v>0</v>
      </c>
      <c r="I163" s="46">
        <f t="array" ref="I163">IFERROR(INDEX(data_2005,MATCH(I$5&amp;$C$4,regnper_2005&amp;regnr_2005,0),MATCH($C163,var_2005,0)),"-")</f>
        <v>0</v>
      </c>
      <c r="J163" s="46">
        <f t="array" ref="J163">IFERROR(INDEX(data_2005,MATCH(J$5&amp;$C$4,regnper_2005&amp;regnr_2005,0),MATCH($C163,var_2005,0)),"-")</f>
        <v>0</v>
      </c>
      <c r="K163" s="46">
        <f t="array" ref="K163">IFERROR(INDEX(data_2005,MATCH(K$5&amp;$C$4,regnper_2005&amp;regnr_2005,0),MATCH($C163,var_2005,0)),"-")</f>
        <v>0</v>
      </c>
      <c r="L163" s="46">
        <f t="array" ref="L163">IFERROR(INDEX(data_2005,MATCH(L$5&amp;$C$4,regnper_2005&amp;regnr_2005,0),MATCH($C163,var_2005,0)),"-")</f>
        <v>0</v>
      </c>
      <c r="M163" s="46">
        <f t="array" ref="M163">IFERROR(INDEX(data_2005,MATCH(M$5&amp;$C$4,regnper_2005&amp;regnr_2005,0),MATCH($C163,var_2005,0)),"-")</f>
        <v>0</v>
      </c>
      <c r="N163" s="46">
        <f t="array" ref="N163">IFERROR(INDEX(data_2005,MATCH(N$5&amp;$C$4,regnper_2005&amp;regnr_2005,0),MATCH($C163,var_2005,0)),"-")</f>
        <v>0</v>
      </c>
    </row>
    <row r="164" spans="1:14">
      <c r="A164" s="8" t="s">
        <v>125</v>
      </c>
      <c r="B164" s="9" t="s">
        <v>329</v>
      </c>
      <c r="C164" s="16" t="s">
        <v>631</v>
      </c>
      <c r="D164" s="46">
        <f t="array" ref="D164">IFERROR(INDEX(data_2005,MATCH(D$5&amp;$C$4,regnper_2005&amp;regnr_2005,0),MATCH($C164,var_2005,0)),"-")</f>
        <v>129530</v>
      </c>
      <c r="E164" s="46">
        <f t="array" ref="E164">IFERROR(INDEX(data_2005,MATCH(E$5&amp;$C$4,regnper_2005&amp;regnr_2005,0),MATCH($C164,var_2005,0)),"-")</f>
        <v>91319</v>
      </c>
      <c r="F164" s="46">
        <f t="array" ref="F164">IFERROR(INDEX(data_2005,MATCH(F$5&amp;$C$4,regnper_2005&amp;regnr_2005,0),MATCH($C164,var_2005,0)),"-")</f>
        <v>245776</v>
      </c>
      <c r="G164" s="46">
        <f t="array" ref="G164">IFERROR(INDEX(data_2005,MATCH(G$5&amp;$C$4,regnper_2005&amp;regnr_2005,0),MATCH($C164,var_2005,0)),"-")</f>
        <v>58730</v>
      </c>
      <c r="H164" s="46">
        <f t="array" ref="H164">IFERROR(INDEX(data_2005,MATCH(H$5&amp;$C$4,regnper_2005&amp;regnr_2005,0),MATCH($C164,var_2005,0)),"-")</f>
        <v>97076</v>
      </c>
      <c r="I164" s="46">
        <f t="array" ref="I164">IFERROR(INDEX(data_2005,MATCH(I$5&amp;$C$4,regnper_2005&amp;regnr_2005,0),MATCH($C164,var_2005,0)),"-")</f>
        <v>576147</v>
      </c>
      <c r="J164" s="46">
        <f t="array" ref="J164">IFERROR(INDEX(data_2005,MATCH(J$5&amp;$C$4,regnper_2005&amp;regnr_2005,0),MATCH($C164,var_2005,0)),"-")</f>
        <v>827745</v>
      </c>
      <c r="K164" s="46">
        <f t="array" ref="K164">IFERROR(INDEX(data_2005,MATCH(K$5&amp;$C$4,regnper_2005&amp;regnr_2005,0),MATCH($C164,var_2005,0)),"-")</f>
        <v>1153590</v>
      </c>
      <c r="L164" s="46">
        <f t="array" ref="L164">IFERROR(INDEX(data_2005,MATCH(L$5&amp;$C$4,regnper_2005&amp;regnr_2005,0),MATCH($C164,var_2005,0)),"-")</f>
        <v>335266</v>
      </c>
      <c r="M164" s="46">
        <f t="array" ref="M164">IFERROR(INDEX(data_2005,MATCH(M$5&amp;$C$4,regnper_2005&amp;regnr_2005,0),MATCH($C164,var_2005,0)),"-")</f>
        <v>4253970</v>
      </c>
      <c r="N164" s="46">
        <f t="array" ref="N164">IFERROR(INDEX(data_2005,MATCH(N$5&amp;$C$4,regnper_2005&amp;regnr_2005,0),MATCH($C164,var_2005,0)),"-")</f>
        <v>5254345</v>
      </c>
    </row>
    <row r="165" spans="1:14">
      <c r="A165" s="8" t="s">
        <v>128</v>
      </c>
      <c r="B165" s="12" t="s">
        <v>333</v>
      </c>
      <c r="C165" s="16" t="s">
        <v>632</v>
      </c>
      <c r="D165" s="53">
        <f t="array" ref="D165">IFERROR(INDEX(data_2005,MATCH(D$5&amp;$C$4,regnper_2005&amp;regnr_2005,0),MATCH($C165,var_2005,0)),"-")</f>
        <v>271441</v>
      </c>
      <c r="E165" s="53">
        <f t="array" ref="E165">IFERROR(INDEX(data_2005,MATCH(E$5&amp;$C$4,regnper_2005&amp;regnr_2005,0),MATCH($C165,var_2005,0)),"-")</f>
        <v>243200</v>
      </c>
      <c r="F165" s="53">
        <f t="array" ref="F165">IFERROR(INDEX(data_2005,MATCH(F$5&amp;$C$4,regnper_2005&amp;regnr_2005,0),MATCH($C165,var_2005,0)),"-")</f>
        <v>393867</v>
      </c>
      <c r="G165" s="53">
        <f t="array" ref="G165">IFERROR(INDEX(data_2005,MATCH(G$5&amp;$C$4,regnper_2005&amp;regnr_2005,0),MATCH($C165,var_2005,0)),"-")</f>
        <v>3181321</v>
      </c>
      <c r="H165" s="53">
        <f t="array" ref="H165">IFERROR(INDEX(data_2005,MATCH(H$5&amp;$C$4,regnper_2005&amp;regnr_2005,0),MATCH($C165,var_2005,0)),"-")</f>
        <v>257891</v>
      </c>
      <c r="I165" s="53">
        <f t="array" ref="I165">IFERROR(INDEX(data_2005,MATCH(I$5&amp;$C$4,regnper_2005&amp;regnr_2005,0),MATCH($C165,var_2005,0)),"-")</f>
        <v>9494883</v>
      </c>
      <c r="J165" s="53">
        <f t="array" ref="J165">IFERROR(INDEX(data_2005,MATCH(J$5&amp;$C$4,regnper_2005&amp;regnr_2005,0),MATCH($C165,var_2005,0)),"-")</f>
        <v>6361519</v>
      </c>
      <c r="K165" s="53">
        <f t="array" ref="K165">IFERROR(INDEX(data_2005,MATCH(K$5&amp;$C$4,regnper_2005&amp;regnr_2005,0),MATCH($C165,var_2005,0)),"-")</f>
        <v>7153180</v>
      </c>
      <c r="L165" s="53">
        <f t="array" ref="L165">IFERROR(INDEX(data_2005,MATCH(L$5&amp;$C$4,regnper_2005&amp;regnr_2005,0),MATCH($C165,var_2005,0)),"-")</f>
        <v>6395790</v>
      </c>
      <c r="M165" s="53">
        <f t="array" ref="M165">IFERROR(INDEX(data_2005,MATCH(M$5&amp;$C$4,regnper_2005&amp;regnr_2005,0),MATCH($C165,var_2005,0)),"-")</f>
        <v>10841921</v>
      </c>
      <c r="N165" s="53">
        <f t="array" ref="N165">IFERROR(INDEX(data_2005,MATCH(N$5&amp;$C$4,regnper_2005&amp;regnr_2005,0),MATCH($C165,var_2005,0)),"-")</f>
        <v>8281884</v>
      </c>
    </row>
    <row r="166" spans="1:14">
      <c r="A166" s="8" t="s">
        <v>131</v>
      </c>
      <c r="B166" s="9" t="s">
        <v>335</v>
      </c>
      <c r="C166" s="16" t="s">
        <v>633</v>
      </c>
      <c r="D166" s="46">
        <f t="array" ref="D166">IFERROR(INDEX(data_2005,MATCH(D$5&amp;$C$4,regnper_2005&amp;regnr_2005,0),MATCH($C166,var_2005,0)),"-")</f>
        <v>53008</v>
      </c>
      <c r="E166" s="46">
        <f t="array" ref="E166">IFERROR(INDEX(data_2005,MATCH(E$5&amp;$C$4,regnper_2005&amp;regnr_2005,0),MATCH($C166,var_2005,0)),"-")</f>
        <v>54854</v>
      </c>
      <c r="F166" s="46">
        <f t="array" ref="F166">IFERROR(INDEX(data_2005,MATCH(F$5&amp;$C$4,regnper_2005&amp;regnr_2005,0),MATCH($C166,var_2005,0)),"-")</f>
        <v>83451</v>
      </c>
      <c r="G166" s="46">
        <f t="array" ref="G166">IFERROR(INDEX(data_2005,MATCH(G$5&amp;$C$4,regnper_2005&amp;regnr_2005,0),MATCH($C166,var_2005,0)),"-")</f>
        <v>118998</v>
      </c>
      <c r="H166" s="46">
        <f t="array" ref="H166">IFERROR(INDEX(data_2005,MATCH(H$5&amp;$C$4,regnper_2005&amp;regnr_2005,0),MATCH($C166,var_2005,0)),"-")</f>
        <v>98076</v>
      </c>
      <c r="I166" s="46">
        <f t="array" ref="I166">IFERROR(INDEX(data_2005,MATCH(I$5&amp;$C$4,regnper_2005&amp;regnr_2005,0),MATCH($C166,var_2005,0)),"-")</f>
        <v>111620</v>
      </c>
      <c r="J166" s="46">
        <f t="array" ref="J166">IFERROR(INDEX(data_2005,MATCH(J$5&amp;$C$4,regnper_2005&amp;regnr_2005,0),MATCH($C166,var_2005,0)),"-")</f>
        <v>103247</v>
      </c>
      <c r="K166" s="46">
        <f t="array" ref="K166">IFERROR(INDEX(data_2005,MATCH(K$5&amp;$C$4,regnper_2005&amp;regnr_2005,0),MATCH($C166,var_2005,0)),"-")</f>
        <v>131518</v>
      </c>
      <c r="L166" s="46">
        <f t="array" ref="L166">IFERROR(INDEX(data_2005,MATCH(L$5&amp;$C$4,regnper_2005&amp;regnr_2005,0),MATCH($C166,var_2005,0)),"-")</f>
        <v>144970</v>
      </c>
      <c r="M166" s="46">
        <f t="array" ref="M166">IFERROR(INDEX(data_2005,MATCH(M$5&amp;$C$4,regnper_2005&amp;regnr_2005,0),MATCH($C166,var_2005,0)),"-")</f>
        <v>154014</v>
      </c>
      <c r="N166" s="46">
        <f t="array" ref="N166">IFERROR(INDEX(data_2005,MATCH(N$5&amp;$C$4,regnper_2005&amp;regnr_2005,0),MATCH($C166,var_2005,0)),"-")</f>
        <v>166352</v>
      </c>
    </row>
    <row r="167" spans="1:14">
      <c r="A167" s="8" t="s">
        <v>134</v>
      </c>
      <c r="B167" s="12" t="s">
        <v>634</v>
      </c>
      <c r="C167" s="16" t="s">
        <v>635</v>
      </c>
      <c r="D167" s="53">
        <f t="array" ref="D167">IFERROR(INDEX(data_2005,MATCH(D$5&amp;$C$4,regnper_2005&amp;regnr_2005,0),MATCH($C167,var_2005,0)),"-")</f>
        <v>26812975</v>
      </c>
      <c r="E167" s="53">
        <f t="array" ref="E167">IFERROR(INDEX(data_2005,MATCH(E$5&amp;$C$4,regnper_2005&amp;regnr_2005,0),MATCH($C167,var_2005,0)),"-")</f>
        <v>28243383</v>
      </c>
      <c r="F167" s="53">
        <f t="array" ref="F167">IFERROR(INDEX(data_2005,MATCH(F$5&amp;$C$4,regnper_2005&amp;regnr_2005,0),MATCH($C167,var_2005,0)),"-")</f>
        <v>30145244</v>
      </c>
      <c r="G167" s="53">
        <f t="array" ref="G167">IFERROR(INDEX(data_2005,MATCH(G$5&amp;$C$4,regnper_2005&amp;regnr_2005,0),MATCH($C167,var_2005,0)),"-")</f>
        <v>32458232</v>
      </c>
      <c r="H167" s="53">
        <f t="array" ref="H167">IFERROR(INDEX(data_2005,MATCH(H$5&amp;$C$4,regnper_2005&amp;regnr_2005,0),MATCH($C167,var_2005,0)),"-")</f>
        <v>34111950</v>
      </c>
      <c r="I167" s="53">
        <f t="array" ref="I167">IFERROR(INDEX(data_2005,MATCH(I$5&amp;$C$4,regnper_2005&amp;regnr_2005,0),MATCH($C167,var_2005,0)),"-")</f>
        <v>49833320</v>
      </c>
      <c r="J167" s="53">
        <f t="array" ref="J167">IFERROR(INDEX(data_2005,MATCH(J$5&amp;$C$4,regnper_2005&amp;regnr_2005,0),MATCH($C167,var_2005,0)),"-")</f>
        <v>54593040</v>
      </c>
      <c r="K167" s="53">
        <f t="array" ref="K167">IFERROR(INDEX(data_2005,MATCH(K$5&amp;$C$4,regnper_2005&amp;regnr_2005,0),MATCH($C167,var_2005,0)),"-")</f>
        <v>86576289</v>
      </c>
      <c r="L167" s="53">
        <f t="array" ref="L167">IFERROR(INDEX(data_2005,MATCH(L$5&amp;$C$4,regnper_2005&amp;regnr_2005,0),MATCH($C167,var_2005,0)),"-")</f>
        <v>90190983</v>
      </c>
      <c r="M167" s="53">
        <f t="array" ref="M167">IFERROR(INDEX(data_2005,MATCH(M$5&amp;$C$4,regnper_2005&amp;regnr_2005,0),MATCH($C167,var_2005,0)),"-")</f>
        <v>103628157</v>
      </c>
      <c r="N167" s="53">
        <f t="array" ref="N167">IFERROR(INDEX(data_2005,MATCH(N$5&amp;$C$4,regnper_2005&amp;regnr_2005,0),MATCH($C167,var_2005,0)),"-")</f>
        <v>103784688</v>
      </c>
    </row>
  </sheetData>
  <sheetProtection algorithmName="SHA-512" hashValue="UY45CNU+qzXDxwnGe8HRvAhjpMaIODndWe3/dAeec9P5OPrU2ZQMMf7f0QAL+FiET3PHSlx+tX4dT8rBxrYZ0Q==" saltValue="P+tsYYOaMNGpLo6WcTwBNA==" spinCount="100000" sheet="1" objects="1" scenarios="1"/>
  <mergeCells count="5">
    <mergeCell ref="C3:D3"/>
    <mergeCell ref="C4:D4"/>
    <mergeCell ref="A1:B1"/>
    <mergeCell ref="A6:N6"/>
    <mergeCell ref="A72:N72"/>
  </mergeCells>
  <dataValidations count="1">
    <dataValidation type="list" allowBlank="1" showInputMessage="1" showErrorMessage="1" sqref="B4" xr:uid="{00000000-0002-0000-0300-000000000000}">
      <formula1>drop_navn_2005</formula1>
    </dataValidation>
  </dataValidations>
  <hyperlinks>
    <hyperlink ref="A1:B1" location="Indholdsfortegnelse!A1" display="Tilbage til indholdsfortegnelse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43" fitToHeight="0" orientation="landscape"/>
  <headerFooter scaleWithDoc="0" alignWithMargins="0">
    <oddHeader>&amp;L&amp;C&amp;G&amp;R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/>
    <pageSetUpPr fitToPage="1"/>
  </sheetPr>
  <dimension ref="A1:L169"/>
  <sheetViews>
    <sheetView showGridLines="0" topLeftCell="C1" zoomScaleNormal="100" workbookViewId="0">
      <selection activeCell="N13" sqref="N13"/>
    </sheetView>
  </sheetViews>
  <sheetFormatPr defaultColWidth="11.42578125" defaultRowHeight="15"/>
  <cols>
    <col min="1" max="1" width="9.140625" customWidth="1"/>
    <col min="2" max="2" width="86.7109375" customWidth="1"/>
    <col min="3" max="3" width="17.85546875" customWidth="1"/>
    <col min="4" max="8" width="14.5703125" customWidth="1"/>
    <col min="9" max="9" width="17.42578125" customWidth="1"/>
    <col min="10" max="10" width="13.7109375" customWidth="1"/>
    <col min="11" max="11" width="14.5703125" customWidth="1"/>
  </cols>
  <sheetData>
    <row r="1" spans="1:12">
      <c r="A1" s="93" t="s">
        <v>404</v>
      </c>
      <c r="B1" s="93"/>
      <c r="C1" s="40"/>
    </row>
    <row r="2" spans="1:12">
      <c r="A2" s="40"/>
      <c r="B2" s="40"/>
      <c r="C2" s="40"/>
    </row>
    <row r="3" spans="1:12">
      <c r="A3" s="69"/>
      <c r="B3" s="34" t="s">
        <v>339</v>
      </c>
      <c r="C3" s="106" t="s">
        <v>340</v>
      </c>
      <c r="D3" s="107"/>
      <c r="E3" s="70"/>
      <c r="F3" s="70"/>
      <c r="G3" s="70"/>
    </row>
    <row r="4" spans="1:12">
      <c r="A4" s="69"/>
      <c r="B4" s="37" t="s">
        <v>976</v>
      </c>
      <c r="C4" s="108">
        <f>INDEX(Data_2016_frem!B2:B70,MATCH(B4,Data_2016_frem!C2:C70,0))</f>
        <v>62518</v>
      </c>
      <c r="D4" s="109"/>
      <c r="E4" s="21"/>
      <c r="F4" s="21"/>
      <c r="G4" s="21"/>
    </row>
    <row r="5" spans="1:12">
      <c r="A5" s="69"/>
      <c r="B5" s="69"/>
      <c r="C5" s="69"/>
      <c r="D5" s="60" t="str">
        <f>D7&amp;"12"</f>
        <v>201612</v>
      </c>
      <c r="E5" s="60" t="str">
        <f t="shared" ref="E5:H5" si="0">E7&amp;"12"</f>
        <v>201712</v>
      </c>
      <c r="F5" s="60" t="str">
        <f t="shared" si="0"/>
        <v>201812</v>
      </c>
      <c r="G5" s="60" t="str">
        <f t="shared" si="0"/>
        <v>201912</v>
      </c>
      <c r="H5" s="60" t="str">
        <f t="shared" si="0"/>
        <v>202012</v>
      </c>
      <c r="I5" s="60" t="str">
        <f>I7&amp;"12"</f>
        <v>202112</v>
      </c>
      <c r="J5" s="60" t="str">
        <f>J7&amp;"12"</f>
        <v>202212</v>
      </c>
      <c r="K5" s="60" t="str">
        <f>K7&amp;"12"</f>
        <v>202312</v>
      </c>
      <c r="L5" s="60" t="str">
        <f>L7&amp;"12"</f>
        <v>202412</v>
      </c>
    </row>
    <row r="6" spans="1:12" ht="30" customHeight="1">
      <c r="A6" s="100" t="s">
        <v>0</v>
      </c>
      <c r="B6" s="101"/>
      <c r="C6" s="101"/>
      <c r="D6" s="102"/>
      <c r="E6" s="71"/>
      <c r="F6" s="71"/>
      <c r="G6" s="71"/>
      <c r="H6" s="68"/>
      <c r="I6" s="68"/>
      <c r="J6" s="68"/>
      <c r="K6" s="68"/>
      <c r="L6" s="68"/>
    </row>
    <row r="7" spans="1:12" ht="14.25" customHeight="1">
      <c r="A7" s="65"/>
      <c r="B7" s="65"/>
      <c r="C7" s="65" t="s">
        <v>671</v>
      </c>
      <c r="D7" s="89">
        <v>2016</v>
      </c>
      <c r="E7" s="89">
        <v>2017</v>
      </c>
      <c r="F7" s="89">
        <v>2018</v>
      </c>
      <c r="G7" s="89">
        <v>2019</v>
      </c>
      <c r="H7" s="89">
        <v>2020</v>
      </c>
      <c r="I7" s="89">
        <v>2021</v>
      </c>
      <c r="J7" s="89">
        <v>2022</v>
      </c>
      <c r="K7" s="89">
        <v>2023</v>
      </c>
      <c r="L7" s="89">
        <v>2024</v>
      </c>
    </row>
    <row r="8" spans="1:12" ht="15" customHeight="1">
      <c r="A8" s="65"/>
      <c r="B8" s="65"/>
      <c r="C8" s="65"/>
      <c r="D8" s="67" t="s">
        <v>970</v>
      </c>
      <c r="E8" s="67" t="s">
        <v>970</v>
      </c>
      <c r="F8" s="67" t="s">
        <v>970</v>
      </c>
      <c r="G8" s="67" t="s">
        <v>970</v>
      </c>
      <c r="H8" s="67" t="s">
        <v>970</v>
      </c>
      <c r="I8" s="67" t="s">
        <v>970</v>
      </c>
      <c r="J8" s="67" t="s">
        <v>970</v>
      </c>
      <c r="K8" s="67" t="s">
        <v>970</v>
      </c>
      <c r="L8" s="67" t="s">
        <v>970</v>
      </c>
    </row>
    <row r="9" spans="1:12">
      <c r="A9" s="65" t="s">
        <v>2</v>
      </c>
      <c r="B9" s="65" t="s">
        <v>405</v>
      </c>
      <c r="C9" s="65" t="s">
        <v>638</v>
      </c>
      <c r="D9" s="72">
        <f t="array" ref="D9">IFERROR(INDEX(Data_2016_frem!$2:$70,MATCH($C$4&amp;D$5,Data_2016_frem!$B$2:$B$70&amp;Data_2016_frem!$A$2:$A$70,0),MATCH($C9,var_2016,0)),"-")</f>
        <v>4334862</v>
      </c>
      <c r="E9" s="72">
        <f t="array" ref="E9">IFERROR(INDEX(Data_2016_frem!$2:$70,MATCH($C$4&amp;E$5,Data_2016_frem!$B$2:$B$70&amp;Data_2016_frem!$A$2:$A$70,0),MATCH($C9,var_2016,0)),"-")</f>
        <v>4209555</v>
      </c>
      <c r="F9" s="72">
        <f t="array" ref="F9">IFERROR(INDEX(Data_2016_frem!$2:$70,MATCH($C$4&amp;F$5,Data_2016_frem!$B$2:$B$70&amp;Data_2016_frem!$A$2:$A$70,0),MATCH($C9,var_2016,0)),"-")</f>
        <v>3702230</v>
      </c>
      <c r="G9" s="72" t="str">
        <f t="array" ref="G9">IFERROR(INDEX(Data_2016_frem!$2:$70,MATCH($C$4&amp;G$5,Data_2016_frem!$B$2:$B$70&amp;Data_2016_frem!$A$2:$A$70,0),MATCH($C9,var_2016,0)),"-")</f>
        <v>-</v>
      </c>
      <c r="H9" s="72" t="str">
        <f t="array" ref="H9">IFERROR(INDEX(Data_2016_frem!$2:$700,MATCH($C$4&amp;H$5,Data_2016_frem!$B$2:$B$700&amp;Data_2016_frem!$A$2:$A$700,0),MATCH($C9,var_2016,0)),"-")</f>
        <v>-</v>
      </c>
      <c r="I9" s="72" t="str">
        <f t="array" ref="I9">IFERROR(INDEX(Data_2016_frem!$2:$700,MATCH($C$4&amp;I$5,Data_2016_frem!$B$2:$B$700&amp;Data_2016_frem!$A$2:$A$700,0),MATCH($C9,var_2016,0)),"-")</f>
        <v>-</v>
      </c>
      <c r="J9" s="72" t="str">
        <f t="array" ref="J9">IFERROR(INDEX(Data_2016_frem!$2:$700,MATCH($C$4&amp;J$5,Data_2016_frem!$B$2:$B$700&amp;Data_2016_frem!$A$2:$A$700,0),MATCH($C9,var_2016,0)),"-")</f>
        <v>-</v>
      </c>
      <c r="K9" s="72" t="str">
        <f t="array" ref="K9">IFERROR(INDEX(Data_2016_frem!$2:$700,MATCH($C$4&amp;K$5,Data_2016_frem!$B$2:$B$700&amp;Data_2016_frem!$A$2:$A$700,0),MATCH($C9,var_2016,0)),"-")</f>
        <v>-</v>
      </c>
      <c r="L9" s="72" t="str">
        <f t="array" ref="L9">IFERROR(INDEX(Data_2016_frem!$2:$700,MATCH($C$4&amp;L$5,Data_2016_frem!$B$2:$B$700&amp;Data_2016_frem!$A$2:$A$700,0),MATCH($C9,var_2016,0)),"-")</f>
        <v>-</v>
      </c>
    </row>
    <row r="10" spans="1:12">
      <c r="A10" s="65" t="s">
        <v>5</v>
      </c>
      <c r="B10" s="65" t="s">
        <v>407</v>
      </c>
      <c r="C10" s="65" t="s">
        <v>639</v>
      </c>
      <c r="D10" s="72">
        <f t="array" ref="D10">IFERROR(INDEX(Data_2016_frem!$2:$70,MATCH($C$4&amp;D$5,Data_2016_frem!$B$2:$B$70&amp;Data_2016_frem!$A$2:$A$70,0),MATCH($C10,var_2016,0)),"-")</f>
        <v>-11764</v>
      </c>
      <c r="E10" s="72">
        <f t="array" ref="E10">IFERROR(INDEX(Data_2016_frem!$2:$70,MATCH($C$4&amp;E$5,Data_2016_frem!$B$2:$B$70&amp;Data_2016_frem!$A$2:$A$70,0),MATCH($C10,var_2016,0)),"-")</f>
        <v>-14467</v>
      </c>
      <c r="F10" s="72">
        <f t="array" ref="F10">IFERROR(INDEX(Data_2016_frem!$2:$70,MATCH($C$4&amp;F$5,Data_2016_frem!$B$2:$B$70&amp;Data_2016_frem!$A$2:$A$70,0),MATCH($C10,var_2016,0)),"-")</f>
        <v>-12952</v>
      </c>
      <c r="G10" s="72" t="str">
        <f t="array" ref="G10">IFERROR(INDEX(Data_2016_frem!$2:$70,MATCH($C$4&amp;G$5,Data_2016_frem!$B$2:$B$70&amp;Data_2016_frem!$A$2:$A$70,0),MATCH($C10,var_2016,0)),"-")</f>
        <v>-</v>
      </c>
      <c r="H10" s="72" t="str">
        <f t="array" ref="H10">IFERROR(INDEX(Data_2016_frem!$2:$700,MATCH($C$4&amp;H$5,Data_2016_frem!$B$2:$B$700&amp;Data_2016_frem!$A$2:$A$700,0),MATCH($C10,var_2016,0)),"-")</f>
        <v>-</v>
      </c>
      <c r="I10" s="72" t="str">
        <f t="array" ref="I10">IFERROR(INDEX(Data_2016_frem!$2:$700,MATCH($C$4&amp;I$5,Data_2016_frem!$B$2:$B$700&amp;Data_2016_frem!$A$2:$A$700,0),MATCH($C10,var_2016,0)),"-")</f>
        <v>-</v>
      </c>
      <c r="J10" s="72" t="str">
        <f t="array" ref="J10">IFERROR(INDEX(Data_2016_frem!$2:$700,MATCH($C$4&amp;J$5,Data_2016_frem!$B$2:$B$700&amp;Data_2016_frem!$A$2:$A$700,0),MATCH($C10,var_2016,0)),"-")</f>
        <v>-</v>
      </c>
      <c r="K10" s="72" t="str">
        <f t="array" ref="K10">IFERROR(INDEX(Data_2016_frem!$2:$700,MATCH($C$4&amp;K$5,Data_2016_frem!$B$2:$B$700&amp;Data_2016_frem!$A$2:$A$700,0),MATCH($C10,var_2016,0)),"-")</f>
        <v>-</v>
      </c>
      <c r="L10" s="72" t="str">
        <f t="array" ref="L10">IFERROR(INDEX(Data_2016_frem!$2:$700,MATCH($C$4&amp;L$5,Data_2016_frem!$B$2:$B$700&amp;Data_2016_frem!$A$2:$A$700,0),MATCH($C10,var_2016,0)),"-")</f>
        <v>-</v>
      </c>
    </row>
    <row r="11" spans="1:12">
      <c r="A11" s="62" t="s">
        <v>8</v>
      </c>
      <c r="B11" s="62" t="s">
        <v>654</v>
      </c>
      <c r="C11" s="65" t="s">
        <v>640</v>
      </c>
      <c r="D11" s="72">
        <f t="array" ref="D11">IFERROR(INDEX(Data_2016_frem!$2:$70,MATCH($C$4&amp;D$5,Data_2016_frem!$B$2:$B$70&amp;Data_2016_frem!$A$2:$A$70,0),MATCH($C11,var_2016,0)),"-")</f>
        <v>4323098</v>
      </c>
      <c r="E11" s="72">
        <f t="array" ref="E11">IFERROR(INDEX(Data_2016_frem!$2:$70,MATCH($C$4&amp;E$5,Data_2016_frem!$B$2:$B$70&amp;Data_2016_frem!$A$2:$A$70,0),MATCH($C11,var_2016,0)),"-")</f>
        <v>4195088</v>
      </c>
      <c r="F11" s="72">
        <f t="array" ref="F11">IFERROR(INDEX(Data_2016_frem!$2:$70,MATCH($C$4&amp;F$5,Data_2016_frem!$B$2:$B$70&amp;Data_2016_frem!$A$2:$A$70,0),MATCH($C11,var_2016,0)),"-")</f>
        <v>3689278</v>
      </c>
      <c r="G11" s="72" t="str">
        <f t="array" ref="G11">IFERROR(INDEX(Data_2016_frem!$2:$70,MATCH($C$4&amp;G$5,Data_2016_frem!$B$2:$B$70&amp;Data_2016_frem!$A$2:$A$70,0),MATCH($C11,var_2016,0)),"-")</f>
        <v>-</v>
      </c>
      <c r="H11" s="72" t="str">
        <f t="array" ref="H11">IFERROR(INDEX(Data_2016_frem!$2:$700,MATCH($C$4&amp;H$5,Data_2016_frem!$B$2:$B$700&amp;Data_2016_frem!$A$2:$A$700,0),MATCH($C11,var_2016,0)),"-")</f>
        <v>-</v>
      </c>
      <c r="I11" s="72" t="str">
        <f t="array" ref="I11">IFERROR(INDEX(Data_2016_frem!$2:$700,MATCH($C$4&amp;I$5,Data_2016_frem!$B$2:$B$700&amp;Data_2016_frem!$A$2:$A$700,0),MATCH($C11,var_2016,0)),"-")</f>
        <v>-</v>
      </c>
      <c r="J11" s="72" t="str">
        <f t="array" ref="J11">IFERROR(INDEX(Data_2016_frem!$2:$700,MATCH($C$4&amp;J$5,Data_2016_frem!$B$2:$B$700&amp;Data_2016_frem!$A$2:$A$700,0),MATCH($C11,var_2016,0)),"-")</f>
        <v>-</v>
      </c>
      <c r="K11" s="72" t="str">
        <f t="array" ref="K11">IFERROR(INDEX(Data_2016_frem!$2:$700,MATCH($C$4&amp;K$5,Data_2016_frem!$B$2:$B$700&amp;Data_2016_frem!$A$2:$A$700,0),MATCH($C11,var_2016,0)),"-")</f>
        <v>-</v>
      </c>
      <c r="L11" s="72" t="str">
        <f t="array" ref="L11">IFERROR(INDEX(Data_2016_frem!$2:$700,MATCH($C$4&amp;L$5,Data_2016_frem!$B$2:$B$700&amp;Data_2016_frem!$A$2:$A$700,0),MATCH($C11,var_2016,0)),"-")</f>
        <v>-</v>
      </c>
    </row>
    <row r="12" spans="1:12">
      <c r="A12" s="65" t="s">
        <v>11</v>
      </c>
      <c r="B12" s="65" t="s">
        <v>12</v>
      </c>
      <c r="C12" s="65" t="s">
        <v>641</v>
      </c>
      <c r="D12" s="72">
        <f t="array" ref="D12">IFERROR(INDEX(Data_2016_frem!$2:$70,MATCH($C$4&amp;D$5,Data_2016_frem!$B$2:$B$70&amp;Data_2016_frem!$A$2:$A$70,0),MATCH($C12,var_2016,0)),"-")</f>
        <v>371381</v>
      </c>
      <c r="E12" s="72">
        <f t="array" ref="E12">IFERROR(INDEX(Data_2016_frem!$2:$70,MATCH($C$4&amp;E$5,Data_2016_frem!$B$2:$B$70&amp;Data_2016_frem!$A$2:$A$70,0),MATCH($C12,var_2016,0)),"-")</f>
        <v>409315</v>
      </c>
      <c r="F12" s="72">
        <f t="array" ref="F12">IFERROR(INDEX(Data_2016_frem!$2:$70,MATCH($C$4&amp;F$5,Data_2016_frem!$B$2:$B$70&amp;Data_2016_frem!$A$2:$A$70,0),MATCH($C12,var_2016,0)),"-")</f>
        <v>221694</v>
      </c>
      <c r="G12" s="72" t="str">
        <f t="array" ref="G12">IFERROR(INDEX(Data_2016_frem!$2:$70,MATCH($C$4&amp;G$5,Data_2016_frem!$B$2:$B$70&amp;Data_2016_frem!$A$2:$A$70,0),MATCH($C12,var_2016,0)),"-")</f>
        <v>-</v>
      </c>
      <c r="H12" s="72" t="str">
        <f t="array" ref="H12">IFERROR(INDEX(Data_2016_frem!$2:$700,MATCH($C$4&amp;H$5,Data_2016_frem!$B$2:$B$700&amp;Data_2016_frem!$A$2:$A$700,0),MATCH($C12,var_2016,0)),"-")</f>
        <v>-</v>
      </c>
      <c r="I12" s="72" t="str">
        <f t="array" ref="I12">IFERROR(INDEX(Data_2016_frem!$2:$700,MATCH($C$4&amp;I$5,Data_2016_frem!$B$2:$B$700&amp;Data_2016_frem!$A$2:$A$700,0),MATCH($C12,var_2016,0)),"-")</f>
        <v>-</v>
      </c>
      <c r="J12" s="72" t="str">
        <f t="array" ref="J12">IFERROR(INDEX(Data_2016_frem!$2:$700,MATCH($C$4&amp;J$5,Data_2016_frem!$B$2:$B$700&amp;Data_2016_frem!$A$2:$A$700,0),MATCH($C12,var_2016,0)),"-")</f>
        <v>-</v>
      </c>
      <c r="K12" s="72" t="str">
        <f t="array" ref="K12">IFERROR(INDEX(Data_2016_frem!$2:$700,MATCH($C$4&amp;K$5,Data_2016_frem!$B$2:$B$700&amp;Data_2016_frem!$A$2:$A$700,0),MATCH($C12,var_2016,0)),"-")</f>
        <v>-</v>
      </c>
      <c r="L12" s="72" t="str">
        <f t="array" ref="L12">IFERROR(INDEX(Data_2016_frem!$2:$700,MATCH($C$4&amp;L$5,Data_2016_frem!$B$2:$B$700&amp;Data_2016_frem!$A$2:$A$700,0),MATCH($C12,var_2016,0)),"-")</f>
        <v>-</v>
      </c>
    </row>
    <row r="13" spans="1:12">
      <c r="A13" s="65" t="s">
        <v>14</v>
      </c>
      <c r="B13" s="65" t="s">
        <v>15</v>
      </c>
      <c r="C13" s="65" t="s">
        <v>642</v>
      </c>
      <c r="D13" s="72">
        <f t="array" ref="D13">IFERROR(INDEX(Data_2016_frem!$2:$70,MATCH($C$4&amp;D$5,Data_2016_frem!$B$2:$B$70&amp;Data_2016_frem!$A$2:$A$70,0),MATCH($C13,var_2016,0)),"-")</f>
        <v>507</v>
      </c>
      <c r="E13" s="72">
        <f t="array" ref="E13">IFERROR(INDEX(Data_2016_frem!$2:$70,MATCH($C$4&amp;E$5,Data_2016_frem!$B$2:$B$70&amp;Data_2016_frem!$A$2:$A$70,0),MATCH($C13,var_2016,0)),"-")</f>
        <v>491</v>
      </c>
      <c r="F13" s="72">
        <f t="array" ref="F13">IFERROR(INDEX(Data_2016_frem!$2:$70,MATCH($C$4&amp;F$5,Data_2016_frem!$B$2:$B$70&amp;Data_2016_frem!$A$2:$A$70,0),MATCH($C13,var_2016,0)),"-")</f>
        <v>0</v>
      </c>
      <c r="G13" s="72" t="str">
        <f t="array" ref="G13">IFERROR(INDEX(Data_2016_frem!$2:$70,MATCH($C$4&amp;G$5,Data_2016_frem!$B$2:$B$70&amp;Data_2016_frem!$A$2:$A$70,0),MATCH($C13,var_2016,0)),"-")</f>
        <v>-</v>
      </c>
      <c r="H13" s="72" t="str">
        <f t="array" ref="H13">IFERROR(INDEX(Data_2016_frem!$2:$700,MATCH($C$4&amp;H$5,Data_2016_frem!$B$2:$B$700&amp;Data_2016_frem!$A$2:$A$700,0),MATCH($C13,var_2016,0)),"-")</f>
        <v>-</v>
      </c>
      <c r="I13" s="72" t="str">
        <f t="array" ref="I13">IFERROR(INDEX(Data_2016_frem!$2:$700,MATCH($C$4&amp;I$5,Data_2016_frem!$B$2:$B$700&amp;Data_2016_frem!$A$2:$A$700,0),MATCH($C13,var_2016,0)),"-")</f>
        <v>-</v>
      </c>
      <c r="J13" s="72" t="str">
        <f t="array" ref="J13">IFERROR(INDEX(Data_2016_frem!$2:$700,MATCH($C$4&amp;J$5,Data_2016_frem!$B$2:$B$700&amp;Data_2016_frem!$A$2:$A$700,0),MATCH($C13,var_2016,0)),"-")</f>
        <v>-</v>
      </c>
      <c r="K13" s="72" t="str">
        <f t="array" ref="K13">IFERROR(INDEX(Data_2016_frem!$2:$700,MATCH($C$4&amp;K$5,Data_2016_frem!$B$2:$B$700&amp;Data_2016_frem!$A$2:$A$700,0),MATCH($C13,var_2016,0)),"-")</f>
        <v>-</v>
      </c>
      <c r="L13" s="72" t="str">
        <f t="array" ref="L13">IFERROR(INDEX(Data_2016_frem!$2:$700,MATCH($C$4&amp;L$5,Data_2016_frem!$B$2:$B$700&amp;Data_2016_frem!$A$2:$A$700,0),MATCH($C13,var_2016,0)),"-")</f>
        <v>-</v>
      </c>
    </row>
    <row r="14" spans="1:12">
      <c r="A14" s="65" t="s">
        <v>17</v>
      </c>
      <c r="B14" s="65" t="s">
        <v>413</v>
      </c>
      <c r="C14" s="65" t="s">
        <v>643</v>
      </c>
      <c r="D14" s="72">
        <f t="array" ref="D14">IFERROR(INDEX(Data_2016_frem!$2:$70,MATCH($C$4&amp;D$5,Data_2016_frem!$B$2:$B$70&amp;Data_2016_frem!$A$2:$A$70,0),MATCH($C14,var_2016,0)),"-")</f>
        <v>36145</v>
      </c>
      <c r="E14" s="72">
        <f t="array" ref="E14">IFERROR(INDEX(Data_2016_frem!$2:$70,MATCH($C$4&amp;E$5,Data_2016_frem!$B$2:$B$70&amp;Data_2016_frem!$A$2:$A$70,0),MATCH($C14,var_2016,0)),"-")</f>
        <v>31035</v>
      </c>
      <c r="F14" s="72">
        <f t="array" ref="F14">IFERROR(INDEX(Data_2016_frem!$2:$70,MATCH($C$4&amp;F$5,Data_2016_frem!$B$2:$B$70&amp;Data_2016_frem!$A$2:$A$70,0),MATCH($C14,var_2016,0)),"-")</f>
        <v>26736</v>
      </c>
      <c r="G14" s="72" t="str">
        <f t="array" ref="G14">IFERROR(INDEX(Data_2016_frem!$2:$70,MATCH($C$4&amp;G$5,Data_2016_frem!$B$2:$B$70&amp;Data_2016_frem!$A$2:$A$70,0),MATCH($C14,var_2016,0)),"-")</f>
        <v>-</v>
      </c>
      <c r="H14" s="72" t="str">
        <f t="array" ref="H14">IFERROR(INDEX(Data_2016_frem!$2:$700,MATCH($C$4&amp;H$5,Data_2016_frem!$B$2:$B$700&amp;Data_2016_frem!$A$2:$A$700,0),MATCH($C14,var_2016,0)),"-")</f>
        <v>-</v>
      </c>
      <c r="I14" s="72" t="str">
        <f t="array" ref="I14">IFERROR(INDEX(Data_2016_frem!$2:$700,MATCH($C$4&amp;I$5,Data_2016_frem!$B$2:$B$700&amp;Data_2016_frem!$A$2:$A$700,0),MATCH($C14,var_2016,0)),"-")</f>
        <v>-</v>
      </c>
      <c r="J14" s="72" t="str">
        <f t="array" ref="J14">IFERROR(INDEX(Data_2016_frem!$2:$700,MATCH($C$4&amp;J$5,Data_2016_frem!$B$2:$B$700&amp;Data_2016_frem!$A$2:$A$700,0),MATCH($C14,var_2016,0)),"-")</f>
        <v>-</v>
      </c>
      <c r="K14" s="72" t="str">
        <f t="array" ref="K14">IFERROR(INDEX(Data_2016_frem!$2:$700,MATCH($C$4&amp;K$5,Data_2016_frem!$B$2:$B$700&amp;Data_2016_frem!$A$2:$A$700,0),MATCH($C14,var_2016,0)),"-")</f>
        <v>-</v>
      </c>
      <c r="L14" s="72" t="str">
        <f t="array" ref="L14">IFERROR(INDEX(Data_2016_frem!$2:$700,MATCH($C$4&amp;L$5,Data_2016_frem!$B$2:$B$700&amp;Data_2016_frem!$A$2:$A$700,0),MATCH($C14,var_2016,0)),"-")</f>
        <v>-</v>
      </c>
    </row>
    <row r="15" spans="1:12">
      <c r="A15" s="65" t="s">
        <v>20</v>
      </c>
      <c r="B15" s="65" t="s">
        <v>415</v>
      </c>
      <c r="C15" s="65" t="s">
        <v>644</v>
      </c>
      <c r="D15" s="72">
        <f t="array" ref="D15">IFERROR(INDEX(Data_2016_frem!$2:$70,MATCH($C$4&amp;D$5,Data_2016_frem!$B$2:$B$70&amp;Data_2016_frem!$A$2:$A$70,0),MATCH($C15,var_2016,0)),"-")</f>
        <v>3434247</v>
      </c>
      <c r="E15" s="72">
        <f t="array" ref="E15">IFERROR(INDEX(Data_2016_frem!$2:$70,MATCH($C$4&amp;E$5,Data_2016_frem!$B$2:$B$70&amp;Data_2016_frem!$A$2:$A$70,0),MATCH($C15,var_2016,0)),"-")</f>
        <v>2731551</v>
      </c>
      <c r="F15" s="72">
        <f t="array" ref="F15">IFERROR(INDEX(Data_2016_frem!$2:$70,MATCH($C$4&amp;F$5,Data_2016_frem!$B$2:$B$70&amp;Data_2016_frem!$A$2:$A$70,0),MATCH($C15,var_2016,0)),"-")</f>
        <v>3354646</v>
      </c>
      <c r="G15" s="72" t="str">
        <f t="array" ref="G15">IFERROR(INDEX(Data_2016_frem!$2:$70,MATCH($C$4&amp;G$5,Data_2016_frem!$B$2:$B$70&amp;Data_2016_frem!$A$2:$A$70,0),MATCH($C15,var_2016,0)),"-")</f>
        <v>-</v>
      </c>
      <c r="H15" s="72" t="str">
        <f t="array" ref="H15">IFERROR(INDEX(Data_2016_frem!$2:$700,MATCH($C$4&amp;H$5,Data_2016_frem!$B$2:$B$700&amp;Data_2016_frem!$A$2:$A$700,0),MATCH($C15,var_2016,0)),"-")</f>
        <v>-</v>
      </c>
      <c r="I15" s="72" t="str">
        <f t="array" ref="I15">IFERROR(INDEX(Data_2016_frem!$2:$700,MATCH($C$4&amp;I$5,Data_2016_frem!$B$2:$B$700&amp;Data_2016_frem!$A$2:$A$700,0),MATCH($C15,var_2016,0)),"-")</f>
        <v>-</v>
      </c>
      <c r="J15" s="72" t="str">
        <f t="array" ref="J15">IFERROR(INDEX(Data_2016_frem!$2:$700,MATCH($C$4&amp;J$5,Data_2016_frem!$B$2:$B$700&amp;Data_2016_frem!$A$2:$A$700,0),MATCH($C15,var_2016,0)),"-")</f>
        <v>-</v>
      </c>
      <c r="K15" s="72" t="str">
        <f t="array" ref="K15">IFERROR(INDEX(Data_2016_frem!$2:$700,MATCH($C$4&amp;K$5,Data_2016_frem!$B$2:$B$700&amp;Data_2016_frem!$A$2:$A$700,0),MATCH($C15,var_2016,0)),"-")</f>
        <v>-</v>
      </c>
      <c r="L15" s="72" t="str">
        <f t="array" ref="L15">IFERROR(INDEX(Data_2016_frem!$2:$700,MATCH($C$4&amp;L$5,Data_2016_frem!$B$2:$B$700&amp;Data_2016_frem!$A$2:$A$700,0),MATCH($C15,var_2016,0)),"-")</f>
        <v>-</v>
      </c>
    </row>
    <row r="16" spans="1:12">
      <c r="A16" s="65" t="s">
        <v>23</v>
      </c>
      <c r="B16" s="65" t="s">
        <v>417</v>
      </c>
      <c r="C16" s="65" t="s">
        <v>645</v>
      </c>
      <c r="D16" s="72">
        <f t="array" ref="D16">IFERROR(INDEX(Data_2016_frem!$2:$70,MATCH($C$4&amp;D$5,Data_2016_frem!$B$2:$B$70&amp;Data_2016_frem!$A$2:$A$70,0),MATCH($C16,var_2016,0)),"-")</f>
        <v>3422392</v>
      </c>
      <c r="E16" s="72">
        <f t="array" ref="E16">IFERROR(INDEX(Data_2016_frem!$2:$70,MATCH($C$4&amp;E$5,Data_2016_frem!$B$2:$B$70&amp;Data_2016_frem!$A$2:$A$70,0),MATCH($C16,var_2016,0)),"-")</f>
        <v>4163147</v>
      </c>
      <c r="F16" s="72">
        <f t="array" ref="F16">IFERROR(INDEX(Data_2016_frem!$2:$70,MATCH($C$4&amp;F$5,Data_2016_frem!$B$2:$B$70&amp;Data_2016_frem!$A$2:$A$70,0),MATCH($C16,var_2016,0)),"-")</f>
        <v>-5062330</v>
      </c>
      <c r="G16" s="72" t="str">
        <f t="array" ref="G16">IFERROR(INDEX(Data_2016_frem!$2:$70,MATCH($C$4&amp;G$5,Data_2016_frem!$B$2:$B$70&amp;Data_2016_frem!$A$2:$A$70,0),MATCH($C16,var_2016,0)),"-")</f>
        <v>-</v>
      </c>
      <c r="H16" s="72" t="str">
        <f t="array" ref="H16">IFERROR(INDEX(Data_2016_frem!$2:$700,MATCH($C$4&amp;H$5,Data_2016_frem!$B$2:$B$700&amp;Data_2016_frem!$A$2:$A$700,0),MATCH($C16,var_2016,0)),"-")</f>
        <v>-</v>
      </c>
      <c r="I16" s="72" t="str">
        <f t="array" ref="I16">IFERROR(INDEX(Data_2016_frem!$2:$700,MATCH($C$4&amp;I$5,Data_2016_frem!$B$2:$B$700&amp;Data_2016_frem!$A$2:$A$700,0),MATCH($C16,var_2016,0)),"-")</f>
        <v>-</v>
      </c>
      <c r="J16" s="72" t="str">
        <f t="array" ref="J16">IFERROR(INDEX(Data_2016_frem!$2:$700,MATCH($C$4&amp;J$5,Data_2016_frem!$B$2:$B$700&amp;Data_2016_frem!$A$2:$A$700,0),MATCH($C16,var_2016,0)),"-")</f>
        <v>-</v>
      </c>
      <c r="K16" s="72" t="str">
        <f t="array" ref="K16">IFERROR(INDEX(Data_2016_frem!$2:$700,MATCH($C$4&amp;K$5,Data_2016_frem!$B$2:$B$700&amp;Data_2016_frem!$A$2:$A$700,0),MATCH($C16,var_2016,0)),"-")</f>
        <v>-</v>
      </c>
      <c r="L16" s="72" t="str">
        <f t="array" ref="L16">IFERROR(INDEX(Data_2016_frem!$2:$700,MATCH($C$4&amp;L$5,Data_2016_frem!$B$2:$B$700&amp;Data_2016_frem!$A$2:$A$700,0),MATCH($C16,var_2016,0)),"-")</f>
        <v>-</v>
      </c>
    </row>
    <row r="17" spans="1:12">
      <c r="A17" s="65" t="s">
        <v>26</v>
      </c>
      <c r="B17" s="65" t="s">
        <v>348</v>
      </c>
      <c r="C17" s="65" t="s">
        <v>646</v>
      </c>
      <c r="D17" s="72">
        <f t="array" ref="D17">IFERROR(INDEX(Data_2016_frem!$2:$70,MATCH($C$4&amp;D$5,Data_2016_frem!$B$2:$B$70&amp;Data_2016_frem!$A$2:$A$70,0),MATCH($C17,var_2016,0)),"-")</f>
        <v>-49062</v>
      </c>
      <c r="E17" s="72">
        <f t="array" ref="E17">IFERROR(INDEX(Data_2016_frem!$2:$70,MATCH($C$4&amp;E$5,Data_2016_frem!$B$2:$B$70&amp;Data_2016_frem!$A$2:$A$70,0),MATCH($C17,var_2016,0)),"-")</f>
        <v>-43852</v>
      </c>
      <c r="F17" s="72">
        <f t="array" ref="F17">IFERROR(INDEX(Data_2016_frem!$2:$70,MATCH($C$4&amp;F$5,Data_2016_frem!$B$2:$B$70&amp;Data_2016_frem!$A$2:$A$70,0),MATCH($C17,var_2016,0)),"-")</f>
        <v>-678875</v>
      </c>
      <c r="G17" s="72" t="str">
        <f t="array" ref="G17">IFERROR(INDEX(Data_2016_frem!$2:$70,MATCH($C$4&amp;G$5,Data_2016_frem!$B$2:$B$70&amp;Data_2016_frem!$A$2:$A$70,0),MATCH($C17,var_2016,0)),"-")</f>
        <v>-</v>
      </c>
      <c r="H17" s="72" t="str">
        <f t="array" ref="H17">IFERROR(INDEX(Data_2016_frem!$2:$700,MATCH($C$4&amp;H$5,Data_2016_frem!$B$2:$B$700&amp;Data_2016_frem!$A$2:$A$700,0),MATCH($C17,var_2016,0)),"-")</f>
        <v>-</v>
      </c>
      <c r="I17" s="72" t="str">
        <f t="array" ref="I17">IFERROR(INDEX(Data_2016_frem!$2:$700,MATCH($C$4&amp;I$5,Data_2016_frem!$B$2:$B$700&amp;Data_2016_frem!$A$2:$A$700,0),MATCH($C17,var_2016,0)),"-")</f>
        <v>-</v>
      </c>
      <c r="J17" s="72" t="str">
        <f t="array" ref="J17">IFERROR(INDEX(Data_2016_frem!$2:$700,MATCH($C$4&amp;J$5,Data_2016_frem!$B$2:$B$700&amp;Data_2016_frem!$A$2:$A$700,0),MATCH($C17,var_2016,0)),"-")</f>
        <v>-</v>
      </c>
      <c r="K17" s="72" t="str">
        <f t="array" ref="K17">IFERROR(INDEX(Data_2016_frem!$2:$700,MATCH($C$4&amp;K$5,Data_2016_frem!$B$2:$B$700&amp;Data_2016_frem!$A$2:$A$700,0),MATCH($C17,var_2016,0)),"-")</f>
        <v>-</v>
      </c>
      <c r="L17" s="72" t="str">
        <f t="array" ref="L17">IFERROR(INDEX(Data_2016_frem!$2:$700,MATCH($C$4&amp;L$5,Data_2016_frem!$B$2:$B$700&amp;Data_2016_frem!$A$2:$A$700,0),MATCH($C17,var_2016,0)),"-")</f>
        <v>-</v>
      </c>
    </row>
    <row r="18" spans="1:12">
      <c r="A18" s="65" t="s">
        <v>29</v>
      </c>
      <c r="B18" s="65" t="s">
        <v>420</v>
      </c>
      <c r="C18" s="65" t="s">
        <v>647</v>
      </c>
      <c r="D18" s="72">
        <f t="array" ref="D18">IFERROR(INDEX(Data_2016_frem!$2:$70,MATCH($C$4&amp;D$5,Data_2016_frem!$B$2:$B$70&amp;Data_2016_frem!$A$2:$A$70,0),MATCH($C18,var_2016,0)),"-")</f>
        <v>-288913</v>
      </c>
      <c r="E18" s="72">
        <f t="array" ref="E18">IFERROR(INDEX(Data_2016_frem!$2:$70,MATCH($C$4&amp;E$5,Data_2016_frem!$B$2:$B$70&amp;Data_2016_frem!$A$2:$A$70,0),MATCH($C18,var_2016,0)),"-")</f>
        <v>-400963</v>
      </c>
      <c r="F18" s="72">
        <f t="array" ref="F18">IFERROR(INDEX(Data_2016_frem!$2:$70,MATCH($C$4&amp;F$5,Data_2016_frem!$B$2:$B$70&amp;Data_2016_frem!$A$2:$A$70,0),MATCH($C18,var_2016,0)),"-")</f>
        <v>-321073</v>
      </c>
      <c r="G18" s="72" t="str">
        <f t="array" ref="G18">IFERROR(INDEX(Data_2016_frem!$2:$70,MATCH($C$4&amp;G$5,Data_2016_frem!$B$2:$B$70&amp;Data_2016_frem!$A$2:$A$70,0),MATCH($C18,var_2016,0)),"-")</f>
        <v>-</v>
      </c>
      <c r="H18" s="72" t="str">
        <f t="array" ref="H18">IFERROR(INDEX(Data_2016_frem!$2:$700,MATCH($C$4&amp;H$5,Data_2016_frem!$B$2:$B$700&amp;Data_2016_frem!$A$2:$A$700,0),MATCH($C18,var_2016,0)),"-")</f>
        <v>-</v>
      </c>
      <c r="I18" s="72" t="str">
        <f t="array" ref="I18">IFERROR(INDEX(Data_2016_frem!$2:$700,MATCH($C$4&amp;I$5,Data_2016_frem!$B$2:$B$700&amp;Data_2016_frem!$A$2:$A$700,0),MATCH($C18,var_2016,0)),"-")</f>
        <v>-</v>
      </c>
      <c r="J18" s="72" t="str">
        <f t="array" ref="J18">IFERROR(INDEX(Data_2016_frem!$2:$700,MATCH($C$4&amp;J$5,Data_2016_frem!$B$2:$B$700&amp;Data_2016_frem!$A$2:$A$700,0),MATCH($C18,var_2016,0)),"-")</f>
        <v>-</v>
      </c>
      <c r="K18" s="72" t="str">
        <f t="array" ref="K18">IFERROR(INDEX(Data_2016_frem!$2:$700,MATCH($C$4&amp;K$5,Data_2016_frem!$B$2:$B$700&amp;Data_2016_frem!$A$2:$A$700,0),MATCH($C18,var_2016,0)),"-")</f>
        <v>-</v>
      </c>
      <c r="L18" s="72" t="str">
        <f t="array" ref="L18">IFERROR(INDEX(Data_2016_frem!$2:$700,MATCH($C$4&amp;L$5,Data_2016_frem!$B$2:$B$700&amp;Data_2016_frem!$A$2:$A$700,0),MATCH($C18,var_2016,0)),"-")</f>
        <v>-</v>
      </c>
    </row>
    <row r="19" spans="1:12">
      <c r="A19" s="62" t="s">
        <v>32</v>
      </c>
      <c r="B19" s="62" t="s">
        <v>422</v>
      </c>
      <c r="C19" s="65" t="s">
        <v>648</v>
      </c>
      <c r="D19" s="72">
        <f t="array" ref="D19">IFERROR(INDEX(Data_2016_frem!$2:$70,MATCH($C$4&amp;D$5,Data_2016_frem!$B$2:$B$70&amp;Data_2016_frem!$A$2:$A$70,0),MATCH($C19,var_2016,0)),"-")</f>
        <v>6926697</v>
      </c>
      <c r="E19" s="72">
        <f t="array" ref="E19">IFERROR(INDEX(Data_2016_frem!$2:$70,MATCH($C$4&amp;E$5,Data_2016_frem!$B$2:$B$70&amp;Data_2016_frem!$A$2:$A$70,0),MATCH($C19,var_2016,0)),"-")</f>
        <v>6890724</v>
      </c>
      <c r="F19" s="72">
        <f t="array" ref="F19">IFERROR(INDEX(Data_2016_frem!$2:$70,MATCH($C$4&amp;F$5,Data_2016_frem!$B$2:$B$70&amp;Data_2016_frem!$A$2:$A$70,0),MATCH($C19,var_2016,0)),"-")</f>
        <v>-2459202</v>
      </c>
      <c r="G19" s="72" t="str">
        <f t="array" ref="G19">IFERROR(INDEX(Data_2016_frem!$2:$70,MATCH($C$4&amp;G$5,Data_2016_frem!$B$2:$B$70&amp;Data_2016_frem!$A$2:$A$70,0),MATCH($C19,var_2016,0)),"-")</f>
        <v>-</v>
      </c>
      <c r="H19" s="72" t="str">
        <f t="array" ref="H19">IFERROR(INDEX(Data_2016_frem!$2:$700,MATCH($C$4&amp;H$5,Data_2016_frem!$B$2:$B$700&amp;Data_2016_frem!$A$2:$A$700,0),MATCH($C19,var_2016,0)),"-")</f>
        <v>-</v>
      </c>
      <c r="I19" s="72" t="str">
        <f t="array" ref="I19">IFERROR(INDEX(Data_2016_frem!$2:$700,MATCH($C$4&amp;I$5,Data_2016_frem!$B$2:$B$700&amp;Data_2016_frem!$A$2:$A$700,0),MATCH($C19,var_2016,0)),"-")</f>
        <v>-</v>
      </c>
      <c r="J19" s="72" t="str">
        <f t="array" ref="J19">IFERROR(INDEX(Data_2016_frem!$2:$700,MATCH($C$4&amp;J$5,Data_2016_frem!$B$2:$B$700&amp;Data_2016_frem!$A$2:$A$700,0),MATCH($C19,var_2016,0)),"-")</f>
        <v>-</v>
      </c>
      <c r="K19" s="72" t="str">
        <f t="array" ref="K19">IFERROR(INDEX(Data_2016_frem!$2:$700,MATCH($C$4&amp;K$5,Data_2016_frem!$B$2:$B$700&amp;Data_2016_frem!$A$2:$A$700,0),MATCH($C19,var_2016,0)),"-")</f>
        <v>-</v>
      </c>
      <c r="L19" s="72" t="str">
        <f t="array" ref="L19">IFERROR(INDEX(Data_2016_frem!$2:$700,MATCH($C$4&amp;L$5,Data_2016_frem!$B$2:$B$700&amp;Data_2016_frem!$A$2:$A$700,0),MATCH($C19,var_2016,0)),"-")</f>
        <v>-</v>
      </c>
    </row>
    <row r="20" spans="1:12">
      <c r="A20" s="65" t="s">
        <v>35</v>
      </c>
      <c r="B20" s="65" t="s">
        <v>84</v>
      </c>
      <c r="C20" s="65" t="s">
        <v>649</v>
      </c>
      <c r="D20" s="72">
        <f t="array" ref="D20">IFERROR(INDEX(Data_2016_frem!$2:$70,MATCH($C$4&amp;D$5,Data_2016_frem!$B$2:$B$70&amp;Data_2016_frem!$A$2:$A$70,0),MATCH($C20,var_2016,0)),"-")</f>
        <v>-883468</v>
      </c>
      <c r="E20" s="72">
        <f t="array" ref="E20">IFERROR(INDEX(Data_2016_frem!$2:$70,MATCH($C$4&amp;E$5,Data_2016_frem!$B$2:$B$70&amp;Data_2016_frem!$A$2:$A$70,0),MATCH($C20,var_2016,0)),"-")</f>
        <v>-920567</v>
      </c>
      <c r="F20" s="72">
        <f t="array" ref="F20">IFERROR(INDEX(Data_2016_frem!$2:$70,MATCH($C$4&amp;F$5,Data_2016_frem!$B$2:$B$70&amp;Data_2016_frem!$A$2:$A$70,0),MATCH($C20,var_2016,0)),"-")</f>
        <v>-53039</v>
      </c>
      <c r="G20" s="72" t="str">
        <f t="array" ref="G20">IFERROR(INDEX(Data_2016_frem!$2:$70,MATCH($C$4&amp;G$5,Data_2016_frem!$B$2:$B$70&amp;Data_2016_frem!$A$2:$A$70,0),MATCH($C20,var_2016,0)),"-")</f>
        <v>-</v>
      </c>
      <c r="H20" s="72" t="str">
        <f t="array" ref="H20">IFERROR(INDEX(Data_2016_frem!$2:$700,MATCH($C$4&amp;H$5,Data_2016_frem!$B$2:$B$700&amp;Data_2016_frem!$A$2:$A$700,0),MATCH($C20,var_2016,0)),"-")</f>
        <v>-</v>
      </c>
      <c r="I20" s="72" t="str">
        <f t="array" ref="I20">IFERROR(INDEX(Data_2016_frem!$2:$700,MATCH($C$4&amp;I$5,Data_2016_frem!$B$2:$B$700&amp;Data_2016_frem!$A$2:$A$700,0),MATCH($C20,var_2016,0)),"-")</f>
        <v>-</v>
      </c>
      <c r="J20" s="72" t="str">
        <f t="array" ref="J20">IFERROR(INDEX(Data_2016_frem!$2:$700,MATCH($C$4&amp;J$5,Data_2016_frem!$B$2:$B$700&amp;Data_2016_frem!$A$2:$A$700,0),MATCH($C20,var_2016,0)),"-")</f>
        <v>-</v>
      </c>
      <c r="K20" s="72" t="str">
        <f t="array" ref="K20">IFERROR(INDEX(Data_2016_frem!$2:$700,MATCH($C$4&amp;K$5,Data_2016_frem!$B$2:$B$700&amp;Data_2016_frem!$A$2:$A$700,0),MATCH($C20,var_2016,0)),"-")</f>
        <v>-</v>
      </c>
      <c r="L20" s="72" t="str">
        <f t="array" ref="L20">IFERROR(INDEX(Data_2016_frem!$2:$700,MATCH($C$4&amp;L$5,Data_2016_frem!$B$2:$B$700&amp;Data_2016_frem!$A$2:$A$700,0),MATCH($C20,var_2016,0)),"-")</f>
        <v>-</v>
      </c>
    </row>
    <row r="21" spans="1:12">
      <c r="A21" s="65" t="s">
        <v>38</v>
      </c>
      <c r="B21" s="65" t="s">
        <v>33</v>
      </c>
      <c r="C21" s="65" t="s">
        <v>650</v>
      </c>
      <c r="D21" s="72">
        <f t="array" ref="D21">IFERROR(INDEX(Data_2016_frem!$2:$70,MATCH($C$4&amp;D$5,Data_2016_frem!$B$2:$B$70&amp;Data_2016_frem!$A$2:$A$70,0),MATCH($C21,var_2016,0)),"-")</f>
        <v>-5814103</v>
      </c>
      <c r="E21" s="72">
        <f t="array" ref="E21">IFERROR(INDEX(Data_2016_frem!$2:$70,MATCH($C$4&amp;E$5,Data_2016_frem!$B$2:$B$70&amp;Data_2016_frem!$A$2:$A$70,0),MATCH($C21,var_2016,0)),"-")</f>
        <v>-5081910</v>
      </c>
      <c r="F21" s="72">
        <f t="array" ref="F21">IFERROR(INDEX(Data_2016_frem!$2:$70,MATCH($C$4&amp;F$5,Data_2016_frem!$B$2:$B$70&amp;Data_2016_frem!$A$2:$A$70,0),MATCH($C21,var_2016,0)),"-")</f>
        <v>-5228741</v>
      </c>
      <c r="G21" s="72" t="str">
        <f t="array" ref="G21">IFERROR(INDEX(Data_2016_frem!$2:$70,MATCH($C$4&amp;G$5,Data_2016_frem!$B$2:$B$70&amp;Data_2016_frem!$A$2:$A$70,0),MATCH($C21,var_2016,0)),"-")</f>
        <v>-</v>
      </c>
      <c r="H21" s="72" t="str">
        <f t="array" ref="H21">IFERROR(INDEX(Data_2016_frem!$2:$700,MATCH($C$4&amp;H$5,Data_2016_frem!$B$2:$B$700&amp;Data_2016_frem!$A$2:$A$700,0),MATCH($C21,var_2016,0)),"-")</f>
        <v>-</v>
      </c>
      <c r="I21" s="72" t="str">
        <f t="array" ref="I21">IFERROR(INDEX(Data_2016_frem!$2:$700,MATCH($C$4&amp;I$5,Data_2016_frem!$B$2:$B$700&amp;Data_2016_frem!$A$2:$A$700,0),MATCH($C21,var_2016,0)),"-")</f>
        <v>-</v>
      </c>
      <c r="J21" s="72" t="str">
        <f t="array" ref="J21">IFERROR(INDEX(Data_2016_frem!$2:$700,MATCH($C$4&amp;J$5,Data_2016_frem!$B$2:$B$700&amp;Data_2016_frem!$A$2:$A$700,0),MATCH($C21,var_2016,0)),"-")</f>
        <v>-</v>
      </c>
      <c r="K21" s="72" t="str">
        <f t="array" ref="K21">IFERROR(INDEX(Data_2016_frem!$2:$700,MATCH($C$4&amp;K$5,Data_2016_frem!$B$2:$B$700&amp;Data_2016_frem!$A$2:$A$700,0),MATCH($C21,var_2016,0)),"-")</f>
        <v>-</v>
      </c>
      <c r="L21" s="72" t="str">
        <f t="array" ref="L21">IFERROR(INDEX(Data_2016_frem!$2:$700,MATCH($C$4&amp;L$5,Data_2016_frem!$B$2:$B$700&amp;Data_2016_frem!$A$2:$A$700,0),MATCH($C21,var_2016,0)),"-")</f>
        <v>-</v>
      </c>
    </row>
    <row r="22" spans="1:12">
      <c r="A22" s="65" t="s">
        <v>41</v>
      </c>
      <c r="B22" s="65" t="s">
        <v>36</v>
      </c>
      <c r="C22" s="65" t="s">
        <v>651</v>
      </c>
      <c r="D22" s="72">
        <f t="array" ref="D22">IFERROR(INDEX(Data_2016_frem!$2:$70,MATCH($C$4&amp;D$5,Data_2016_frem!$B$2:$B$70&amp;Data_2016_frem!$A$2:$A$70,0),MATCH($C22,var_2016,0)),"-")</f>
        <v>4982</v>
      </c>
      <c r="E22" s="72">
        <f t="array" ref="E22">IFERROR(INDEX(Data_2016_frem!$2:$70,MATCH($C$4&amp;E$5,Data_2016_frem!$B$2:$B$70&amp;Data_2016_frem!$A$2:$A$70,0),MATCH($C22,var_2016,0)),"-")</f>
        <v>6366</v>
      </c>
      <c r="F22" s="72">
        <f t="array" ref="F22">IFERROR(INDEX(Data_2016_frem!$2:$70,MATCH($C$4&amp;F$5,Data_2016_frem!$B$2:$B$70&amp;Data_2016_frem!$A$2:$A$70,0),MATCH($C22,var_2016,0)),"-")</f>
        <v>9445</v>
      </c>
      <c r="G22" s="72" t="str">
        <f t="array" ref="G22">IFERROR(INDEX(Data_2016_frem!$2:$70,MATCH($C$4&amp;G$5,Data_2016_frem!$B$2:$B$70&amp;Data_2016_frem!$A$2:$A$70,0),MATCH($C22,var_2016,0)),"-")</f>
        <v>-</v>
      </c>
      <c r="H22" s="72" t="str">
        <f t="array" ref="H22">IFERROR(INDEX(Data_2016_frem!$2:$700,MATCH($C$4&amp;H$5,Data_2016_frem!$B$2:$B$700&amp;Data_2016_frem!$A$2:$A$700,0),MATCH($C22,var_2016,0)),"-")</f>
        <v>-</v>
      </c>
      <c r="I22" s="72" t="str">
        <f t="array" ref="I22">IFERROR(INDEX(Data_2016_frem!$2:$700,MATCH($C$4&amp;I$5,Data_2016_frem!$B$2:$B$700&amp;Data_2016_frem!$A$2:$A$700,0),MATCH($C22,var_2016,0)),"-")</f>
        <v>-</v>
      </c>
      <c r="J22" s="72" t="str">
        <f t="array" ref="J22">IFERROR(INDEX(Data_2016_frem!$2:$700,MATCH($C$4&amp;J$5,Data_2016_frem!$B$2:$B$700&amp;Data_2016_frem!$A$2:$A$700,0),MATCH($C22,var_2016,0)),"-")</f>
        <v>-</v>
      </c>
      <c r="K22" s="72" t="str">
        <f t="array" ref="K22">IFERROR(INDEX(Data_2016_frem!$2:$700,MATCH($C$4&amp;K$5,Data_2016_frem!$B$2:$B$700&amp;Data_2016_frem!$A$2:$A$700,0),MATCH($C22,var_2016,0)),"-")</f>
        <v>-</v>
      </c>
      <c r="L22" s="72" t="str">
        <f t="array" ref="L22">IFERROR(INDEX(Data_2016_frem!$2:$700,MATCH($C$4&amp;L$5,Data_2016_frem!$B$2:$B$700&amp;Data_2016_frem!$A$2:$A$700,0),MATCH($C22,var_2016,0)),"-")</f>
        <v>-</v>
      </c>
    </row>
    <row r="23" spans="1:12">
      <c r="A23" s="62" t="s">
        <v>44</v>
      </c>
      <c r="B23" s="62" t="s">
        <v>655</v>
      </c>
      <c r="C23" s="65" t="s">
        <v>739</v>
      </c>
      <c r="D23" s="72">
        <f t="array" ref="D23">IFERROR(INDEX(Data_2016_frem!$2:$70,MATCH($C$4&amp;D$5,Data_2016_frem!$B$2:$B$70&amp;Data_2016_frem!$A$2:$A$70,0),MATCH($C23,var_2016,0)),"-")</f>
        <v>-5809121</v>
      </c>
      <c r="E23" s="72">
        <f t="array" ref="E23">IFERROR(INDEX(Data_2016_frem!$2:$70,MATCH($C$4&amp;E$5,Data_2016_frem!$B$2:$B$70&amp;Data_2016_frem!$A$2:$A$70,0),MATCH($C23,var_2016,0)),"-")</f>
        <v>-5075544</v>
      </c>
      <c r="F23" s="72">
        <f t="array" ref="F23">IFERROR(INDEX(Data_2016_frem!$2:$70,MATCH($C$4&amp;F$5,Data_2016_frem!$B$2:$B$70&amp;Data_2016_frem!$A$2:$A$70,0),MATCH($C23,var_2016,0)),"-")</f>
        <v>-5219296</v>
      </c>
      <c r="G23" s="72" t="str">
        <f t="array" ref="G23">IFERROR(INDEX(Data_2016_frem!$2:$70,MATCH($C$4&amp;G$5,Data_2016_frem!$B$2:$B$70&amp;Data_2016_frem!$A$2:$A$70,0),MATCH($C23,var_2016,0)),"-")</f>
        <v>-</v>
      </c>
      <c r="H23" s="72" t="str">
        <f t="array" ref="H23">IFERROR(INDEX(Data_2016_frem!$2:$700,MATCH($C$4&amp;H$5,Data_2016_frem!$B$2:$B$700&amp;Data_2016_frem!$A$2:$A$700,0),MATCH($C23,var_2016,0)),"-")</f>
        <v>-</v>
      </c>
      <c r="I23" s="72" t="str">
        <f t="array" ref="I23">IFERROR(INDEX(Data_2016_frem!$2:$700,MATCH($C$4&amp;I$5,Data_2016_frem!$B$2:$B$700&amp;Data_2016_frem!$A$2:$A$700,0),MATCH($C23,var_2016,0)),"-")</f>
        <v>-</v>
      </c>
      <c r="J23" s="72" t="str">
        <f t="array" ref="J23">IFERROR(INDEX(Data_2016_frem!$2:$700,MATCH($C$4&amp;J$5,Data_2016_frem!$B$2:$B$700&amp;Data_2016_frem!$A$2:$A$700,0),MATCH($C23,var_2016,0)),"-")</f>
        <v>-</v>
      </c>
      <c r="K23" s="72" t="str">
        <f t="array" ref="K23">IFERROR(INDEX(Data_2016_frem!$2:$700,MATCH($C$4&amp;K$5,Data_2016_frem!$B$2:$B$700&amp;Data_2016_frem!$A$2:$A$700,0),MATCH($C23,var_2016,0)),"-")</f>
        <v>-</v>
      </c>
      <c r="L23" s="72" t="str">
        <f t="array" ref="L23">IFERROR(INDEX(Data_2016_frem!$2:$700,MATCH($C$4&amp;L$5,Data_2016_frem!$B$2:$B$700&amp;Data_2016_frem!$A$2:$A$700,0),MATCH($C23,var_2016,0)),"-")</f>
        <v>-</v>
      </c>
    </row>
    <row r="24" spans="1:12">
      <c r="A24" s="65" t="s">
        <v>47</v>
      </c>
      <c r="B24" s="65" t="s">
        <v>434</v>
      </c>
      <c r="C24" s="65" t="s">
        <v>652</v>
      </c>
      <c r="D24" s="72">
        <f t="array" ref="D24">IFERROR(INDEX(Data_2016_frem!$2:$70,MATCH($C$4&amp;D$5,Data_2016_frem!$B$2:$B$70&amp;Data_2016_frem!$A$2:$A$70,0),MATCH($C24,var_2016,0)),"-")</f>
        <v>-3628006</v>
      </c>
      <c r="E24" s="72">
        <f t="array" ref="E24">IFERROR(INDEX(Data_2016_frem!$2:$70,MATCH($C$4&amp;E$5,Data_2016_frem!$B$2:$B$70&amp;Data_2016_frem!$A$2:$A$70,0),MATCH($C24,var_2016,0)),"-")</f>
        <v>-4176439</v>
      </c>
      <c r="F24" s="72">
        <f t="array" ref="F24">IFERROR(INDEX(Data_2016_frem!$2:$70,MATCH($C$4&amp;F$5,Data_2016_frem!$B$2:$B$70&amp;Data_2016_frem!$A$2:$A$70,0),MATCH($C24,var_2016,0)),"-")</f>
        <v>4720637</v>
      </c>
      <c r="G24" s="72" t="str">
        <f t="array" ref="G24">IFERROR(INDEX(Data_2016_frem!$2:$70,MATCH($C$4&amp;G$5,Data_2016_frem!$B$2:$B$70&amp;Data_2016_frem!$A$2:$A$70,0),MATCH($C24,var_2016,0)),"-")</f>
        <v>-</v>
      </c>
      <c r="H24" s="72" t="str">
        <f t="array" ref="H24">IFERROR(INDEX(Data_2016_frem!$2:$700,MATCH($C$4&amp;H$5,Data_2016_frem!$B$2:$B$700&amp;Data_2016_frem!$A$2:$A$700,0),MATCH($C24,var_2016,0)),"-")</f>
        <v>-</v>
      </c>
      <c r="I24" s="72" t="str">
        <f t="array" ref="I24">IFERROR(INDEX(Data_2016_frem!$2:$700,MATCH($C$4&amp;I$5,Data_2016_frem!$B$2:$B$700&amp;Data_2016_frem!$A$2:$A$700,0),MATCH($C24,var_2016,0)),"-")</f>
        <v>-</v>
      </c>
      <c r="J24" s="72" t="str">
        <f t="array" ref="J24">IFERROR(INDEX(Data_2016_frem!$2:$700,MATCH($C$4&amp;J$5,Data_2016_frem!$B$2:$B$700&amp;Data_2016_frem!$A$2:$A$700,0),MATCH($C24,var_2016,0)),"-")</f>
        <v>-</v>
      </c>
      <c r="K24" s="72" t="str">
        <f t="array" ref="K24">IFERROR(INDEX(Data_2016_frem!$2:$700,MATCH($C$4&amp;K$5,Data_2016_frem!$B$2:$B$700&amp;Data_2016_frem!$A$2:$A$700,0),MATCH($C24,var_2016,0)),"-")</f>
        <v>-</v>
      </c>
      <c r="L24" s="72" t="str">
        <f t="array" ref="L24">IFERROR(INDEX(Data_2016_frem!$2:$700,MATCH($C$4&amp;L$5,Data_2016_frem!$B$2:$B$700&amp;Data_2016_frem!$A$2:$A$700,0),MATCH($C24,var_2016,0)),"-")</f>
        <v>-</v>
      </c>
    </row>
    <row r="25" spans="1:12">
      <c r="A25" s="65" t="s">
        <v>50</v>
      </c>
      <c r="B25" s="65" t="s">
        <v>656</v>
      </c>
      <c r="C25" s="65" t="s">
        <v>653</v>
      </c>
      <c r="D25" s="72">
        <f t="array" ref="D25">IFERROR(INDEX(Data_2016_frem!$2:$70,MATCH($C$4&amp;D$5,Data_2016_frem!$B$2:$B$70&amp;Data_2016_frem!$A$2:$A$70,0),MATCH($C25,var_2016,0)),"-")</f>
        <v>3875</v>
      </c>
      <c r="E25" s="72">
        <f t="array" ref="E25">IFERROR(INDEX(Data_2016_frem!$2:$70,MATCH($C$4&amp;E$5,Data_2016_frem!$B$2:$B$70&amp;Data_2016_frem!$A$2:$A$70,0),MATCH($C25,var_2016,0)),"-")</f>
        <v>-1928</v>
      </c>
      <c r="F25" s="72">
        <f t="array" ref="F25">IFERROR(INDEX(Data_2016_frem!$2:$70,MATCH($C$4&amp;F$5,Data_2016_frem!$B$2:$B$70&amp;Data_2016_frem!$A$2:$A$70,0),MATCH($C25,var_2016,0)),"-")</f>
        <v>-804</v>
      </c>
      <c r="G25" s="72" t="str">
        <f t="array" ref="G25">IFERROR(INDEX(Data_2016_frem!$2:$70,MATCH($C$4&amp;G$5,Data_2016_frem!$B$2:$B$70&amp;Data_2016_frem!$A$2:$A$70,0),MATCH($C25,var_2016,0)),"-")</f>
        <v>-</v>
      </c>
      <c r="H25" s="72" t="str">
        <f t="array" ref="H25">IFERROR(INDEX(Data_2016_frem!$2:$700,MATCH($C$4&amp;H$5,Data_2016_frem!$B$2:$B$700&amp;Data_2016_frem!$A$2:$A$700,0),MATCH($C25,var_2016,0)),"-")</f>
        <v>-</v>
      </c>
      <c r="I25" s="72" t="str">
        <f t="array" ref="I25">IFERROR(INDEX(Data_2016_frem!$2:$700,MATCH($C$4&amp;I$5,Data_2016_frem!$B$2:$B$700&amp;Data_2016_frem!$A$2:$A$700,0),MATCH($C25,var_2016,0)),"-")</f>
        <v>-</v>
      </c>
      <c r="J25" s="72" t="str">
        <f t="array" ref="J25">IFERROR(INDEX(Data_2016_frem!$2:$700,MATCH($C$4&amp;J$5,Data_2016_frem!$B$2:$B$700&amp;Data_2016_frem!$A$2:$A$700,0),MATCH($C25,var_2016,0)),"-")</f>
        <v>-</v>
      </c>
      <c r="K25" s="72" t="str">
        <f t="array" ref="K25">IFERROR(INDEX(Data_2016_frem!$2:$700,MATCH($C$4&amp;K$5,Data_2016_frem!$B$2:$B$700&amp;Data_2016_frem!$A$2:$A$700,0),MATCH($C25,var_2016,0)),"-")</f>
        <v>-</v>
      </c>
      <c r="L25" s="72" t="str">
        <f t="array" ref="L25">IFERROR(INDEX(Data_2016_frem!$2:$700,MATCH($C$4&amp;L$5,Data_2016_frem!$B$2:$B$700&amp;Data_2016_frem!$A$2:$A$700,0),MATCH($C25,var_2016,0)),"-")</f>
        <v>-</v>
      </c>
    </row>
    <row r="26" spans="1:12">
      <c r="A26" s="62" t="s">
        <v>53</v>
      </c>
      <c r="B26" s="62" t="s">
        <v>657</v>
      </c>
      <c r="C26" s="65" t="s">
        <v>740</v>
      </c>
      <c r="D26" s="72">
        <f t="array" ref="D26">IFERROR(INDEX(Data_2016_frem!$2:$70,MATCH($C$4&amp;D$5,Data_2016_frem!$B$2:$B$70&amp;Data_2016_frem!$A$2:$A$70,0),MATCH($C26,var_2016,0)),"-")</f>
        <v>-3624131</v>
      </c>
      <c r="E26" s="72">
        <f t="array" ref="E26">IFERROR(INDEX(Data_2016_frem!$2:$70,MATCH($C$4&amp;E$5,Data_2016_frem!$B$2:$B$70&amp;Data_2016_frem!$A$2:$A$70,0),MATCH($C26,var_2016,0)),"-")</f>
        <v>-4178367</v>
      </c>
      <c r="F26" s="72">
        <f t="array" ref="F26">IFERROR(INDEX(Data_2016_frem!$2:$70,MATCH($C$4&amp;F$5,Data_2016_frem!$B$2:$B$70&amp;Data_2016_frem!$A$2:$A$70,0),MATCH($C26,var_2016,0)),"-")</f>
        <v>4719833</v>
      </c>
      <c r="G26" s="72" t="str">
        <f t="array" ref="G26">IFERROR(INDEX(Data_2016_frem!$2:$70,MATCH($C$4&amp;G$5,Data_2016_frem!$B$2:$B$70&amp;Data_2016_frem!$A$2:$A$70,0),MATCH($C26,var_2016,0)),"-")</f>
        <v>-</v>
      </c>
      <c r="H26" s="72" t="str">
        <f t="array" ref="H26">IFERROR(INDEX(Data_2016_frem!$2:$700,MATCH($C$4&amp;H$5,Data_2016_frem!$B$2:$B$700&amp;Data_2016_frem!$A$2:$A$700,0),MATCH($C26,var_2016,0)),"-")</f>
        <v>-</v>
      </c>
      <c r="I26" s="72" t="str">
        <f t="array" ref="I26">IFERROR(INDEX(Data_2016_frem!$2:$700,MATCH($C$4&amp;I$5,Data_2016_frem!$B$2:$B$700&amp;Data_2016_frem!$A$2:$A$700,0),MATCH($C26,var_2016,0)),"-")</f>
        <v>-</v>
      </c>
      <c r="J26" s="72" t="str">
        <f t="array" ref="J26">IFERROR(INDEX(Data_2016_frem!$2:$700,MATCH($C$4&amp;J$5,Data_2016_frem!$B$2:$B$700&amp;Data_2016_frem!$A$2:$A$700,0),MATCH($C26,var_2016,0)),"-")</f>
        <v>-</v>
      </c>
      <c r="K26" s="72" t="str">
        <f t="array" ref="K26">IFERROR(INDEX(Data_2016_frem!$2:$700,MATCH($C$4&amp;K$5,Data_2016_frem!$B$2:$B$700&amp;Data_2016_frem!$A$2:$A$700,0),MATCH($C26,var_2016,0)),"-")</f>
        <v>-</v>
      </c>
      <c r="L26" s="72" t="str">
        <f t="array" ref="L26">IFERROR(INDEX(Data_2016_frem!$2:$700,MATCH($C$4&amp;L$5,Data_2016_frem!$B$2:$B$700&amp;Data_2016_frem!$A$2:$A$700,0),MATCH($C26,var_2016,0)),"-")</f>
        <v>-</v>
      </c>
    </row>
    <row r="27" spans="1:12">
      <c r="A27" s="65" t="s">
        <v>56</v>
      </c>
      <c r="B27" s="65" t="s">
        <v>658</v>
      </c>
      <c r="C27" s="65" t="s">
        <v>741</v>
      </c>
      <c r="D27" s="72">
        <f t="array" ref="D27">IFERROR(INDEX(Data_2016_frem!$2:$70,MATCH($C$4&amp;D$5,Data_2016_frem!$B$2:$B$70&amp;Data_2016_frem!$A$2:$A$70,0),MATCH($C27,var_2016,0)),"-")</f>
        <v>127532</v>
      </c>
      <c r="E27" s="72">
        <f t="array" ref="E27">IFERROR(INDEX(Data_2016_frem!$2:$70,MATCH($C$4&amp;E$5,Data_2016_frem!$B$2:$B$70&amp;Data_2016_frem!$A$2:$A$70,0),MATCH($C27,var_2016,0)),"-")</f>
        <v>-52590</v>
      </c>
      <c r="F27" s="72">
        <f t="array" ref="F27">IFERROR(INDEX(Data_2016_frem!$2:$70,MATCH($C$4&amp;F$5,Data_2016_frem!$B$2:$B$70&amp;Data_2016_frem!$A$2:$A$70,0),MATCH($C27,var_2016,0)),"-")</f>
        <v>-282484</v>
      </c>
      <c r="G27" s="72" t="str">
        <f t="array" ref="G27">IFERROR(INDEX(Data_2016_frem!$2:$70,MATCH($C$4&amp;G$5,Data_2016_frem!$B$2:$B$70&amp;Data_2016_frem!$A$2:$A$70,0),MATCH($C27,var_2016,0)),"-")</f>
        <v>-</v>
      </c>
      <c r="H27" s="72" t="str">
        <f t="array" ref="H27">IFERROR(INDEX(Data_2016_frem!$2:$700,MATCH($C$4&amp;H$5,Data_2016_frem!$B$2:$B$700&amp;Data_2016_frem!$A$2:$A$700,0),MATCH($C27,var_2016,0)),"-")</f>
        <v>-</v>
      </c>
      <c r="I27" s="72" t="str">
        <f t="array" ref="I27">IFERROR(INDEX(Data_2016_frem!$2:$700,MATCH($C$4&amp;I$5,Data_2016_frem!$B$2:$B$700&amp;Data_2016_frem!$A$2:$A$700,0),MATCH($C27,var_2016,0)),"-")</f>
        <v>-</v>
      </c>
      <c r="J27" s="72" t="str">
        <f t="array" ref="J27">IFERROR(INDEX(Data_2016_frem!$2:$700,MATCH($C$4&amp;J$5,Data_2016_frem!$B$2:$B$700&amp;Data_2016_frem!$A$2:$A$700,0),MATCH($C27,var_2016,0)),"-")</f>
        <v>-</v>
      </c>
      <c r="K27" s="72" t="str">
        <f t="array" ref="K27">IFERROR(INDEX(Data_2016_frem!$2:$700,MATCH($C$4&amp;K$5,Data_2016_frem!$B$2:$B$700&amp;Data_2016_frem!$A$2:$A$700,0),MATCH($C27,var_2016,0)),"-")</f>
        <v>-</v>
      </c>
      <c r="L27" s="72" t="str">
        <f t="array" ref="L27">IFERROR(INDEX(Data_2016_frem!$2:$700,MATCH($C$4&amp;L$5,Data_2016_frem!$B$2:$B$700&amp;Data_2016_frem!$A$2:$A$700,0),MATCH($C27,var_2016,0)),"-")</f>
        <v>-</v>
      </c>
    </row>
    <row r="28" spans="1:12">
      <c r="A28" s="65" t="s">
        <v>59</v>
      </c>
      <c r="B28" s="65" t="s">
        <v>659</v>
      </c>
      <c r="C28" s="65" t="s">
        <v>742</v>
      </c>
      <c r="D28" s="72">
        <f t="array" ref="D28">IFERROR(INDEX(Data_2016_frem!$2:$70,MATCH($C$4&amp;D$5,Data_2016_frem!$B$2:$B$70&amp;Data_2016_frem!$A$2:$A$70,0),MATCH($C28,var_2016,0)),"-")</f>
        <v>0</v>
      </c>
      <c r="E28" s="72">
        <f t="array" ref="E28">IFERROR(INDEX(Data_2016_frem!$2:$70,MATCH($C$4&amp;E$5,Data_2016_frem!$B$2:$B$70&amp;Data_2016_frem!$A$2:$A$70,0),MATCH($C28,var_2016,0)),"-")</f>
        <v>0</v>
      </c>
      <c r="F28" s="72">
        <f t="array" ref="F28">IFERROR(INDEX(Data_2016_frem!$2:$70,MATCH($C$4&amp;F$5,Data_2016_frem!$B$2:$B$70&amp;Data_2016_frem!$A$2:$A$70,0),MATCH($C28,var_2016,0)),"-")</f>
        <v>0</v>
      </c>
      <c r="G28" s="72" t="str">
        <f t="array" ref="G28">IFERROR(INDEX(Data_2016_frem!$2:$70,MATCH($C$4&amp;G$5,Data_2016_frem!$B$2:$B$70&amp;Data_2016_frem!$A$2:$A$70,0),MATCH($C28,var_2016,0)),"-")</f>
        <v>-</v>
      </c>
      <c r="H28" s="72" t="str">
        <f t="array" ref="H28">IFERROR(INDEX(Data_2016_frem!$2:$700,MATCH($C$4&amp;H$5,Data_2016_frem!$B$2:$B$700&amp;Data_2016_frem!$A$2:$A$700,0),MATCH($C28,var_2016,0)),"-")</f>
        <v>-</v>
      </c>
      <c r="I28" s="72" t="str">
        <f t="array" ref="I28">IFERROR(INDEX(Data_2016_frem!$2:$700,MATCH($C$4&amp;I$5,Data_2016_frem!$B$2:$B$700&amp;Data_2016_frem!$A$2:$A$700,0),MATCH($C28,var_2016,0)),"-")</f>
        <v>-</v>
      </c>
      <c r="J28" s="72" t="str">
        <f t="array" ref="J28">IFERROR(INDEX(Data_2016_frem!$2:$700,MATCH($C$4&amp;J$5,Data_2016_frem!$B$2:$B$700&amp;Data_2016_frem!$A$2:$A$700,0),MATCH($C28,var_2016,0)),"-")</f>
        <v>-</v>
      </c>
      <c r="K28" s="72" t="str">
        <f t="array" ref="K28">IFERROR(INDEX(Data_2016_frem!$2:$700,MATCH($C$4&amp;K$5,Data_2016_frem!$B$2:$B$700&amp;Data_2016_frem!$A$2:$A$700,0),MATCH($C28,var_2016,0)),"-")</f>
        <v>-</v>
      </c>
      <c r="L28" s="72" t="str">
        <f t="array" ref="L28">IFERROR(INDEX(Data_2016_frem!$2:$700,MATCH($C$4&amp;L$5,Data_2016_frem!$B$2:$B$700&amp;Data_2016_frem!$A$2:$A$700,0),MATCH($C28,var_2016,0)),"-")</f>
        <v>-</v>
      </c>
    </row>
    <row r="29" spans="1:12">
      <c r="A29" s="65" t="s">
        <v>62</v>
      </c>
      <c r="B29" s="65" t="s">
        <v>66</v>
      </c>
      <c r="C29" s="65" t="s">
        <v>743</v>
      </c>
      <c r="D29" s="72">
        <f t="array" ref="D29">IFERROR(INDEX(Data_2016_frem!$2:$70,MATCH($C$4&amp;D$5,Data_2016_frem!$B$2:$B$70&amp;Data_2016_frem!$A$2:$A$70,0),MATCH($C29,var_2016,0)),"-")</f>
        <v>-164643</v>
      </c>
      <c r="E29" s="72">
        <f t="array" ref="E29">IFERROR(INDEX(Data_2016_frem!$2:$70,MATCH($C$4&amp;E$5,Data_2016_frem!$B$2:$B$70&amp;Data_2016_frem!$A$2:$A$70,0),MATCH($C29,var_2016,0)),"-")</f>
        <v>-161342</v>
      </c>
      <c r="F29" s="72">
        <f t="array" ref="F29">IFERROR(INDEX(Data_2016_frem!$2:$70,MATCH($C$4&amp;F$5,Data_2016_frem!$B$2:$B$70&amp;Data_2016_frem!$A$2:$A$70,0),MATCH($C29,var_2016,0)),"-")</f>
        <v>-203180</v>
      </c>
      <c r="G29" s="72" t="str">
        <f t="array" ref="G29">IFERROR(INDEX(Data_2016_frem!$2:$70,MATCH($C$4&amp;G$5,Data_2016_frem!$B$2:$B$70&amp;Data_2016_frem!$A$2:$A$70,0),MATCH($C29,var_2016,0)),"-")</f>
        <v>-</v>
      </c>
      <c r="H29" s="72" t="str">
        <f t="array" ref="H29">IFERROR(INDEX(Data_2016_frem!$2:$700,MATCH($C$4&amp;H$5,Data_2016_frem!$B$2:$B$700&amp;Data_2016_frem!$A$2:$A$700,0),MATCH($C29,var_2016,0)),"-")</f>
        <v>-</v>
      </c>
      <c r="I29" s="72" t="str">
        <f t="array" ref="I29">IFERROR(INDEX(Data_2016_frem!$2:$700,MATCH($C$4&amp;I$5,Data_2016_frem!$B$2:$B$700&amp;Data_2016_frem!$A$2:$A$700,0),MATCH($C29,var_2016,0)),"-")</f>
        <v>-</v>
      </c>
      <c r="J29" s="72" t="str">
        <f t="array" ref="J29">IFERROR(INDEX(Data_2016_frem!$2:$700,MATCH($C$4&amp;J$5,Data_2016_frem!$B$2:$B$700&amp;Data_2016_frem!$A$2:$A$700,0),MATCH($C29,var_2016,0)),"-")</f>
        <v>-</v>
      </c>
      <c r="K29" s="72" t="str">
        <f t="array" ref="K29">IFERROR(INDEX(Data_2016_frem!$2:$700,MATCH($C$4&amp;K$5,Data_2016_frem!$B$2:$B$700&amp;Data_2016_frem!$A$2:$A$700,0),MATCH($C29,var_2016,0)),"-")</f>
        <v>-</v>
      </c>
      <c r="L29" s="72" t="str">
        <f t="array" ref="L29">IFERROR(INDEX(Data_2016_frem!$2:$700,MATCH($C$4&amp;L$5,Data_2016_frem!$B$2:$B$700&amp;Data_2016_frem!$A$2:$A$700,0),MATCH($C29,var_2016,0)),"-")</f>
        <v>-</v>
      </c>
    </row>
    <row r="30" spans="1:12">
      <c r="A30" s="65" t="s">
        <v>65</v>
      </c>
      <c r="B30" s="65" t="s">
        <v>158</v>
      </c>
      <c r="C30" s="65" t="s">
        <v>744</v>
      </c>
      <c r="D30" s="72">
        <f t="array" ref="D30">IFERROR(INDEX(Data_2016_frem!$2:$70,MATCH($C$4&amp;D$5,Data_2016_frem!$B$2:$B$70&amp;Data_2016_frem!$A$2:$A$70,0),MATCH($C30,var_2016,0)),"-")</f>
        <v>-138041</v>
      </c>
      <c r="E30" s="72">
        <f t="array" ref="E30">IFERROR(INDEX(Data_2016_frem!$2:$70,MATCH($C$4&amp;E$5,Data_2016_frem!$B$2:$B$70&amp;Data_2016_frem!$A$2:$A$70,0),MATCH($C30,var_2016,0)),"-")</f>
        <v>-134976</v>
      </c>
      <c r="F30" s="72">
        <f t="array" ref="F30">IFERROR(INDEX(Data_2016_frem!$2:$70,MATCH($C$4&amp;F$5,Data_2016_frem!$B$2:$B$70&amp;Data_2016_frem!$A$2:$A$70,0),MATCH($C30,var_2016,0)),"-")</f>
        <v>-139702</v>
      </c>
      <c r="G30" s="72" t="str">
        <f t="array" ref="G30">IFERROR(INDEX(Data_2016_frem!$2:$70,MATCH($C$4&amp;G$5,Data_2016_frem!$B$2:$B$70&amp;Data_2016_frem!$A$2:$A$70,0),MATCH($C30,var_2016,0)),"-")</f>
        <v>-</v>
      </c>
      <c r="H30" s="72" t="str">
        <f t="array" ref="H30">IFERROR(INDEX(Data_2016_frem!$2:$700,MATCH($C$4&amp;H$5,Data_2016_frem!$B$2:$B$700&amp;Data_2016_frem!$A$2:$A$700,0),MATCH($C30,var_2016,0)),"-")</f>
        <v>-</v>
      </c>
      <c r="I30" s="72" t="str">
        <f t="array" ref="I30">IFERROR(INDEX(Data_2016_frem!$2:$700,MATCH($C$4&amp;I$5,Data_2016_frem!$B$2:$B$700&amp;Data_2016_frem!$A$2:$A$700,0),MATCH($C30,var_2016,0)),"-")</f>
        <v>-</v>
      </c>
      <c r="J30" s="72" t="str">
        <f t="array" ref="J30">IFERROR(INDEX(Data_2016_frem!$2:$700,MATCH($C$4&amp;J$5,Data_2016_frem!$B$2:$B$700&amp;Data_2016_frem!$A$2:$A$700,0),MATCH($C30,var_2016,0)),"-")</f>
        <v>-</v>
      </c>
      <c r="K30" s="72" t="str">
        <f t="array" ref="K30">IFERROR(INDEX(Data_2016_frem!$2:$700,MATCH($C$4&amp;K$5,Data_2016_frem!$B$2:$B$700&amp;Data_2016_frem!$A$2:$A$700,0),MATCH($C30,var_2016,0)),"-")</f>
        <v>-</v>
      </c>
      <c r="L30" s="72" t="str">
        <f t="array" ref="L30">IFERROR(INDEX(Data_2016_frem!$2:$700,MATCH($C$4&amp;L$5,Data_2016_frem!$B$2:$B$700&amp;Data_2016_frem!$A$2:$A$700,0),MATCH($C30,var_2016,0)),"-")</f>
        <v>-</v>
      </c>
    </row>
    <row r="31" spans="1:12">
      <c r="A31" s="65" t="s">
        <v>68</v>
      </c>
      <c r="B31" s="65" t="s">
        <v>448</v>
      </c>
      <c r="C31" s="65" t="s">
        <v>745</v>
      </c>
      <c r="D31" s="72">
        <f t="array" ref="D31">IFERROR(INDEX(Data_2016_frem!$2:$70,MATCH($C$4&amp;D$5,Data_2016_frem!$B$2:$B$70&amp;Data_2016_frem!$A$2:$A$70,0),MATCH($C31,var_2016,0)),"-")</f>
        <v>0</v>
      </c>
      <c r="E31" s="72">
        <f t="array" ref="E31">IFERROR(INDEX(Data_2016_frem!$2:$70,MATCH($C$4&amp;E$5,Data_2016_frem!$B$2:$B$70&amp;Data_2016_frem!$A$2:$A$70,0),MATCH($C31,var_2016,0)),"-")</f>
        <v>0</v>
      </c>
      <c r="F31" s="72">
        <f t="array" ref="F31">IFERROR(INDEX(Data_2016_frem!$2:$70,MATCH($C$4&amp;F$5,Data_2016_frem!$B$2:$B$70&amp;Data_2016_frem!$A$2:$A$70,0),MATCH($C31,var_2016,0)),"-")</f>
        <v>0</v>
      </c>
      <c r="G31" s="72" t="str">
        <f t="array" ref="G31">IFERROR(INDEX(Data_2016_frem!$2:$70,MATCH($C$4&amp;G$5,Data_2016_frem!$B$2:$B$70&amp;Data_2016_frem!$A$2:$A$70,0),MATCH($C31,var_2016,0)),"-")</f>
        <v>-</v>
      </c>
      <c r="H31" s="72" t="str">
        <f t="array" ref="H31">IFERROR(INDEX(Data_2016_frem!$2:$700,MATCH($C$4&amp;H$5,Data_2016_frem!$B$2:$B$700&amp;Data_2016_frem!$A$2:$A$700,0),MATCH($C31,var_2016,0)),"-")</f>
        <v>-</v>
      </c>
      <c r="I31" s="72" t="str">
        <f t="array" ref="I31">IFERROR(INDEX(Data_2016_frem!$2:$700,MATCH($C$4&amp;I$5,Data_2016_frem!$B$2:$B$700&amp;Data_2016_frem!$A$2:$A$700,0),MATCH($C31,var_2016,0)),"-")</f>
        <v>-</v>
      </c>
      <c r="J31" s="72" t="str">
        <f t="array" ref="J31">IFERROR(INDEX(Data_2016_frem!$2:$700,MATCH($C$4&amp;J$5,Data_2016_frem!$B$2:$B$700&amp;Data_2016_frem!$A$2:$A$700,0),MATCH($C31,var_2016,0)),"-")</f>
        <v>-</v>
      </c>
      <c r="K31" s="72" t="str">
        <f t="array" ref="K31">IFERROR(INDEX(Data_2016_frem!$2:$700,MATCH($C$4&amp;K$5,Data_2016_frem!$B$2:$B$700&amp;Data_2016_frem!$A$2:$A$700,0),MATCH($C31,var_2016,0)),"-")</f>
        <v>-</v>
      </c>
      <c r="L31" s="72" t="str">
        <f t="array" ref="L31">IFERROR(INDEX(Data_2016_frem!$2:$700,MATCH($C$4&amp;L$5,Data_2016_frem!$B$2:$B$700&amp;Data_2016_frem!$A$2:$A$700,0),MATCH($C31,var_2016,0)),"-")</f>
        <v>-</v>
      </c>
    </row>
    <row r="32" spans="1:12">
      <c r="A32" s="65" t="s">
        <v>71</v>
      </c>
      <c r="B32" s="65" t="s">
        <v>660</v>
      </c>
      <c r="C32" s="65" t="s">
        <v>746</v>
      </c>
      <c r="D32" s="72">
        <f t="array" ref="D32">IFERROR(INDEX(Data_2016_frem!$2:$70,MATCH($C$4&amp;D$5,Data_2016_frem!$B$2:$B$70&amp;Data_2016_frem!$A$2:$A$70,0),MATCH($C32,var_2016,0)),"-")</f>
        <v>0</v>
      </c>
      <c r="E32" s="72">
        <f t="array" ref="E32">IFERROR(INDEX(Data_2016_frem!$2:$70,MATCH($C$4&amp;E$5,Data_2016_frem!$B$2:$B$70&amp;Data_2016_frem!$A$2:$A$70,0),MATCH($C32,var_2016,0)),"-")</f>
        <v>0</v>
      </c>
      <c r="F32" s="72">
        <f t="array" ref="F32">IFERROR(INDEX(Data_2016_frem!$2:$70,MATCH($C$4&amp;F$5,Data_2016_frem!$B$2:$B$70&amp;Data_2016_frem!$A$2:$A$70,0),MATCH($C32,var_2016,0)),"-")</f>
        <v>0</v>
      </c>
      <c r="G32" s="72" t="str">
        <f t="array" ref="G32">IFERROR(INDEX(Data_2016_frem!$2:$70,MATCH($C$4&amp;G$5,Data_2016_frem!$B$2:$B$70&amp;Data_2016_frem!$A$2:$A$70,0),MATCH($C32,var_2016,0)),"-")</f>
        <v>-</v>
      </c>
      <c r="H32" s="72" t="str">
        <f t="array" ref="H32">IFERROR(INDEX(Data_2016_frem!$2:$700,MATCH($C$4&amp;H$5,Data_2016_frem!$B$2:$B$700&amp;Data_2016_frem!$A$2:$A$700,0),MATCH($C32,var_2016,0)),"-")</f>
        <v>-</v>
      </c>
      <c r="I32" s="72" t="str">
        <f t="array" ref="I32">IFERROR(INDEX(Data_2016_frem!$2:$700,MATCH($C$4&amp;I$5,Data_2016_frem!$B$2:$B$700&amp;Data_2016_frem!$A$2:$A$700,0),MATCH($C32,var_2016,0)),"-")</f>
        <v>-</v>
      </c>
      <c r="J32" s="72" t="str">
        <f t="array" ref="J32">IFERROR(INDEX(Data_2016_frem!$2:$700,MATCH($C$4&amp;J$5,Data_2016_frem!$B$2:$B$700&amp;Data_2016_frem!$A$2:$A$700,0),MATCH($C32,var_2016,0)),"-")</f>
        <v>-</v>
      </c>
      <c r="K32" s="72" t="str">
        <f t="array" ref="K32">IFERROR(INDEX(Data_2016_frem!$2:$700,MATCH($C$4&amp;K$5,Data_2016_frem!$B$2:$B$700&amp;Data_2016_frem!$A$2:$A$700,0),MATCH($C32,var_2016,0)),"-")</f>
        <v>-</v>
      </c>
      <c r="L32" s="72" t="str">
        <f t="array" ref="L32">IFERROR(INDEX(Data_2016_frem!$2:$700,MATCH($C$4&amp;L$5,Data_2016_frem!$B$2:$B$700&amp;Data_2016_frem!$A$2:$A$700,0),MATCH($C32,var_2016,0)),"-")</f>
        <v>-</v>
      </c>
    </row>
    <row r="33" spans="1:12" ht="16.5" customHeight="1">
      <c r="A33" s="62" t="s">
        <v>74</v>
      </c>
      <c r="B33" s="63" t="s">
        <v>661</v>
      </c>
      <c r="C33" s="64" t="s">
        <v>747</v>
      </c>
      <c r="D33" s="72">
        <f t="array" ref="D33">IFERROR(INDEX(Data_2016_frem!$2:$70,MATCH($C$4&amp;D$5,Data_2016_frem!$B$2:$B$70&amp;Data_2016_frem!$A$2:$A$70,0),MATCH($C33,var_2016,0)),"-")</f>
        <v>-302684</v>
      </c>
      <c r="E33" s="72">
        <f t="array" ref="E33">IFERROR(INDEX(Data_2016_frem!$2:$70,MATCH($C$4&amp;E$5,Data_2016_frem!$B$2:$B$70&amp;Data_2016_frem!$A$2:$A$70,0),MATCH($C33,var_2016,0)),"-")</f>
        <v>-296318</v>
      </c>
      <c r="F33" s="72">
        <f t="array" ref="F33">IFERROR(INDEX(Data_2016_frem!$2:$70,MATCH($C$4&amp;F$5,Data_2016_frem!$B$2:$B$70&amp;Data_2016_frem!$A$2:$A$70,0),MATCH($C33,var_2016,0)),"-")</f>
        <v>-342882</v>
      </c>
      <c r="G33" s="72" t="str">
        <f t="array" ref="G33">IFERROR(INDEX(Data_2016_frem!$2:$70,MATCH($C$4&amp;G$5,Data_2016_frem!$B$2:$B$70&amp;Data_2016_frem!$A$2:$A$70,0),MATCH($C33,var_2016,0)),"-")</f>
        <v>-</v>
      </c>
      <c r="H33" s="72" t="str">
        <f t="array" ref="H33">IFERROR(INDEX(Data_2016_frem!$2:$700,MATCH($C$4&amp;H$5,Data_2016_frem!$B$2:$B$700&amp;Data_2016_frem!$A$2:$A$700,0),MATCH($C33,var_2016,0)),"-")</f>
        <v>-</v>
      </c>
      <c r="I33" s="72" t="str">
        <f t="array" ref="I33">IFERROR(INDEX(Data_2016_frem!$2:$700,MATCH($C$4&amp;I$5,Data_2016_frem!$B$2:$B$700&amp;Data_2016_frem!$A$2:$A$700,0),MATCH($C33,var_2016,0)),"-")</f>
        <v>-</v>
      </c>
      <c r="J33" s="72" t="str">
        <f t="array" ref="J33">IFERROR(INDEX(Data_2016_frem!$2:$700,MATCH($C$4&amp;J$5,Data_2016_frem!$B$2:$B$700&amp;Data_2016_frem!$A$2:$A$700,0),MATCH($C33,var_2016,0)),"-")</f>
        <v>-</v>
      </c>
      <c r="K33" s="72" t="str">
        <f t="array" ref="K33">IFERROR(INDEX(Data_2016_frem!$2:$700,MATCH($C$4&amp;K$5,Data_2016_frem!$B$2:$B$700&amp;Data_2016_frem!$A$2:$A$700,0),MATCH($C33,var_2016,0)),"-")</f>
        <v>-</v>
      </c>
      <c r="L33" s="72" t="str">
        <f t="array" ref="L33">IFERROR(INDEX(Data_2016_frem!$2:$700,MATCH($C$4&amp;L$5,Data_2016_frem!$B$2:$B$700&amp;Data_2016_frem!$A$2:$A$700,0),MATCH($C33,var_2016,0)),"-")</f>
        <v>-</v>
      </c>
    </row>
    <row r="34" spans="1:12">
      <c r="A34" s="65" t="s">
        <v>77</v>
      </c>
      <c r="B34" s="65" t="s">
        <v>87</v>
      </c>
      <c r="C34" s="65" t="s">
        <v>748</v>
      </c>
      <c r="D34" s="72">
        <f t="array" ref="D34">IFERROR(INDEX(Data_2016_frem!$2:$70,MATCH($C$4&amp;D$5,Data_2016_frem!$B$2:$B$70&amp;Data_2016_frem!$A$2:$A$70,0),MATCH($C34,var_2016,0)),"-")</f>
        <v>-236707</v>
      </c>
      <c r="E34" s="72">
        <f t="array" ref="E34">IFERROR(INDEX(Data_2016_frem!$2:$70,MATCH($C$4&amp;E$5,Data_2016_frem!$B$2:$B$70&amp;Data_2016_frem!$A$2:$A$70,0),MATCH($C34,var_2016,0)),"-")</f>
        <v>-86115</v>
      </c>
      <c r="F34" s="72">
        <f t="array" ref="F34">IFERROR(INDEX(Data_2016_frem!$2:$70,MATCH($C$4&amp;F$5,Data_2016_frem!$B$2:$B$70&amp;Data_2016_frem!$A$2:$A$70,0),MATCH($C34,var_2016,0)),"-")</f>
        <v>-62696</v>
      </c>
      <c r="G34" s="72" t="str">
        <f t="array" ref="G34">IFERROR(INDEX(Data_2016_frem!$2:$70,MATCH($C$4&amp;G$5,Data_2016_frem!$B$2:$B$70&amp;Data_2016_frem!$A$2:$A$70,0),MATCH($C34,var_2016,0)),"-")</f>
        <v>-</v>
      </c>
      <c r="H34" s="72" t="str">
        <f t="array" ref="H34">IFERROR(INDEX(Data_2016_frem!$2:$700,MATCH($C$4&amp;H$5,Data_2016_frem!$B$2:$B$700&amp;Data_2016_frem!$A$2:$A$700,0),MATCH($C34,var_2016,0)),"-")</f>
        <v>-</v>
      </c>
      <c r="I34" s="72" t="str">
        <f t="array" ref="I34">IFERROR(INDEX(Data_2016_frem!$2:$700,MATCH($C$4&amp;I$5,Data_2016_frem!$B$2:$B$700&amp;Data_2016_frem!$A$2:$A$700,0),MATCH($C34,var_2016,0)),"-")</f>
        <v>-</v>
      </c>
      <c r="J34" s="72" t="str">
        <f t="array" ref="J34">IFERROR(INDEX(Data_2016_frem!$2:$700,MATCH($C$4&amp;J$5,Data_2016_frem!$B$2:$B$700&amp;Data_2016_frem!$A$2:$A$700,0),MATCH($C34,var_2016,0)),"-")</f>
        <v>-</v>
      </c>
      <c r="K34" s="72" t="str">
        <f t="array" ref="K34">IFERROR(INDEX(Data_2016_frem!$2:$700,MATCH($C$4&amp;K$5,Data_2016_frem!$B$2:$B$700&amp;Data_2016_frem!$A$2:$A$700,0),MATCH($C34,var_2016,0)),"-")</f>
        <v>-</v>
      </c>
      <c r="L34" s="72" t="str">
        <f t="array" ref="L34">IFERROR(INDEX(Data_2016_frem!$2:$700,MATCH($C$4&amp;L$5,Data_2016_frem!$B$2:$B$700&amp;Data_2016_frem!$A$2:$A$700,0),MATCH($C34,var_2016,0)),"-")</f>
        <v>-</v>
      </c>
    </row>
    <row r="35" spans="1:12">
      <c r="A35" s="62" t="s">
        <v>80</v>
      </c>
      <c r="B35" s="62" t="s">
        <v>662</v>
      </c>
      <c r="C35" s="65" t="s">
        <v>749</v>
      </c>
      <c r="D35" s="72">
        <f t="array" ref="D35">IFERROR(INDEX(Data_2016_frem!$2:$70,MATCH($C$4&amp;D$5,Data_2016_frem!$B$2:$B$70&amp;Data_2016_frem!$A$2:$A$70,0),MATCH($C35,var_2016,0)),"-")</f>
        <v>521216</v>
      </c>
      <c r="E35" s="72">
        <f t="array" ref="E35">IFERROR(INDEX(Data_2016_frem!$2:$70,MATCH($C$4&amp;E$5,Data_2016_frem!$B$2:$B$70&amp;Data_2016_frem!$A$2:$A$70,0),MATCH($C35,var_2016,0)),"-")</f>
        <v>476311</v>
      </c>
      <c r="F35" s="72">
        <f t="array" ref="F35">IFERROR(INDEX(Data_2016_frem!$2:$70,MATCH($C$4&amp;F$5,Data_2016_frem!$B$2:$B$70&amp;Data_2016_frem!$A$2:$A$70,0),MATCH($C35,var_2016,0)),"-")</f>
        <v>-10488</v>
      </c>
      <c r="G35" s="72" t="str">
        <f t="array" ref="G35">IFERROR(INDEX(Data_2016_frem!$2:$70,MATCH($C$4&amp;G$5,Data_2016_frem!$B$2:$B$70&amp;Data_2016_frem!$A$2:$A$70,0),MATCH($C35,var_2016,0)),"-")</f>
        <v>-</v>
      </c>
      <c r="H35" s="72" t="str">
        <f t="array" ref="H35">IFERROR(INDEX(Data_2016_frem!$2:$700,MATCH($C$4&amp;H$5,Data_2016_frem!$B$2:$B$700&amp;Data_2016_frem!$A$2:$A$700,0),MATCH($C35,var_2016,0)),"-")</f>
        <v>-</v>
      </c>
      <c r="I35" s="72" t="str">
        <f t="array" ref="I35">IFERROR(INDEX(Data_2016_frem!$2:$700,MATCH($C$4&amp;I$5,Data_2016_frem!$B$2:$B$700&amp;Data_2016_frem!$A$2:$A$700,0),MATCH($C35,var_2016,0)),"-")</f>
        <v>-</v>
      </c>
      <c r="J35" s="72" t="str">
        <f t="array" ref="J35">IFERROR(INDEX(Data_2016_frem!$2:$700,MATCH($C$4&amp;J$5,Data_2016_frem!$B$2:$B$700&amp;Data_2016_frem!$A$2:$A$700,0),MATCH($C35,var_2016,0)),"-")</f>
        <v>-</v>
      </c>
      <c r="K35" s="72" t="str">
        <f t="array" ref="K35">IFERROR(INDEX(Data_2016_frem!$2:$700,MATCH($C$4&amp;K$5,Data_2016_frem!$B$2:$B$700&amp;Data_2016_frem!$A$2:$A$700,0),MATCH($C35,var_2016,0)),"-")</f>
        <v>-</v>
      </c>
      <c r="L35" s="72" t="str">
        <f t="array" ref="L35">IFERROR(INDEX(Data_2016_frem!$2:$700,MATCH($C$4&amp;L$5,Data_2016_frem!$B$2:$B$700&amp;Data_2016_frem!$A$2:$A$700,0),MATCH($C35,var_2016,0)),"-")</f>
        <v>-</v>
      </c>
    </row>
    <row r="36" spans="1:12">
      <c r="A36" s="65" t="s">
        <v>83</v>
      </c>
      <c r="B36" s="65" t="s">
        <v>93</v>
      </c>
      <c r="C36" s="65" t="s">
        <v>750</v>
      </c>
      <c r="D36" s="72">
        <f t="array" ref="D36">IFERROR(INDEX(Data_2016_frem!$2:$70,MATCH($C$4&amp;D$5,Data_2016_frem!$B$2:$B$70&amp;Data_2016_frem!$A$2:$A$70,0),MATCH($C36,var_2016,0)),"-")</f>
        <v>-63167</v>
      </c>
      <c r="E36" s="72">
        <f t="array" ref="E36">IFERROR(INDEX(Data_2016_frem!$2:$70,MATCH($C$4&amp;E$5,Data_2016_frem!$B$2:$B$70&amp;Data_2016_frem!$A$2:$A$70,0),MATCH($C36,var_2016,0)),"-")</f>
        <v>-57337</v>
      </c>
      <c r="F36" s="72">
        <f t="array" ref="F36">IFERROR(INDEX(Data_2016_frem!$2:$70,MATCH($C$4&amp;F$5,Data_2016_frem!$B$2:$B$70&amp;Data_2016_frem!$A$2:$A$70,0),MATCH($C36,var_2016,0)),"-")</f>
        <v>-1233519</v>
      </c>
      <c r="G36" s="72" t="str">
        <f t="array" ref="G36">IFERROR(INDEX(Data_2016_frem!$2:$70,MATCH($C$4&amp;G$5,Data_2016_frem!$B$2:$B$70&amp;Data_2016_frem!$A$2:$A$70,0),MATCH($C36,var_2016,0)),"-")</f>
        <v>-</v>
      </c>
      <c r="H36" s="72" t="str">
        <f t="array" ref="H36">IFERROR(INDEX(Data_2016_frem!$2:$700,MATCH($C$4&amp;H$5,Data_2016_frem!$B$2:$B$700&amp;Data_2016_frem!$A$2:$A$700,0),MATCH($C36,var_2016,0)),"-")</f>
        <v>-</v>
      </c>
      <c r="I36" s="72" t="str">
        <f t="array" ref="I36">IFERROR(INDEX(Data_2016_frem!$2:$700,MATCH($C$4&amp;I$5,Data_2016_frem!$B$2:$B$700&amp;Data_2016_frem!$A$2:$A$700,0),MATCH($C36,var_2016,0)),"-")</f>
        <v>-</v>
      </c>
      <c r="J36" s="72" t="str">
        <f t="array" ref="J36">IFERROR(INDEX(Data_2016_frem!$2:$700,MATCH($C$4&amp;J$5,Data_2016_frem!$B$2:$B$700&amp;Data_2016_frem!$A$2:$A$700,0),MATCH($C36,var_2016,0)),"-")</f>
        <v>-</v>
      </c>
      <c r="K36" s="72" t="str">
        <f t="array" ref="K36">IFERROR(INDEX(Data_2016_frem!$2:$700,MATCH($C$4&amp;K$5,Data_2016_frem!$B$2:$B$700&amp;Data_2016_frem!$A$2:$A$700,0),MATCH($C36,var_2016,0)),"-")</f>
        <v>-</v>
      </c>
      <c r="L36" s="72" t="str">
        <f t="array" ref="L36">IFERROR(INDEX(Data_2016_frem!$2:$700,MATCH($C$4&amp;L$5,Data_2016_frem!$B$2:$B$700&amp;Data_2016_frem!$A$2:$A$700,0),MATCH($C36,var_2016,0)),"-")</f>
        <v>-</v>
      </c>
    </row>
    <row r="37" spans="1:12">
      <c r="A37" s="65" t="s">
        <v>86</v>
      </c>
      <c r="B37" s="65" t="s">
        <v>457</v>
      </c>
      <c r="C37" s="65" t="s">
        <v>751</v>
      </c>
      <c r="D37" s="72">
        <f t="array" ref="D37">IFERROR(INDEX(Data_2016_frem!$2:$70,MATCH($C$4&amp;D$5,Data_2016_frem!$B$2:$B$70&amp;Data_2016_frem!$A$2:$A$70,0),MATCH($C37,var_2016,0)),"-")</f>
        <v>47305</v>
      </c>
      <c r="E37" s="72">
        <f t="array" ref="E37">IFERROR(INDEX(Data_2016_frem!$2:$70,MATCH($C$4&amp;E$5,Data_2016_frem!$B$2:$B$70&amp;Data_2016_frem!$A$2:$A$70,0),MATCH($C37,var_2016,0)),"-")</f>
        <v>306</v>
      </c>
      <c r="F37" s="72">
        <f t="array" ref="F37">IFERROR(INDEX(Data_2016_frem!$2:$70,MATCH($C$4&amp;F$5,Data_2016_frem!$B$2:$B$70&amp;Data_2016_frem!$A$2:$A$70,0),MATCH($C37,var_2016,0)),"-")</f>
        <v>-3702</v>
      </c>
      <c r="G37" s="72" t="str">
        <f t="array" ref="G37">IFERROR(INDEX(Data_2016_frem!$2:$70,MATCH($C$4&amp;G$5,Data_2016_frem!$B$2:$B$70&amp;Data_2016_frem!$A$2:$A$70,0),MATCH($C37,var_2016,0)),"-")</f>
        <v>-</v>
      </c>
      <c r="H37" s="72" t="str">
        <f t="array" ref="H37">IFERROR(INDEX(Data_2016_frem!$2:$700,MATCH($C$4&amp;H$5,Data_2016_frem!$B$2:$B$700&amp;Data_2016_frem!$A$2:$A$700,0),MATCH($C37,var_2016,0)),"-")</f>
        <v>-</v>
      </c>
      <c r="I37" s="72" t="str">
        <f t="array" ref="I37">IFERROR(INDEX(Data_2016_frem!$2:$700,MATCH($C$4&amp;I$5,Data_2016_frem!$B$2:$B$700&amp;Data_2016_frem!$A$2:$A$700,0),MATCH($C37,var_2016,0)),"-")</f>
        <v>-</v>
      </c>
      <c r="J37" s="72" t="str">
        <f t="array" ref="J37">IFERROR(INDEX(Data_2016_frem!$2:$700,MATCH($C$4&amp;J$5,Data_2016_frem!$B$2:$B$700&amp;Data_2016_frem!$A$2:$A$700,0),MATCH($C37,var_2016,0)),"-")</f>
        <v>-</v>
      </c>
      <c r="K37" s="72" t="str">
        <f t="array" ref="K37">IFERROR(INDEX(Data_2016_frem!$2:$700,MATCH($C$4&amp;K$5,Data_2016_frem!$B$2:$B$700&amp;Data_2016_frem!$A$2:$A$700,0),MATCH($C37,var_2016,0)),"-")</f>
        <v>-</v>
      </c>
      <c r="L37" s="72" t="str">
        <f t="array" ref="L37">IFERROR(INDEX(Data_2016_frem!$2:$700,MATCH($C$4&amp;L$5,Data_2016_frem!$B$2:$B$700&amp;Data_2016_frem!$A$2:$A$700,0),MATCH($C37,var_2016,0)),"-")</f>
        <v>-</v>
      </c>
    </row>
    <row r="38" spans="1:12">
      <c r="A38" s="65" t="s">
        <v>89</v>
      </c>
      <c r="B38" s="65" t="s">
        <v>459</v>
      </c>
      <c r="C38" s="65" t="s">
        <v>752</v>
      </c>
      <c r="D38" s="72">
        <f t="array" ref="D38">IFERROR(INDEX(Data_2016_frem!$2:$70,MATCH($C$4&amp;D$5,Data_2016_frem!$B$2:$B$70&amp;Data_2016_frem!$A$2:$A$70,0),MATCH($C38,var_2016,0)),"-")</f>
        <v>0</v>
      </c>
      <c r="E38" s="72">
        <f t="array" ref="E38">IFERROR(INDEX(Data_2016_frem!$2:$70,MATCH($C$4&amp;E$5,Data_2016_frem!$B$2:$B$70&amp;Data_2016_frem!$A$2:$A$70,0),MATCH($C38,var_2016,0)),"-")</f>
        <v>0</v>
      </c>
      <c r="F38" s="72">
        <f t="array" ref="F38">IFERROR(INDEX(Data_2016_frem!$2:$70,MATCH($C$4&amp;F$5,Data_2016_frem!$B$2:$B$70&amp;Data_2016_frem!$A$2:$A$70,0),MATCH($C38,var_2016,0)),"-")</f>
        <v>0</v>
      </c>
      <c r="G38" s="72" t="str">
        <f t="array" ref="G38">IFERROR(INDEX(Data_2016_frem!$2:$70,MATCH($C$4&amp;G$5,Data_2016_frem!$B$2:$B$70&amp;Data_2016_frem!$A$2:$A$70,0),MATCH($C38,var_2016,0)),"-")</f>
        <v>-</v>
      </c>
      <c r="H38" s="72" t="str">
        <f t="array" ref="H38">IFERROR(INDEX(Data_2016_frem!$2:$700,MATCH($C$4&amp;H$5,Data_2016_frem!$B$2:$B$700&amp;Data_2016_frem!$A$2:$A$700,0),MATCH($C38,var_2016,0)),"-")</f>
        <v>-</v>
      </c>
      <c r="I38" s="72" t="str">
        <f t="array" ref="I38">IFERROR(INDEX(Data_2016_frem!$2:$700,MATCH($C$4&amp;I$5,Data_2016_frem!$B$2:$B$700&amp;Data_2016_frem!$A$2:$A$700,0),MATCH($C38,var_2016,0)),"-")</f>
        <v>-</v>
      </c>
      <c r="J38" s="72" t="str">
        <f t="array" ref="J38">IFERROR(INDEX(Data_2016_frem!$2:$700,MATCH($C$4&amp;J$5,Data_2016_frem!$B$2:$B$700&amp;Data_2016_frem!$A$2:$A$700,0),MATCH($C38,var_2016,0)),"-")</f>
        <v>-</v>
      </c>
      <c r="K38" s="72" t="str">
        <f t="array" ref="K38">IFERROR(INDEX(Data_2016_frem!$2:$700,MATCH($C$4&amp;K$5,Data_2016_frem!$B$2:$B$700&amp;Data_2016_frem!$A$2:$A$700,0),MATCH($C38,var_2016,0)),"-")</f>
        <v>-</v>
      </c>
      <c r="L38" s="72" t="str">
        <f t="array" ref="L38">IFERROR(INDEX(Data_2016_frem!$2:$700,MATCH($C$4&amp;L$5,Data_2016_frem!$B$2:$B$700&amp;Data_2016_frem!$A$2:$A$700,0),MATCH($C38,var_2016,0)),"-")</f>
        <v>-</v>
      </c>
    </row>
    <row r="39" spans="1:12">
      <c r="A39" s="65" t="s">
        <v>92</v>
      </c>
      <c r="B39" s="65" t="s">
        <v>461</v>
      </c>
      <c r="C39" s="65" t="s">
        <v>753</v>
      </c>
      <c r="D39" s="72">
        <f t="array" ref="D39">IFERROR(INDEX(Data_2016_frem!$2:$70,MATCH($C$4&amp;D$5,Data_2016_frem!$B$2:$B$70&amp;Data_2016_frem!$A$2:$A$70,0),MATCH($C39,var_2016,0)),"-")</f>
        <v>0</v>
      </c>
      <c r="E39" s="72">
        <f t="array" ref="E39">IFERROR(INDEX(Data_2016_frem!$2:$70,MATCH($C$4&amp;E$5,Data_2016_frem!$B$2:$B$70&amp;Data_2016_frem!$A$2:$A$70,0),MATCH($C39,var_2016,0)),"-")</f>
        <v>0</v>
      </c>
      <c r="F39" s="72">
        <f t="array" ref="F39">IFERROR(INDEX(Data_2016_frem!$2:$70,MATCH($C$4&amp;F$5,Data_2016_frem!$B$2:$B$70&amp;Data_2016_frem!$A$2:$A$70,0),MATCH($C39,var_2016,0)),"-")</f>
        <v>0</v>
      </c>
      <c r="G39" s="72" t="str">
        <f t="array" ref="G39">IFERROR(INDEX(Data_2016_frem!$2:$70,MATCH($C$4&amp;G$5,Data_2016_frem!$B$2:$B$70&amp;Data_2016_frem!$A$2:$A$70,0),MATCH($C39,var_2016,0)),"-")</f>
        <v>-</v>
      </c>
      <c r="H39" s="72" t="str">
        <f t="array" ref="H39">IFERROR(INDEX(Data_2016_frem!$2:$700,MATCH($C$4&amp;H$5,Data_2016_frem!$B$2:$B$700&amp;Data_2016_frem!$A$2:$A$700,0),MATCH($C39,var_2016,0)),"-")</f>
        <v>-</v>
      </c>
      <c r="I39" s="72" t="str">
        <f t="array" ref="I39">IFERROR(INDEX(Data_2016_frem!$2:$700,MATCH($C$4&amp;I$5,Data_2016_frem!$B$2:$B$700&amp;Data_2016_frem!$A$2:$A$700,0),MATCH($C39,var_2016,0)),"-")</f>
        <v>-</v>
      </c>
      <c r="J39" s="72" t="str">
        <f t="array" ref="J39">IFERROR(INDEX(Data_2016_frem!$2:$700,MATCH($C$4&amp;J$5,Data_2016_frem!$B$2:$B$700&amp;Data_2016_frem!$A$2:$A$700,0),MATCH($C39,var_2016,0)),"-")</f>
        <v>-</v>
      </c>
      <c r="K39" s="72" t="str">
        <f t="array" ref="K39">IFERROR(INDEX(Data_2016_frem!$2:$700,MATCH($C$4&amp;K$5,Data_2016_frem!$B$2:$B$700&amp;Data_2016_frem!$A$2:$A$700,0),MATCH($C39,var_2016,0)),"-")</f>
        <v>-</v>
      </c>
      <c r="L39" s="72" t="str">
        <f t="array" ref="L39">IFERROR(INDEX(Data_2016_frem!$2:$700,MATCH($C$4&amp;L$5,Data_2016_frem!$B$2:$B$700&amp;Data_2016_frem!$A$2:$A$700,0),MATCH($C39,var_2016,0)),"-")</f>
        <v>-</v>
      </c>
    </row>
    <row r="40" spans="1:12">
      <c r="A40" s="65" t="s">
        <v>95</v>
      </c>
      <c r="B40" s="65" t="s">
        <v>463</v>
      </c>
      <c r="C40" s="65" t="s">
        <v>754</v>
      </c>
      <c r="D40" s="72">
        <f t="array" ref="D40">IFERROR(INDEX(Data_2016_frem!$2:$70,MATCH($C$4&amp;D$5,Data_2016_frem!$B$2:$B$70&amp;Data_2016_frem!$A$2:$A$70,0),MATCH($C40,var_2016,0)),"-")</f>
        <v>0</v>
      </c>
      <c r="E40" s="72">
        <f t="array" ref="E40">IFERROR(INDEX(Data_2016_frem!$2:$70,MATCH($C$4&amp;E$5,Data_2016_frem!$B$2:$B$70&amp;Data_2016_frem!$A$2:$A$70,0),MATCH($C40,var_2016,0)),"-")</f>
        <v>0</v>
      </c>
      <c r="F40" s="72">
        <f t="array" ref="F40">IFERROR(INDEX(Data_2016_frem!$2:$70,MATCH($C$4&amp;F$5,Data_2016_frem!$B$2:$B$70&amp;Data_2016_frem!$A$2:$A$70,0),MATCH($C40,var_2016,0)),"-")</f>
        <v>0</v>
      </c>
      <c r="G40" s="72" t="str">
        <f t="array" ref="G40">IFERROR(INDEX(Data_2016_frem!$2:$70,MATCH($C$4&amp;G$5,Data_2016_frem!$B$2:$B$70&amp;Data_2016_frem!$A$2:$A$70,0),MATCH($C40,var_2016,0)),"-")</f>
        <v>-</v>
      </c>
      <c r="H40" s="72" t="str">
        <f t="array" ref="H40">IFERROR(INDEX(Data_2016_frem!$2:$700,MATCH($C$4&amp;H$5,Data_2016_frem!$B$2:$B$700&amp;Data_2016_frem!$A$2:$A$700,0),MATCH($C40,var_2016,0)),"-")</f>
        <v>-</v>
      </c>
      <c r="I40" s="72" t="str">
        <f t="array" ref="I40">IFERROR(INDEX(Data_2016_frem!$2:$700,MATCH($C$4&amp;I$5,Data_2016_frem!$B$2:$B$700&amp;Data_2016_frem!$A$2:$A$700,0),MATCH($C40,var_2016,0)),"-")</f>
        <v>-</v>
      </c>
      <c r="J40" s="72" t="str">
        <f t="array" ref="J40">IFERROR(INDEX(Data_2016_frem!$2:$700,MATCH($C$4&amp;J$5,Data_2016_frem!$B$2:$B$700&amp;Data_2016_frem!$A$2:$A$700,0),MATCH($C40,var_2016,0)),"-")</f>
        <v>-</v>
      </c>
      <c r="K40" s="72" t="str">
        <f t="array" ref="K40">IFERROR(INDEX(Data_2016_frem!$2:$700,MATCH($C$4&amp;K$5,Data_2016_frem!$B$2:$B$700&amp;Data_2016_frem!$A$2:$A$700,0),MATCH($C40,var_2016,0)),"-")</f>
        <v>-</v>
      </c>
      <c r="L40" s="72" t="str">
        <f t="array" ref="L40">IFERROR(INDEX(Data_2016_frem!$2:$700,MATCH($C$4&amp;L$5,Data_2016_frem!$B$2:$B$700&amp;Data_2016_frem!$A$2:$A$700,0),MATCH($C40,var_2016,0)),"-")</f>
        <v>-</v>
      </c>
    </row>
    <row r="41" spans="1:12">
      <c r="A41" s="62" t="s">
        <v>97</v>
      </c>
      <c r="B41" s="62" t="s">
        <v>663</v>
      </c>
      <c r="C41" s="65" t="s">
        <v>755</v>
      </c>
      <c r="D41" s="72">
        <f t="array" ref="D41">IFERROR(INDEX(Data_2016_frem!$2:$70,MATCH($C$4&amp;D$5,Data_2016_frem!$B$2:$B$70&amp;Data_2016_frem!$A$2:$A$70,0),MATCH($C41,var_2016,0)),"-")</f>
        <v>505354</v>
      </c>
      <c r="E41" s="72">
        <f t="array" ref="E41">IFERROR(INDEX(Data_2016_frem!$2:$70,MATCH($C$4&amp;E$5,Data_2016_frem!$B$2:$B$70&amp;Data_2016_frem!$A$2:$A$70,0),MATCH($C41,var_2016,0)),"-")</f>
        <v>419280</v>
      </c>
      <c r="F41" s="72">
        <f t="array" ref="F41">IFERROR(INDEX(Data_2016_frem!$2:$70,MATCH($C$4&amp;F$5,Data_2016_frem!$B$2:$B$70&amp;Data_2016_frem!$A$2:$A$70,0),MATCH($C41,var_2016,0)),"-")</f>
        <v>-1247709</v>
      </c>
      <c r="G41" s="72" t="str">
        <f t="array" ref="G41">IFERROR(INDEX(Data_2016_frem!$2:$70,MATCH($C$4&amp;G$5,Data_2016_frem!$B$2:$B$70&amp;Data_2016_frem!$A$2:$A$70,0),MATCH($C41,var_2016,0)),"-")</f>
        <v>-</v>
      </c>
      <c r="H41" s="72" t="str">
        <f t="array" ref="H41">IFERROR(INDEX(Data_2016_frem!$2:$700,MATCH($C$4&amp;H$5,Data_2016_frem!$B$2:$B$700&amp;Data_2016_frem!$A$2:$A$700,0),MATCH($C41,var_2016,0)),"-")</f>
        <v>-</v>
      </c>
      <c r="I41" s="72" t="str">
        <f t="array" ref="I41">IFERROR(INDEX(Data_2016_frem!$2:$700,MATCH($C$4&amp;I$5,Data_2016_frem!$B$2:$B$700&amp;Data_2016_frem!$A$2:$A$700,0),MATCH($C41,var_2016,0)),"-")</f>
        <v>-</v>
      </c>
      <c r="J41" s="72" t="str">
        <f t="array" ref="J41">IFERROR(INDEX(Data_2016_frem!$2:$700,MATCH($C$4&amp;J$5,Data_2016_frem!$B$2:$B$700&amp;Data_2016_frem!$A$2:$A$700,0),MATCH($C41,var_2016,0)),"-")</f>
        <v>-</v>
      </c>
      <c r="K41" s="72" t="str">
        <f t="array" ref="K41">IFERROR(INDEX(Data_2016_frem!$2:$700,MATCH($C$4&amp;K$5,Data_2016_frem!$B$2:$B$700&amp;Data_2016_frem!$A$2:$A$700,0),MATCH($C41,var_2016,0)),"-")</f>
        <v>-</v>
      </c>
      <c r="L41" s="72" t="str">
        <f t="array" ref="L41">IFERROR(INDEX(Data_2016_frem!$2:$700,MATCH($C$4&amp;L$5,Data_2016_frem!$B$2:$B$700&amp;Data_2016_frem!$A$2:$A$700,0),MATCH($C41,var_2016,0)),"-")</f>
        <v>-</v>
      </c>
    </row>
    <row r="42" spans="1:12">
      <c r="A42" s="65" t="s">
        <v>100</v>
      </c>
      <c r="B42" s="65" t="s">
        <v>467</v>
      </c>
      <c r="C42" s="65" t="s">
        <v>756</v>
      </c>
      <c r="D42" s="72">
        <f t="array" ref="D42">IFERROR(INDEX(Data_2016_frem!$2:$70,MATCH($C$4&amp;D$5,Data_2016_frem!$B$2:$B$70&amp;Data_2016_frem!$A$2:$A$70,0),MATCH($C42,var_2016,0)),"-")</f>
        <v>-73117</v>
      </c>
      <c r="E42" s="72">
        <f t="array" ref="E42">IFERROR(INDEX(Data_2016_frem!$2:$70,MATCH($C$4&amp;E$5,Data_2016_frem!$B$2:$B$70&amp;Data_2016_frem!$A$2:$A$70,0),MATCH($C42,var_2016,0)),"-")</f>
        <v>-50815</v>
      </c>
      <c r="F42" s="72">
        <f t="array" ref="F42">IFERROR(INDEX(Data_2016_frem!$2:$70,MATCH($C$4&amp;F$5,Data_2016_frem!$B$2:$B$70&amp;Data_2016_frem!$A$2:$A$70,0),MATCH($C42,var_2016,0)),"-")</f>
        <v>295148</v>
      </c>
      <c r="G42" s="72" t="str">
        <f t="array" ref="G42">IFERROR(INDEX(Data_2016_frem!$2:$70,MATCH($C$4&amp;G$5,Data_2016_frem!$B$2:$B$70&amp;Data_2016_frem!$A$2:$A$70,0),MATCH($C42,var_2016,0)),"-")</f>
        <v>-</v>
      </c>
      <c r="H42" s="72" t="str">
        <f t="array" ref="H42">IFERROR(INDEX(Data_2016_frem!$2:$700,MATCH($C$4&amp;H$5,Data_2016_frem!$B$2:$B$700&amp;Data_2016_frem!$A$2:$A$700,0),MATCH($C42,var_2016,0)),"-")</f>
        <v>-</v>
      </c>
      <c r="I42" s="72" t="str">
        <f t="array" ref="I42">IFERROR(INDEX(Data_2016_frem!$2:$700,MATCH($C$4&amp;I$5,Data_2016_frem!$B$2:$B$700&amp;Data_2016_frem!$A$2:$A$700,0),MATCH($C42,var_2016,0)),"-")</f>
        <v>-</v>
      </c>
      <c r="J42" s="72" t="str">
        <f t="array" ref="J42">IFERROR(INDEX(Data_2016_frem!$2:$700,MATCH($C$4&amp;J$5,Data_2016_frem!$B$2:$B$700&amp;Data_2016_frem!$A$2:$A$700,0),MATCH($C42,var_2016,0)),"-")</f>
        <v>-</v>
      </c>
      <c r="K42" s="72" t="str">
        <f t="array" ref="K42">IFERROR(INDEX(Data_2016_frem!$2:$700,MATCH($C$4&amp;K$5,Data_2016_frem!$B$2:$B$700&amp;Data_2016_frem!$A$2:$A$700,0),MATCH($C42,var_2016,0)),"-")</f>
        <v>-</v>
      </c>
      <c r="L42" s="72" t="str">
        <f t="array" ref="L42">IFERROR(INDEX(Data_2016_frem!$2:$700,MATCH($C$4&amp;L$5,Data_2016_frem!$B$2:$B$700&amp;Data_2016_frem!$A$2:$A$700,0),MATCH($C42,var_2016,0)),"-")</f>
        <v>-</v>
      </c>
    </row>
    <row r="43" spans="1:12">
      <c r="A43" s="62" t="s">
        <v>103</v>
      </c>
      <c r="B43" s="62" t="s">
        <v>664</v>
      </c>
      <c r="C43" s="65" t="s">
        <v>757</v>
      </c>
      <c r="D43" s="72">
        <f t="array" ref="D43">IFERROR(INDEX(Data_2016_frem!$2:$70,MATCH($C$4&amp;D$5,Data_2016_frem!$B$2:$B$70&amp;Data_2016_frem!$A$2:$A$70,0),MATCH($C43,var_2016,0)),"-")</f>
        <v>432237</v>
      </c>
      <c r="E43" s="72">
        <f t="array" ref="E43">IFERROR(INDEX(Data_2016_frem!$2:$70,MATCH($C$4&amp;E$5,Data_2016_frem!$B$2:$B$70&amp;Data_2016_frem!$A$2:$A$70,0),MATCH($C43,var_2016,0)),"-")</f>
        <v>368465</v>
      </c>
      <c r="F43" s="72">
        <f t="array" ref="F43">IFERROR(INDEX(Data_2016_frem!$2:$70,MATCH($C$4&amp;F$5,Data_2016_frem!$B$2:$B$70&amp;Data_2016_frem!$A$2:$A$70,0),MATCH($C43,var_2016,0)),"-")</f>
        <v>-952561</v>
      </c>
      <c r="G43" s="72" t="str">
        <f t="array" ref="G43">IFERROR(INDEX(Data_2016_frem!$2:$70,MATCH($C$4&amp;G$5,Data_2016_frem!$B$2:$B$70&amp;Data_2016_frem!$A$2:$A$70,0),MATCH($C43,var_2016,0)),"-")</f>
        <v>-</v>
      </c>
      <c r="H43" s="72" t="str">
        <f t="array" ref="H43">IFERROR(INDEX(Data_2016_frem!$2:$700,MATCH($C$4&amp;H$5,Data_2016_frem!$B$2:$B$700&amp;Data_2016_frem!$A$2:$A$700,0),MATCH($C43,var_2016,0)),"-")</f>
        <v>-</v>
      </c>
      <c r="I43" s="72" t="str">
        <f t="array" ref="I43">IFERROR(INDEX(Data_2016_frem!$2:$700,MATCH($C$4&amp;I$5,Data_2016_frem!$B$2:$B$700&amp;Data_2016_frem!$A$2:$A$700,0),MATCH($C43,var_2016,0)),"-")</f>
        <v>-</v>
      </c>
      <c r="J43" s="72" t="str">
        <f t="array" ref="J43">IFERROR(INDEX(Data_2016_frem!$2:$700,MATCH($C$4&amp;J$5,Data_2016_frem!$B$2:$B$700&amp;Data_2016_frem!$A$2:$A$700,0),MATCH($C43,var_2016,0)),"-")</f>
        <v>-</v>
      </c>
      <c r="K43" s="72" t="str">
        <f t="array" ref="K43">IFERROR(INDEX(Data_2016_frem!$2:$700,MATCH($C$4&amp;K$5,Data_2016_frem!$B$2:$B$700&amp;Data_2016_frem!$A$2:$A$700,0),MATCH($C43,var_2016,0)),"-")</f>
        <v>-</v>
      </c>
      <c r="L43" s="72" t="str">
        <f t="array" ref="L43">IFERROR(INDEX(Data_2016_frem!$2:$700,MATCH($C$4&amp;L$5,Data_2016_frem!$B$2:$B$700&amp;Data_2016_frem!$A$2:$A$700,0),MATCH($C43,var_2016,0)),"-")</f>
        <v>-</v>
      </c>
    </row>
    <row r="44" spans="1:12">
      <c r="A44" s="62"/>
      <c r="B44" s="62"/>
      <c r="C44" s="65"/>
      <c r="D44" s="65"/>
      <c r="E44" s="65"/>
      <c r="F44" s="65"/>
      <c r="G44" s="65"/>
      <c r="H44" s="65"/>
      <c r="I44" s="65"/>
      <c r="J44" s="65"/>
      <c r="K44" s="65"/>
      <c r="L44" s="65"/>
    </row>
    <row r="45" spans="1:12">
      <c r="A45" s="62"/>
      <c r="B45" s="62" t="s">
        <v>471</v>
      </c>
      <c r="C45" s="65"/>
      <c r="D45" s="65"/>
      <c r="E45" s="65"/>
      <c r="F45" s="65"/>
      <c r="G45" s="65"/>
      <c r="H45" s="65"/>
      <c r="I45" s="65"/>
      <c r="J45" s="65"/>
      <c r="K45" s="65"/>
      <c r="L45" s="65"/>
    </row>
    <row r="46" spans="1:12">
      <c r="A46" s="65" t="s">
        <v>106</v>
      </c>
      <c r="B46" s="65" t="s">
        <v>3</v>
      </c>
      <c r="C46" s="65" t="s">
        <v>758</v>
      </c>
      <c r="D46" s="66">
        <f t="array" ref="D46">IFERROR(INDEX(Data_2016_frem!$2:$70,MATCH($C$4&amp;D$5,Data_2016_frem!$B$2:$B$70&amp;Data_2016_frem!$A$2:$A$70,0),MATCH($C46,var_2016,0)),"-")</f>
        <v>227484</v>
      </c>
      <c r="E46" s="66">
        <f t="array" ref="E46">IFERROR(INDEX(Data_2016_frem!$2:$70,MATCH($C$4&amp;E$5,Data_2016_frem!$B$2:$B$70&amp;Data_2016_frem!$A$2:$A$70,0),MATCH($C46,var_2016,0)),"-")</f>
        <v>228246</v>
      </c>
      <c r="F46" s="66">
        <f t="array" ref="F46">IFERROR(INDEX(Data_2016_frem!$2:$70,MATCH($C$4&amp;F$5,Data_2016_frem!$B$2:$B$70&amp;Data_2016_frem!$A$2:$A$70,0),MATCH($C46,var_2016,0)),"-")</f>
        <v>238190</v>
      </c>
      <c r="G46" s="66" t="str">
        <f t="array" ref="G46">IFERROR(INDEX(Data_2016_frem!$2:$70,MATCH($C$4&amp;G$5,Data_2016_frem!$B$2:$B$70&amp;Data_2016_frem!$A$2:$A$70,0),MATCH($C46,var_2016,0)),"-")</f>
        <v>-</v>
      </c>
      <c r="H46" s="72" t="str">
        <f t="array" ref="H46">IFERROR(INDEX(Data_2016_frem!$2:$700,MATCH($C$4&amp;H$5,Data_2016_frem!$B$2:$B$700&amp;Data_2016_frem!$A$2:$A$700,0),MATCH($C46,var_2016,0)),"-")</f>
        <v>-</v>
      </c>
      <c r="I46" s="72" t="str">
        <f t="array" ref="I46">IFERROR(INDEX(Data_2016_frem!$2:$700,MATCH($C$4&amp;I$5,Data_2016_frem!$B$2:$B$700&amp;Data_2016_frem!$A$2:$A$700,0),MATCH($C46,var_2016,0)),"-")</f>
        <v>-</v>
      </c>
      <c r="J46" s="72" t="str">
        <f t="array" ref="J46">IFERROR(INDEX(Data_2016_frem!$2:$700,MATCH($C$4&amp;J$5,Data_2016_frem!$B$2:$B$700&amp;Data_2016_frem!$A$2:$A$700,0),MATCH($C46,var_2016,0)),"-")</f>
        <v>-</v>
      </c>
      <c r="K46" s="72" t="str">
        <f t="array" ref="K46">IFERROR(INDEX(Data_2016_frem!$2:$700,MATCH($C$4&amp;K$5,Data_2016_frem!$B$2:$B$700&amp;Data_2016_frem!$A$2:$A$700,0),MATCH($C46,var_2016,0)),"-")</f>
        <v>-</v>
      </c>
      <c r="L46" s="72" t="str">
        <f t="array" ref="L46">IFERROR(INDEX(Data_2016_frem!$2:$700,MATCH($C$4&amp;L$5,Data_2016_frem!$B$2:$B$700&amp;Data_2016_frem!$A$2:$A$700,0),MATCH($C46,var_2016,0)),"-")</f>
        <v>-</v>
      </c>
    </row>
    <row r="47" spans="1:12">
      <c r="A47" s="65" t="s">
        <v>109</v>
      </c>
      <c r="B47" s="65" t="s">
        <v>407</v>
      </c>
      <c r="C47" s="65" t="s">
        <v>759</v>
      </c>
      <c r="D47" s="66">
        <f t="array" ref="D47">IFERROR(INDEX(Data_2016_frem!$2:$70,MATCH($C$4&amp;D$5,Data_2016_frem!$B$2:$B$70&amp;Data_2016_frem!$A$2:$A$70,0),MATCH($C47,var_2016,0)),"-")</f>
        <v>-65934</v>
      </c>
      <c r="E47" s="66">
        <f t="array" ref="E47">IFERROR(INDEX(Data_2016_frem!$2:$70,MATCH($C$4&amp;E$5,Data_2016_frem!$B$2:$B$70&amp;Data_2016_frem!$A$2:$A$70,0),MATCH($C47,var_2016,0)),"-")</f>
        <v>-82406</v>
      </c>
      <c r="F47" s="66">
        <f t="array" ref="F47">IFERROR(INDEX(Data_2016_frem!$2:$70,MATCH($C$4&amp;F$5,Data_2016_frem!$B$2:$B$70&amp;Data_2016_frem!$A$2:$A$70,0),MATCH($C47,var_2016,0)),"-")</f>
        <v>-74591</v>
      </c>
      <c r="G47" s="66" t="str">
        <f t="array" ref="G47">IFERROR(INDEX(Data_2016_frem!$2:$70,MATCH($C$4&amp;G$5,Data_2016_frem!$B$2:$B$70&amp;Data_2016_frem!$A$2:$A$70,0),MATCH($C47,var_2016,0)),"-")</f>
        <v>-</v>
      </c>
      <c r="H47" s="72" t="str">
        <f t="array" ref="H47">IFERROR(INDEX(Data_2016_frem!$2:$700,MATCH($C$4&amp;H$5,Data_2016_frem!$B$2:$B$700&amp;Data_2016_frem!$A$2:$A$700,0),MATCH($C47,var_2016,0)),"-")</f>
        <v>-</v>
      </c>
      <c r="I47" s="72" t="str">
        <f t="array" ref="I47">IFERROR(INDEX(Data_2016_frem!$2:$700,MATCH($C$4&amp;I$5,Data_2016_frem!$B$2:$B$700&amp;Data_2016_frem!$A$2:$A$700,0),MATCH($C47,var_2016,0)),"-")</f>
        <v>-</v>
      </c>
      <c r="J47" s="72" t="str">
        <f t="array" ref="J47">IFERROR(INDEX(Data_2016_frem!$2:$700,MATCH($C$4&amp;J$5,Data_2016_frem!$B$2:$B$700&amp;Data_2016_frem!$A$2:$A$700,0),MATCH($C47,var_2016,0)),"-")</f>
        <v>-</v>
      </c>
      <c r="K47" s="72" t="str">
        <f t="array" ref="K47">IFERROR(INDEX(Data_2016_frem!$2:$700,MATCH($C$4&amp;K$5,Data_2016_frem!$B$2:$B$700&amp;Data_2016_frem!$A$2:$A$700,0),MATCH($C47,var_2016,0)),"-")</f>
        <v>-</v>
      </c>
      <c r="L47" s="72" t="str">
        <f t="array" ref="L47">IFERROR(INDEX(Data_2016_frem!$2:$700,MATCH($C$4&amp;L$5,Data_2016_frem!$B$2:$B$700&amp;Data_2016_frem!$A$2:$A$700,0),MATCH($C47,var_2016,0)),"-")</f>
        <v>-</v>
      </c>
    </row>
    <row r="48" spans="1:12">
      <c r="A48" s="65" t="s">
        <v>112</v>
      </c>
      <c r="B48" s="65" t="s">
        <v>474</v>
      </c>
      <c r="C48" s="65" t="s">
        <v>760</v>
      </c>
      <c r="D48" s="66">
        <f t="array" ref="D48">IFERROR(INDEX(Data_2016_frem!$2:$70,MATCH($C$4&amp;D$5,Data_2016_frem!$B$2:$B$70&amp;Data_2016_frem!$A$2:$A$70,0),MATCH($C48,var_2016,0)),"-")</f>
        <v>16052</v>
      </c>
      <c r="E48" s="66">
        <f t="array" ref="E48">IFERROR(INDEX(Data_2016_frem!$2:$70,MATCH($C$4&amp;E$5,Data_2016_frem!$B$2:$B$70&amp;Data_2016_frem!$A$2:$A$70,0),MATCH($C48,var_2016,0)),"-")</f>
        <v>-17655</v>
      </c>
      <c r="F48" s="66">
        <f t="array" ref="F48">IFERROR(INDEX(Data_2016_frem!$2:$70,MATCH($C$4&amp;F$5,Data_2016_frem!$B$2:$B$70&amp;Data_2016_frem!$A$2:$A$70,0),MATCH($C48,var_2016,0)),"-")</f>
        <v>-214982</v>
      </c>
      <c r="G48" s="66" t="str">
        <f t="array" ref="G48">IFERROR(INDEX(Data_2016_frem!$2:$70,MATCH($C$4&amp;G$5,Data_2016_frem!$B$2:$B$70&amp;Data_2016_frem!$A$2:$A$70,0),MATCH($C48,var_2016,0)),"-")</f>
        <v>-</v>
      </c>
      <c r="H48" s="72" t="str">
        <f t="array" ref="H48">IFERROR(INDEX(Data_2016_frem!$2:$700,MATCH($C$4&amp;H$5,Data_2016_frem!$B$2:$B$700&amp;Data_2016_frem!$A$2:$A$700,0),MATCH($C48,var_2016,0)),"-")</f>
        <v>-</v>
      </c>
      <c r="I48" s="72" t="str">
        <f t="array" ref="I48">IFERROR(INDEX(Data_2016_frem!$2:$700,MATCH($C$4&amp;I$5,Data_2016_frem!$B$2:$B$700&amp;Data_2016_frem!$A$2:$A$700,0),MATCH($C48,var_2016,0)),"-")</f>
        <v>-</v>
      </c>
      <c r="J48" s="72" t="str">
        <f t="array" ref="J48">IFERROR(INDEX(Data_2016_frem!$2:$700,MATCH($C$4&amp;J$5,Data_2016_frem!$B$2:$B$700&amp;Data_2016_frem!$A$2:$A$700,0),MATCH($C48,var_2016,0)),"-")</f>
        <v>-</v>
      </c>
      <c r="K48" s="72" t="str">
        <f t="array" ref="K48">IFERROR(INDEX(Data_2016_frem!$2:$700,MATCH($C$4&amp;K$5,Data_2016_frem!$B$2:$B$700&amp;Data_2016_frem!$A$2:$A$700,0),MATCH($C48,var_2016,0)),"-")</f>
        <v>-</v>
      </c>
      <c r="L48" s="72" t="str">
        <f t="array" ref="L48">IFERROR(INDEX(Data_2016_frem!$2:$700,MATCH($C$4&amp;L$5,Data_2016_frem!$B$2:$B$700&amp;Data_2016_frem!$A$2:$A$700,0),MATCH($C48,var_2016,0)),"-")</f>
        <v>-</v>
      </c>
    </row>
    <row r="49" spans="1:12">
      <c r="A49" s="65" t="s">
        <v>115</v>
      </c>
      <c r="B49" s="65" t="s">
        <v>665</v>
      </c>
      <c r="C49" s="65" t="s">
        <v>761</v>
      </c>
      <c r="D49" s="66">
        <f t="array" ref="D49">IFERROR(INDEX(Data_2016_frem!$2:$70,MATCH($C$4&amp;D$5,Data_2016_frem!$B$2:$B$70&amp;Data_2016_frem!$A$2:$A$70,0),MATCH($C49,var_2016,0)),"-")</f>
        <v>-808</v>
      </c>
      <c r="E49" s="66">
        <f t="array" ref="E49">IFERROR(INDEX(Data_2016_frem!$2:$70,MATCH($C$4&amp;E$5,Data_2016_frem!$B$2:$B$70&amp;Data_2016_frem!$A$2:$A$70,0),MATCH($C49,var_2016,0)),"-")</f>
        <v>-783</v>
      </c>
      <c r="F49" s="66">
        <f t="array" ref="F49">IFERROR(INDEX(Data_2016_frem!$2:$70,MATCH($C$4&amp;F$5,Data_2016_frem!$B$2:$B$70&amp;Data_2016_frem!$A$2:$A$70,0),MATCH($C49,var_2016,0)),"-")</f>
        <v>-35825</v>
      </c>
      <c r="G49" s="66" t="str">
        <f t="array" ref="G49">IFERROR(INDEX(Data_2016_frem!$2:$70,MATCH($C$4&amp;G$5,Data_2016_frem!$B$2:$B$70&amp;Data_2016_frem!$A$2:$A$70,0),MATCH($C49,var_2016,0)),"-")</f>
        <v>-</v>
      </c>
      <c r="H49" s="72" t="str">
        <f t="array" ref="H49">IFERROR(INDEX(Data_2016_frem!$2:$700,MATCH($C$4&amp;H$5,Data_2016_frem!$B$2:$B$700&amp;Data_2016_frem!$A$2:$A$700,0),MATCH($C49,var_2016,0)),"-")</f>
        <v>-</v>
      </c>
      <c r="I49" s="72" t="str">
        <f t="array" ref="I49">IFERROR(INDEX(Data_2016_frem!$2:$700,MATCH($C$4&amp;I$5,Data_2016_frem!$B$2:$B$700&amp;Data_2016_frem!$A$2:$A$700,0),MATCH($C49,var_2016,0)),"-")</f>
        <v>-</v>
      </c>
      <c r="J49" s="72" t="str">
        <f t="array" ref="J49">IFERROR(INDEX(Data_2016_frem!$2:$700,MATCH($C$4&amp;J$5,Data_2016_frem!$B$2:$B$700&amp;Data_2016_frem!$A$2:$A$700,0),MATCH($C49,var_2016,0)),"-")</f>
        <v>-</v>
      </c>
      <c r="K49" s="72" t="str">
        <f t="array" ref="K49">IFERROR(INDEX(Data_2016_frem!$2:$700,MATCH($C$4&amp;K$5,Data_2016_frem!$B$2:$B$700&amp;Data_2016_frem!$A$2:$A$700,0),MATCH($C49,var_2016,0)),"-")</f>
        <v>-</v>
      </c>
      <c r="L49" s="72" t="str">
        <f t="array" ref="L49">IFERROR(INDEX(Data_2016_frem!$2:$700,MATCH($C$4&amp;L$5,Data_2016_frem!$B$2:$B$700&amp;Data_2016_frem!$A$2:$A$700,0),MATCH($C49,var_2016,0)),"-")</f>
        <v>-</v>
      </c>
    </row>
    <row r="50" spans="1:12">
      <c r="A50" s="65" t="s">
        <v>118</v>
      </c>
      <c r="B50" s="65" t="s">
        <v>129</v>
      </c>
      <c r="C50" s="65" t="s">
        <v>762</v>
      </c>
      <c r="D50" s="66">
        <f t="array" ref="D50">IFERROR(INDEX(Data_2016_frem!$2:$70,MATCH($C$4&amp;D$5,Data_2016_frem!$B$2:$B$70&amp;Data_2016_frem!$A$2:$A$70,0),MATCH($C50,var_2016,0)),"-")</f>
        <v>0</v>
      </c>
      <c r="E50" s="66">
        <f t="array" ref="E50">IFERROR(INDEX(Data_2016_frem!$2:$70,MATCH($C$4&amp;E$5,Data_2016_frem!$B$2:$B$70&amp;Data_2016_frem!$A$2:$A$70,0),MATCH($C50,var_2016,0)),"-")</f>
        <v>0</v>
      </c>
      <c r="F50" s="66">
        <f t="array" ref="F50">IFERROR(INDEX(Data_2016_frem!$2:$70,MATCH($C$4&amp;F$5,Data_2016_frem!$B$2:$B$70&amp;Data_2016_frem!$A$2:$A$70,0),MATCH($C50,var_2016,0)),"-")</f>
        <v>0</v>
      </c>
      <c r="G50" s="66" t="str">
        <f t="array" ref="G50">IFERROR(INDEX(Data_2016_frem!$2:$70,MATCH($C$4&amp;G$5,Data_2016_frem!$B$2:$B$70&amp;Data_2016_frem!$A$2:$A$70,0),MATCH($C50,var_2016,0)),"-")</f>
        <v>-</v>
      </c>
      <c r="H50" s="72" t="str">
        <f t="array" ref="H50">IFERROR(INDEX(Data_2016_frem!$2:$700,MATCH($C$4&amp;H$5,Data_2016_frem!$B$2:$B$700&amp;Data_2016_frem!$A$2:$A$700,0),MATCH($C50,var_2016,0)),"-")</f>
        <v>-</v>
      </c>
      <c r="I50" s="72" t="str">
        <f t="array" ref="I50">IFERROR(INDEX(Data_2016_frem!$2:$700,MATCH($C$4&amp;I$5,Data_2016_frem!$B$2:$B$700&amp;Data_2016_frem!$A$2:$A$700,0),MATCH($C50,var_2016,0)),"-")</f>
        <v>-</v>
      </c>
      <c r="J50" s="72" t="str">
        <f t="array" ref="J50">IFERROR(INDEX(Data_2016_frem!$2:$700,MATCH($C$4&amp;J$5,Data_2016_frem!$B$2:$B$700&amp;Data_2016_frem!$A$2:$A$700,0),MATCH($C50,var_2016,0)),"-")</f>
        <v>-</v>
      </c>
      <c r="K50" s="72" t="str">
        <f t="array" ref="K50">IFERROR(INDEX(Data_2016_frem!$2:$700,MATCH($C$4&amp;K$5,Data_2016_frem!$B$2:$B$700&amp;Data_2016_frem!$A$2:$A$700,0),MATCH($C50,var_2016,0)),"-")</f>
        <v>-</v>
      </c>
      <c r="L50" s="72" t="str">
        <f t="array" ref="L50">IFERROR(INDEX(Data_2016_frem!$2:$700,MATCH($C$4&amp;L$5,Data_2016_frem!$B$2:$B$700&amp;Data_2016_frem!$A$2:$A$700,0),MATCH($C50,var_2016,0)),"-")</f>
        <v>-</v>
      </c>
    </row>
    <row r="51" spans="1:12">
      <c r="A51" s="62" t="s">
        <v>121</v>
      </c>
      <c r="B51" s="62" t="s">
        <v>666</v>
      </c>
      <c r="C51" s="65" t="s">
        <v>763</v>
      </c>
      <c r="D51" s="66">
        <f t="array" ref="D51">IFERROR(INDEX(Data_2016_frem!$2:$70,MATCH($C$4&amp;D$5,Data_2016_frem!$B$2:$B$70&amp;Data_2016_frem!$A$2:$A$70,0),MATCH($C51,var_2016,0)),"-")</f>
        <v>176794</v>
      </c>
      <c r="E51" s="66">
        <f t="array" ref="E51">IFERROR(INDEX(Data_2016_frem!$2:$70,MATCH($C$4&amp;E$5,Data_2016_frem!$B$2:$B$70&amp;Data_2016_frem!$A$2:$A$70,0),MATCH($C51,var_2016,0)),"-")</f>
        <v>127402</v>
      </c>
      <c r="F51" s="66">
        <f t="array" ref="F51">IFERROR(INDEX(Data_2016_frem!$2:$70,MATCH($C$4&amp;F$5,Data_2016_frem!$B$2:$B$70&amp;Data_2016_frem!$A$2:$A$70,0),MATCH($C51,var_2016,0)),"-")</f>
        <v>-87208</v>
      </c>
      <c r="G51" s="66" t="str">
        <f t="array" ref="G51">IFERROR(INDEX(Data_2016_frem!$2:$70,MATCH($C$4&amp;G$5,Data_2016_frem!$B$2:$B$70&amp;Data_2016_frem!$A$2:$A$70,0),MATCH($C51,var_2016,0)),"-")</f>
        <v>-</v>
      </c>
      <c r="H51" s="72" t="str">
        <f t="array" ref="H51">IFERROR(INDEX(Data_2016_frem!$2:$700,MATCH($C$4&amp;H$5,Data_2016_frem!$B$2:$B$700&amp;Data_2016_frem!$A$2:$A$700,0),MATCH($C51,var_2016,0)),"-")</f>
        <v>-</v>
      </c>
      <c r="I51" s="72" t="str">
        <f t="array" ref="I51">IFERROR(INDEX(Data_2016_frem!$2:$700,MATCH($C$4&amp;I$5,Data_2016_frem!$B$2:$B$700&amp;Data_2016_frem!$A$2:$A$700,0),MATCH($C51,var_2016,0)),"-")</f>
        <v>-</v>
      </c>
      <c r="J51" s="72" t="str">
        <f t="array" ref="J51">IFERROR(INDEX(Data_2016_frem!$2:$700,MATCH($C$4&amp;J$5,Data_2016_frem!$B$2:$B$700&amp;Data_2016_frem!$A$2:$A$700,0),MATCH($C51,var_2016,0)),"-")</f>
        <v>-</v>
      </c>
      <c r="K51" s="72" t="str">
        <f t="array" ref="K51">IFERROR(INDEX(Data_2016_frem!$2:$700,MATCH($C$4&amp;K$5,Data_2016_frem!$B$2:$B$700&amp;Data_2016_frem!$A$2:$A$700,0),MATCH($C51,var_2016,0)),"-")</f>
        <v>-</v>
      </c>
      <c r="L51" s="72" t="str">
        <f t="array" ref="L51">IFERROR(INDEX(Data_2016_frem!$2:$700,MATCH($C$4&amp;L$5,Data_2016_frem!$B$2:$B$700&amp;Data_2016_frem!$A$2:$A$700,0),MATCH($C51,var_2016,0)),"-")</f>
        <v>-</v>
      </c>
    </row>
    <row r="52" spans="1:12">
      <c r="A52" s="65" t="s">
        <v>123</v>
      </c>
      <c r="B52" s="65" t="s">
        <v>479</v>
      </c>
      <c r="C52" s="65" t="s">
        <v>764</v>
      </c>
      <c r="D52" s="66">
        <f t="array" ref="D52">IFERROR(INDEX(Data_2016_frem!$2:$70,MATCH($C$4&amp;D$5,Data_2016_frem!$B$2:$B$70&amp;Data_2016_frem!$A$2:$A$70,0),MATCH($C52,var_2016,0)),"-")</f>
        <v>0</v>
      </c>
      <c r="E52" s="66">
        <f t="array" ref="E52">IFERROR(INDEX(Data_2016_frem!$2:$70,MATCH($C$4&amp;E$5,Data_2016_frem!$B$2:$B$70&amp;Data_2016_frem!$A$2:$A$70,0),MATCH($C52,var_2016,0)),"-")</f>
        <v>0</v>
      </c>
      <c r="F52" s="66">
        <f t="array" ref="F52">IFERROR(INDEX(Data_2016_frem!$2:$70,MATCH($C$4&amp;F$5,Data_2016_frem!$B$2:$B$70&amp;Data_2016_frem!$A$2:$A$70,0),MATCH($C52,var_2016,0)),"-")</f>
        <v>-54571</v>
      </c>
      <c r="G52" s="66" t="str">
        <f t="array" ref="G52">IFERROR(INDEX(Data_2016_frem!$2:$70,MATCH($C$4&amp;G$5,Data_2016_frem!$B$2:$B$70&amp;Data_2016_frem!$A$2:$A$70,0),MATCH($C52,var_2016,0)),"-")</f>
        <v>-</v>
      </c>
      <c r="H52" s="72" t="str">
        <f t="array" ref="H52">IFERROR(INDEX(Data_2016_frem!$2:$700,MATCH($C$4&amp;H$5,Data_2016_frem!$B$2:$B$700&amp;Data_2016_frem!$A$2:$A$700,0),MATCH($C52,var_2016,0)),"-")</f>
        <v>-</v>
      </c>
      <c r="I52" s="72" t="str">
        <f t="array" ref="I52">IFERROR(INDEX(Data_2016_frem!$2:$700,MATCH($C$4&amp;I$5,Data_2016_frem!$B$2:$B$700&amp;Data_2016_frem!$A$2:$A$700,0),MATCH($C52,var_2016,0)),"-")</f>
        <v>-</v>
      </c>
      <c r="J52" s="72" t="str">
        <f t="array" ref="J52">IFERROR(INDEX(Data_2016_frem!$2:$700,MATCH($C$4&amp;J$5,Data_2016_frem!$B$2:$B$700&amp;Data_2016_frem!$A$2:$A$700,0),MATCH($C52,var_2016,0)),"-")</f>
        <v>-</v>
      </c>
      <c r="K52" s="72" t="str">
        <f t="array" ref="K52">IFERROR(INDEX(Data_2016_frem!$2:$700,MATCH($C$4&amp;K$5,Data_2016_frem!$B$2:$B$700&amp;Data_2016_frem!$A$2:$A$700,0),MATCH($C52,var_2016,0)),"-")</f>
        <v>-</v>
      </c>
      <c r="L52" s="72" t="str">
        <f t="array" ref="L52">IFERROR(INDEX(Data_2016_frem!$2:$700,MATCH($C$4&amp;L$5,Data_2016_frem!$B$2:$B$700&amp;Data_2016_frem!$A$2:$A$700,0),MATCH($C52,var_2016,0)),"-")</f>
        <v>-</v>
      </c>
    </row>
    <row r="53" spans="1:12">
      <c r="A53" s="65" t="s">
        <v>125</v>
      </c>
      <c r="B53" s="65" t="s">
        <v>481</v>
      </c>
      <c r="C53" s="65" t="s">
        <v>765</v>
      </c>
      <c r="D53" s="66">
        <f t="array" ref="D53">IFERROR(INDEX(Data_2016_frem!$2:$70,MATCH($C$4&amp;D$5,Data_2016_frem!$B$2:$B$70&amp;Data_2016_frem!$A$2:$A$70,0),MATCH($C53,var_2016,0)),"-")</f>
        <v>-363198</v>
      </c>
      <c r="E53" s="66">
        <f t="array" ref="E53">IFERROR(INDEX(Data_2016_frem!$2:$70,MATCH($C$4&amp;E$5,Data_2016_frem!$B$2:$B$70&amp;Data_2016_frem!$A$2:$A$70,0),MATCH($C53,var_2016,0)),"-")</f>
        <v>-352869</v>
      </c>
      <c r="F53" s="66">
        <f t="array" ref="F53">IFERROR(INDEX(Data_2016_frem!$2:$70,MATCH($C$4&amp;F$5,Data_2016_frem!$B$2:$B$70&amp;Data_2016_frem!$A$2:$A$70,0),MATCH($C53,var_2016,0)),"-")</f>
        <v>-399652</v>
      </c>
      <c r="G53" s="66" t="str">
        <f t="array" ref="G53">IFERROR(INDEX(Data_2016_frem!$2:$70,MATCH($C$4&amp;G$5,Data_2016_frem!$B$2:$B$70&amp;Data_2016_frem!$A$2:$A$70,0),MATCH($C53,var_2016,0)),"-")</f>
        <v>-</v>
      </c>
      <c r="H53" s="72" t="str">
        <f t="array" ref="H53">IFERROR(INDEX(Data_2016_frem!$2:$700,MATCH($C$4&amp;H$5,Data_2016_frem!$B$2:$B$700&amp;Data_2016_frem!$A$2:$A$700,0),MATCH($C53,var_2016,0)),"-")</f>
        <v>-</v>
      </c>
      <c r="I53" s="72" t="str">
        <f t="array" ref="I53">IFERROR(INDEX(Data_2016_frem!$2:$700,MATCH($C$4&amp;I$5,Data_2016_frem!$B$2:$B$700&amp;Data_2016_frem!$A$2:$A$700,0),MATCH($C53,var_2016,0)),"-")</f>
        <v>-</v>
      </c>
      <c r="J53" s="72" t="str">
        <f t="array" ref="J53">IFERROR(INDEX(Data_2016_frem!$2:$700,MATCH($C$4&amp;J$5,Data_2016_frem!$B$2:$B$700&amp;Data_2016_frem!$A$2:$A$700,0),MATCH($C53,var_2016,0)),"-")</f>
        <v>-</v>
      </c>
      <c r="K53" s="72" t="str">
        <f t="array" ref="K53">IFERROR(INDEX(Data_2016_frem!$2:$700,MATCH($C$4&amp;K$5,Data_2016_frem!$B$2:$B$700&amp;Data_2016_frem!$A$2:$A$700,0),MATCH($C53,var_2016,0)),"-")</f>
        <v>-</v>
      </c>
      <c r="L53" s="72" t="str">
        <f t="array" ref="L53">IFERROR(INDEX(Data_2016_frem!$2:$700,MATCH($C$4&amp;L$5,Data_2016_frem!$B$2:$B$700&amp;Data_2016_frem!$A$2:$A$700,0),MATCH($C53,var_2016,0)),"-")</f>
        <v>-</v>
      </c>
    </row>
    <row r="54" spans="1:12">
      <c r="A54" s="65" t="s">
        <v>128</v>
      </c>
      <c r="B54" s="65" t="s">
        <v>36</v>
      </c>
      <c r="C54" s="65" t="s">
        <v>766</v>
      </c>
      <c r="D54" s="66">
        <f t="array" ref="D54">IFERROR(INDEX(Data_2016_frem!$2:$70,MATCH($C$4&amp;D$5,Data_2016_frem!$B$2:$B$70&amp;Data_2016_frem!$A$2:$A$70,0),MATCH($C54,var_2016,0)),"-")</f>
        <v>26181</v>
      </c>
      <c r="E54" s="66">
        <f t="array" ref="E54">IFERROR(INDEX(Data_2016_frem!$2:$70,MATCH($C$4&amp;E$5,Data_2016_frem!$B$2:$B$70&amp;Data_2016_frem!$A$2:$A$70,0),MATCH($C54,var_2016,0)),"-")</f>
        <v>45621</v>
      </c>
      <c r="F54" s="66">
        <f t="array" ref="F54">IFERROR(INDEX(Data_2016_frem!$2:$70,MATCH($C$4&amp;F$5,Data_2016_frem!$B$2:$B$70&amp;Data_2016_frem!$A$2:$A$70,0),MATCH($C54,var_2016,0)),"-")</f>
        <v>69217</v>
      </c>
      <c r="G54" s="66" t="str">
        <f t="array" ref="G54">IFERROR(INDEX(Data_2016_frem!$2:$70,MATCH($C$4&amp;G$5,Data_2016_frem!$B$2:$B$70&amp;Data_2016_frem!$A$2:$A$70,0),MATCH($C54,var_2016,0)),"-")</f>
        <v>-</v>
      </c>
      <c r="H54" s="72" t="str">
        <f t="array" ref="H54">IFERROR(INDEX(Data_2016_frem!$2:$700,MATCH($C$4&amp;H$5,Data_2016_frem!$B$2:$B$700&amp;Data_2016_frem!$A$2:$A$700,0),MATCH($C54,var_2016,0)),"-")</f>
        <v>-</v>
      </c>
      <c r="I54" s="72" t="str">
        <f t="array" ref="I54">IFERROR(INDEX(Data_2016_frem!$2:$700,MATCH($C$4&amp;I$5,Data_2016_frem!$B$2:$B$700&amp;Data_2016_frem!$A$2:$A$700,0),MATCH($C54,var_2016,0)),"-")</f>
        <v>-</v>
      </c>
      <c r="J54" s="72" t="str">
        <f t="array" ref="J54">IFERROR(INDEX(Data_2016_frem!$2:$700,MATCH($C$4&amp;J$5,Data_2016_frem!$B$2:$B$700&amp;Data_2016_frem!$A$2:$A$700,0),MATCH($C54,var_2016,0)),"-")</f>
        <v>-</v>
      </c>
      <c r="K54" s="72" t="str">
        <f t="array" ref="K54">IFERROR(INDEX(Data_2016_frem!$2:$700,MATCH($C$4&amp;K$5,Data_2016_frem!$B$2:$B$700&amp;Data_2016_frem!$A$2:$A$700,0),MATCH($C54,var_2016,0)),"-")</f>
        <v>-</v>
      </c>
      <c r="L54" s="72" t="str">
        <f t="array" ref="L54">IFERROR(INDEX(Data_2016_frem!$2:$700,MATCH($C$4&amp;L$5,Data_2016_frem!$B$2:$B$700&amp;Data_2016_frem!$A$2:$A$700,0),MATCH($C54,var_2016,0)),"-")</f>
        <v>-</v>
      </c>
    </row>
    <row r="55" spans="1:12">
      <c r="A55" s="65" t="s">
        <v>131</v>
      </c>
      <c r="B55" s="65" t="s">
        <v>39</v>
      </c>
      <c r="C55" s="65" t="s">
        <v>767</v>
      </c>
      <c r="D55" s="66">
        <f t="array" ref="D55">IFERROR(INDEX(Data_2016_frem!$2:$70,MATCH($C$4&amp;D$5,Data_2016_frem!$B$2:$B$70&amp;Data_2016_frem!$A$2:$A$70,0),MATCH($C55,var_2016,0)),"-")</f>
        <v>6955</v>
      </c>
      <c r="E55" s="66">
        <f t="array" ref="E55">IFERROR(INDEX(Data_2016_frem!$2:$70,MATCH($C$4&amp;E$5,Data_2016_frem!$B$2:$B$70&amp;Data_2016_frem!$A$2:$A$70,0),MATCH($C55,var_2016,0)),"-")</f>
        <v>53652</v>
      </c>
      <c r="F55" s="66">
        <f t="array" ref="F55">IFERROR(INDEX(Data_2016_frem!$2:$70,MATCH($C$4&amp;F$5,Data_2016_frem!$B$2:$B$70&amp;Data_2016_frem!$A$2:$A$70,0),MATCH($C55,var_2016,0)),"-")</f>
        <v>-751134</v>
      </c>
      <c r="G55" s="66" t="str">
        <f t="array" ref="G55">IFERROR(INDEX(Data_2016_frem!$2:$70,MATCH($C$4&amp;G$5,Data_2016_frem!$B$2:$B$70&amp;Data_2016_frem!$A$2:$A$70,0),MATCH($C55,var_2016,0)),"-")</f>
        <v>-</v>
      </c>
      <c r="H55" s="72" t="str">
        <f t="array" ref="H55">IFERROR(INDEX(Data_2016_frem!$2:$700,MATCH($C$4&amp;H$5,Data_2016_frem!$B$2:$B$700&amp;Data_2016_frem!$A$2:$A$700,0),MATCH($C55,var_2016,0)),"-")</f>
        <v>-</v>
      </c>
      <c r="I55" s="72" t="str">
        <f t="array" ref="I55">IFERROR(INDEX(Data_2016_frem!$2:$700,MATCH($C$4&amp;I$5,Data_2016_frem!$B$2:$B$700&amp;Data_2016_frem!$A$2:$A$700,0),MATCH($C55,var_2016,0)),"-")</f>
        <v>-</v>
      </c>
      <c r="J55" s="72" t="str">
        <f t="array" ref="J55">IFERROR(INDEX(Data_2016_frem!$2:$700,MATCH($C$4&amp;J$5,Data_2016_frem!$B$2:$B$700&amp;Data_2016_frem!$A$2:$A$700,0),MATCH($C55,var_2016,0)),"-")</f>
        <v>-</v>
      </c>
      <c r="K55" s="72" t="str">
        <f t="array" ref="K55">IFERROR(INDEX(Data_2016_frem!$2:$700,MATCH($C$4&amp;K$5,Data_2016_frem!$B$2:$B$700&amp;Data_2016_frem!$A$2:$A$700,0),MATCH($C55,var_2016,0)),"-")</f>
        <v>-</v>
      </c>
      <c r="L55" s="72" t="str">
        <f t="array" ref="L55">IFERROR(INDEX(Data_2016_frem!$2:$700,MATCH($C$4&amp;L$5,Data_2016_frem!$B$2:$B$700&amp;Data_2016_frem!$A$2:$A$700,0),MATCH($C55,var_2016,0)),"-")</f>
        <v>-</v>
      </c>
    </row>
    <row r="56" spans="1:12">
      <c r="A56" s="65" t="s">
        <v>134</v>
      </c>
      <c r="B56" s="65" t="s">
        <v>667</v>
      </c>
      <c r="C56" s="65" t="s">
        <v>768</v>
      </c>
      <c r="D56" s="66">
        <f t="array" ref="D56">IFERROR(INDEX(Data_2016_frem!$2:$70,MATCH($C$4&amp;D$5,Data_2016_frem!$B$2:$B$70&amp;Data_2016_frem!$A$2:$A$70,0),MATCH($C56,var_2016,0)),"-")</f>
        <v>-17684</v>
      </c>
      <c r="E56" s="66">
        <f t="array" ref="E56">IFERROR(INDEX(Data_2016_frem!$2:$70,MATCH($C$4&amp;E$5,Data_2016_frem!$B$2:$B$70&amp;Data_2016_frem!$A$2:$A$70,0),MATCH($C56,var_2016,0)),"-")</f>
        <v>1657</v>
      </c>
      <c r="F56" s="66">
        <f t="array" ref="F56">IFERROR(INDEX(Data_2016_frem!$2:$70,MATCH($C$4&amp;F$5,Data_2016_frem!$B$2:$B$70&amp;Data_2016_frem!$A$2:$A$70,0),MATCH($C56,var_2016,0)),"-")</f>
        <v>160</v>
      </c>
      <c r="G56" s="66" t="str">
        <f t="array" ref="G56">IFERROR(INDEX(Data_2016_frem!$2:$70,MATCH($C$4&amp;G$5,Data_2016_frem!$B$2:$B$70&amp;Data_2016_frem!$A$2:$A$70,0),MATCH($C56,var_2016,0)),"-")</f>
        <v>-</v>
      </c>
      <c r="H56" s="72" t="str">
        <f t="array" ref="H56">IFERROR(INDEX(Data_2016_frem!$2:$700,MATCH($C$4&amp;H$5,Data_2016_frem!$B$2:$B$700&amp;Data_2016_frem!$A$2:$A$700,0),MATCH($C56,var_2016,0)),"-")</f>
        <v>-</v>
      </c>
      <c r="I56" s="72" t="str">
        <f t="array" ref="I56">IFERROR(INDEX(Data_2016_frem!$2:$700,MATCH($C$4&amp;I$5,Data_2016_frem!$B$2:$B$700&amp;Data_2016_frem!$A$2:$A$700,0),MATCH($C56,var_2016,0)),"-")</f>
        <v>-</v>
      </c>
      <c r="J56" s="72" t="str">
        <f t="array" ref="J56">IFERROR(INDEX(Data_2016_frem!$2:$700,MATCH($C$4&amp;J$5,Data_2016_frem!$B$2:$B$700&amp;Data_2016_frem!$A$2:$A$700,0),MATCH($C56,var_2016,0)),"-")</f>
        <v>-</v>
      </c>
      <c r="K56" s="72" t="str">
        <f t="array" ref="K56">IFERROR(INDEX(Data_2016_frem!$2:$700,MATCH($C$4&amp;K$5,Data_2016_frem!$B$2:$B$700&amp;Data_2016_frem!$A$2:$A$700,0),MATCH($C56,var_2016,0)),"-")</f>
        <v>-</v>
      </c>
      <c r="L56" s="72" t="str">
        <f t="array" ref="L56">IFERROR(INDEX(Data_2016_frem!$2:$700,MATCH($C$4&amp;L$5,Data_2016_frem!$B$2:$B$700&amp;Data_2016_frem!$A$2:$A$700,0),MATCH($C56,var_2016,0)),"-")</f>
        <v>-</v>
      </c>
    </row>
    <row r="57" spans="1:12">
      <c r="A57" s="65" t="s">
        <v>136</v>
      </c>
      <c r="B57" s="65" t="s">
        <v>42</v>
      </c>
      <c r="C57" s="65" t="s">
        <v>769</v>
      </c>
      <c r="D57" s="66">
        <f t="array" ref="D57">IFERROR(INDEX(Data_2016_frem!$2:$70,MATCH($C$4&amp;D$5,Data_2016_frem!$B$2:$B$70&amp;Data_2016_frem!$A$2:$A$70,0),MATCH($C57,var_2016,0)),"-")</f>
        <v>21543</v>
      </c>
      <c r="E57" s="66">
        <f t="array" ref="E57">IFERROR(INDEX(Data_2016_frem!$2:$70,MATCH($C$4&amp;E$5,Data_2016_frem!$B$2:$B$70&amp;Data_2016_frem!$A$2:$A$70,0),MATCH($C57,var_2016,0)),"-")</f>
        <v>12846</v>
      </c>
      <c r="F57" s="66">
        <f t="array" ref="F57">IFERROR(INDEX(Data_2016_frem!$2:$70,MATCH($C$4&amp;F$5,Data_2016_frem!$B$2:$B$70&amp;Data_2016_frem!$A$2:$A$70,0),MATCH($C57,var_2016,0)),"-")</f>
        <v>-12077</v>
      </c>
      <c r="G57" s="66" t="str">
        <f t="array" ref="G57">IFERROR(INDEX(Data_2016_frem!$2:$70,MATCH($C$4&amp;G$5,Data_2016_frem!$B$2:$B$70&amp;Data_2016_frem!$A$2:$A$70,0),MATCH($C57,var_2016,0)),"-")</f>
        <v>-</v>
      </c>
      <c r="H57" s="72" t="str">
        <f t="array" ref="H57">IFERROR(INDEX(Data_2016_frem!$2:$700,MATCH($C$4&amp;H$5,Data_2016_frem!$B$2:$B$700&amp;Data_2016_frem!$A$2:$A$700,0),MATCH($C57,var_2016,0)),"-")</f>
        <v>-</v>
      </c>
      <c r="I57" s="72" t="str">
        <f t="array" ref="I57">IFERROR(INDEX(Data_2016_frem!$2:$700,MATCH($C$4&amp;I$5,Data_2016_frem!$B$2:$B$700&amp;Data_2016_frem!$A$2:$A$700,0),MATCH($C57,var_2016,0)),"-")</f>
        <v>-</v>
      </c>
      <c r="J57" s="72" t="str">
        <f t="array" ref="J57">IFERROR(INDEX(Data_2016_frem!$2:$700,MATCH($C$4&amp;J$5,Data_2016_frem!$B$2:$B$700&amp;Data_2016_frem!$A$2:$A$700,0),MATCH($C57,var_2016,0)),"-")</f>
        <v>-</v>
      </c>
      <c r="K57" s="72" t="str">
        <f t="array" ref="K57">IFERROR(INDEX(Data_2016_frem!$2:$700,MATCH($C$4&amp;K$5,Data_2016_frem!$B$2:$B$700&amp;Data_2016_frem!$A$2:$A$700,0),MATCH($C57,var_2016,0)),"-")</f>
        <v>-</v>
      </c>
      <c r="L57" s="72" t="str">
        <f t="array" ref="L57">IFERROR(INDEX(Data_2016_frem!$2:$700,MATCH($C$4&amp;L$5,Data_2016_frem!$B$2:$B$700&amp;Data_2016_frem!$A$2:$A$700,0),MATCH($C57,var_2016,0)),"-")</f>
        <v>-</v>
      </c>
    </row>
    <row r="58" spans="1:12" ht="15.75" customHeight="1">
      <c r="A58" s="62" t="s">
        <v>139</v>
      </c>
      <c r="B58" s="63" t="s">
        <v>668</v>
      </c>
      <c r="C58" s="64" t="s">
        <v>770</v>
      </c>
      <c r="D58" s="66">
        <f t="array" ref="D58">IFERROR(INDEX(Data_2016_frem!$2:$70,MATCH($C$4&amp;D$5,Data_2016_frem!$B$2:$B$70&amp;Data_2016_frem!$A$2:$A$70,0),MATCH($C58,var_2016,0)),"-")</f>
        <v>-326203</v>
      </c>
      <c r="E58" s="66">
        <f t="array" ref="E58">IFERROR(INDEX(Data_2016_frem!$2:$70,MATCH($C$4&amp;E$5,Data_2016_frem!$B$2:$B$70&amp;Data_2016_frem!$A$2:$A$70,0),MATCH($C58,var_2016,0)),"-")</f>
        <v>-239093</v>
      </c>
      <c r="F58" s="66">
        <f t="array" ref="F58">IFERROR(INDEX(Data_2016_frem!$2:$70,MATCH($C$4&amp;F$5,Data_2016_frem!$B$2:$B$70&amp;Data_2016_frem!$A$2:$A$70,0),MATCH($C58,var_2016,0)),"-")</f>
        <v>-1093486</v>
      </c>
      <c r="G58" s="66" t="str">
        <f t="array" ref="G58">IFERROR(INDEX(Data_2016_frem!$2:$70,MATCH($C$4&amp;G$5,Data_2016_frem!$B$2:$B$70&amp;Data_2016_frem!$A$2:$A$70,0),MATCH($C58,var_2016,0)),"-")</f>
        <v>-</v>
      </c>
      <c r="H58" s="72" t="str">
        <f t="array" ref="H58">IFERROR(INDEX(Data_2016_frem!$2:$700,MATCH($C$4&amp;H$5,Data_2016_frem!$B$2:$B$700&amp;Data_2016_frem!$A$2:$A$700,0),MATCH($C58,var_2016,0)),"-")</f>
        <v>-</v>
      </c>
      <c r="I58" s="72" t="str">
        <f t="array" ref="I58">IFERROR(INDEX(Data_2016_frem!$2:$700,MATCH($C$4&amp;I$5,Data_2016_frem!$B$2:$B$700&amp;Data_2016_frem!$A$2:$A$700,0),MATCH($C58,var_2016,0)),"-")</f>
        <v>-</v>
      </c>
      <c r="J58" s="72" t="str">
        <f t="array" ref="J58">IFERROR(INDEX(Data_2016_frem!$2:$700,MATCH($C$4&amp;J$5,Data_2016_frem!$B$2:$B$700&amp;Data_2016_frem!$A$2:$A$700,0),MATCH($C58,var_2016,0)),"-")</f>
        <v>-</v>
      </c>
      <c r="K58" s="72" t="str">
        <f t="array" ref="K58">IFERROR(INDEX(Data_2016_frem!$2:$700,MATCH($C$4&amp;K$5,Data_2016_frem!$B$2:$B$700&amp;Data_2016_frem!$A$2:$A$700,0),MATCH($C58,var_2016,0)),"-")</f>
        <v>-</v>
      </c>
      <c r="L58" s="72" t="str">
        <f t="array" ref="L58">IFERROR(INDEX(Data_2016_frem!$2:$700,MATCH($C$4&amp;L$5,Data_2016_frem!$B$2:$B$700&amp;Data_2016_frem!$A$2:$A$700,0),MATCH($C58,var_2016,0)),"-")</f>
        <v>-</v>
      </c>
    </row>
    <row r="59" spans="1:12">
      <c r="A59" s="65" t="s">
        <v>141</v>
      </c>
      <c r="B59" s="65" t="s">
        <v>153</v>
      </c>
      <c r="C59" s="65" t="s">
        <v>771</v>
      </c>
      <c r="D59" s="66">
        <f t="array" ref="D59">IFERROR(INDEX(Data_2016_frem!$2:$70,MATCH($C$4&amp;D$5,Data_2016_frem!$B$2:$B$70&amp;Data_2016_frem!$A$2:$A$70,0),MATCH($C59,var_2016,0)),"-")</f>
        <v>0</v>
      </c>
      <c r="E59" s="66">
        <f t="array" ref="E59">IFERROR(INDEX(Data_2016_frem!$2:$70,MATCH($C$4&amp;E$5,Data_2016_frem!$B$2:$B$70&amp;Data_2016_frem!$A$2:$A$70,0),MATCH($C59,var_2016,0)),"-")</f>
        <v>0</v>
      </c>
      <c r="F59" s="66">
        <f t="array" ref="F59">IFERROR(INDEX(Data_2016_frem!$2:$70,MATCH($C$4&amp;F$5,Data_2016_frem!$B$2:$B$70&amp;Data_2016_frem!$A$2:$A$70,0),MATCH($C59,var_2016,0)),"-")</f>
        <v>0</v>
      </c>
      <c r="G59" s="66" t="str">
        <f t="array" ref="G59">IFERROR(INDEX(Data_2016_frem!$2:$70,MATCH($C$4&amp;G$5,Data_2016_frem!$B$2:$B$70&amp;Data_2016_frem!$A$2:$A$70,0),MATCH($C59,var_2016,0)),"-")</f>
        <v>-</v>
      </c>
      <c r="H59" s="72" t="str">
        <f t="array" ref="H59">IFERROR(INDEX(Data_2016_frem!$2:$700,MATCH($C$4&amp;H$5,Data_2016_frem!$B$2:$B$700&amp;Data_2016_frem!$A$2:$A$700,0),MATCH($C59,var_2016,0)),"-")</f>
        <v>-</v>
      </c>
      <c r="I59" s="72" t="str">
        <f t="array" ref="I59">IFERROR(INDEX(Data_2016_frem!$2:$700,MATCH($C$4&amp;I$5,Data_2016_frem!$B$2:$B$700&amp;Data_2016_frem!$A$2:$A$700,0),MATCH($C59,var_2016,0)),"-")</f>
        <v>-</v>
      </c>
      <c r="J59" s="72" t="str">
        <f t="array" ref="J59">IFERROR(INDEX(Data_2016_frem!$2:$700,MATCH($C$4&amp;J$5,Data_2016_frem!$B$2:$B$700&amp;Data_2016_frem!$A$2:$A$700,0),MATCH($C59,var_2016,0)),"-")</f>
        <v>-</v>
      </c>
      <c r="K59" s="72" t="str">
        <f t="array" ref="K59">IFERROR(INDEX(Data_2016_frem!$2:$700,MATCH($C$4&amp;K$5,Data_2016_frem!$B$2:$B$700&amp;Data_2016_frem!$A$2:$A$700,0),MATCH($C59,var_2016,0)),"-")</f>
        <v>-</v>
      </c>
      <c r="L59" s="72" t="str">
        <f t="array" ref="L59">IFERROR(INDEX(Data_2016_frem!$2:$700,MATCH($C$4&amp;L$5,Data_2016_frem!$B$2:$B$700&amp;Data_2016_frem!$A$2:$A$700,0),MATCH($C59,var_2016,0)),"-")</f>
        <v>-</v>
      </c>
    </row>
    <row r="60" spans="1:12">
      <c r="A60" s="65" t="s">
        <v>144</v>
      </c>
      <c r="B60" s="65" t="s">
        <v>66</v>
      </c>
      <c r="C60" s="65" t="s">
        <v>772</v>
      </c>
      <c r="D60" s="66">
        <f t="array" ref="D60">IFERROR(INDEX(Data_2016_frem!$2:$70,MATCH($C$4&amp;D$5,Data_2016_frem!$B$2:$B$70&amp;Data_2016_frem!$A$2:$A$70,0),MATCH($C60,var_2016,0)),"-")</f>
        <v>-23498</v>
      </c>
      <c r="E60" s="66">
        <f t="array" ref="E60">IFERROR(INDEX(Data_2016_frem!$2:$70,MATCH($C$4&amp;E$5,Data_2016_frem!$B$2:$B$70&amp;Data_2016_frem!$A$2:$A$70,0),MATCH($C60,var_2016,0)),"-")</f>
        <v>-22025</v>
      </c>
      <c r="F60" s="66">
        <f t="array" ref="F60">IFERROR(INDEX(Data_2016_frem!$2:$70,MATCH($C$4&amp;F$5,Data_2016_frem!$B$2:$B$70&amp;Data_2016_frem!$A$2:$A$70,0),MATCH($C60,var_2016,0)),"-")</f>
        <v>-27724</v>
      </c>
      <c r="G60" s="66" t="str">
        <f t="array" ref="G60">IFERROR(INDEX(Data_2016_frem!$2:$70,MATCH($C$4&amp;G$5,Data_2016_frem!$B$2:$B$70&amp;Data_2016_frem!$A$2:$A$70,0),MATCH($C60,var_2016,0)),"-")</f>
        <v>-</v>
      </c>
      <c r="H60" s="72" t="str">
        <f t="array" ref="H60">IFERROR(INDEX(Data_2016_frem!$2:$700,MATCH($C$4&amp;H$5,Data_2016_frem!$B$2:$B$700&amp;Data_2016_frem!$A$2:$A$700,0),MATCH($C60,var_2016,0)),"-")</f>
        <v>-</v>
      </c>
      <c r="I60" s="72" t="str">
        <f t="array" ref="I60">IFERROR(INDEX(Data_2016_frem!$2:$700,MATCH($C$4&amp;I$5,Data_2016_frem!$B$2:$B$700&amp;Data_2016_frem!$A$2:$A$700,0),MATCH($C60,var_2016,0)),"-")</f>
        <v>-</v>
      </c>
      <c r="J60" s="72" t="str">
        <f t="array" ref="J60">IFERROR(INDEX(Data_2016_frem!$2:$700,MATCH($C$4&amp;J$5,Data_2016_frem!$B$2:$B$700&amp;Data_2016_frem!$A$2:$A$700,0),MATCH($C60,var_2016,0)),"-")</f>
        <v>-</v>
      </c>
      <c r="K60" s="72" t="str">
        <f t="array" ref="K60">IFERROR(INDEX(Data_2016_frem!$2:$700,MATCH($C$4&amp;K$5,Data_2016_frem!$B$2:$B$700&amp;Data_2016_frem!$A$2:$A$700,0),MATCH($C60,var_2016,0)),"-")</f>
        <v>-</v>
      </c>
      <c r="L60" s="72" t="str">
        <f t="array" ref="L60">IFERROR(INDEX(Data_2016_frem!$2:$700,MATCH($C$4&amp;L$5,Data_2016_frem!$B$2:$B$700&amp;Data_2016_frem!$A$2:$A$700,0),MATCH($C60,var_2016,0)),"-")</f>
        <v>-</v>
      </c>
    </row>
    <row r="61" spans="1:12">
      <c r="A61" s="65" t="s">
        <v>146</v>
      </c>
      <c r="B61" s="65" t="s">
        <v>158</v>
      </c>
      <c r="C61" s="65" t="s">
        <v>773</v>
      </c>
      <c r="D61" s="66">
        <f t="array" ref="D61">IFERROR(INDEX(Data_2016_frem!$2:$70,MATCH($C$4&amp;D$5,Data_2016_frem!$B$2:$B$70&amp;Data_2016_frem!$A$2:$A$70,0),MATCH($C61,var_2016,0)),"-")</f>
        <v>-13208</v>
      </c>
      <c r="E61" s="66">
        <f t="array" ref="E61">IFERROR(INDEX(Data_2016_frem!$2:$70,MATCH($C$4&amp;E$5,Data_2016_frem!$B$2:$B$70&amp;Data_2016_frem!$A$2:$A$70,0),MATCH($C61,var_2016,0)),"-")</f>
        <v>-13153</v>
      </c>
      <c r="F61" s="66">
        <f t="array" ref="F61">IFERROR(INDEX(Data_2016_frem!$2:$70,MATCH($C$4&amp;F$5,Data_2016_frem!$B$2:$B$70&amp;Data_2016_frem!$A$2:$A$70,0),MATCH($C61,var_2016,0)),"-")</f>
        <v>-15583</v>
      </c>
      <c r="G61" s="66" t="str">
        <f t="array" ref="G61">IFERROR(INDEX(Data_2016_frem!$2:$70,MATCH($C$4&amp;G$5,Data_2016_frem!$B$2:$B$70&amp;Data_2016_frem!$A$2:$A$70,0),MATCH($C61,var_2016,0)),"-")</f>
        <v>-</v>
      </c>
      <c r="H61" s="72" t="str">
        <f t="array" ref="H61">IFERROR(INDEX(Data_2016_frem!$2:$700,MATCH($C$4&amp;H$5,Data_2016_frem!$B$2:$B$700&amp;Data_2016_frem!$A$2:$A$700,0),MATCH($C61,var_2016,0)),"-")</f>
        <v>-</v>
      </c>
      <c r="I61" s="72" t="str">
        <f t="array" ref="I61">IFERROR(INDEX(Data_2016_frem!$2:$700,MATCH($C$4&amp;I$5,Data_2016_frem!$B$2:$B$700&amp;Data_2016_frem!$A$2:$A$700,0),MATCH($C61,var_2016,0)),"-")</f>
        <v>-</v>
      </c>
      <c r="J61" s="72" t="str">
        <f t="array" ref="J61">IFERROR(INDEX(Data_2016_frem!$2:$700,MATCH($C$4&amp;J$5,Data_2016_frem!$B$2:$B$700&amp;Data_2016_frem!$A$2:$A$700,0),MATCH($C61,var_2016,0)),"-")</f>
        <v>-</v>
      </c>
      <c r="K61" s="72" t="str">
        <f t="array" ref="K61">IFERROR(INDEX(Data_2016_frem!$2:$700,MATCH($C$4&amp;K$5,Data_2016_frem!$B$2:$B$700&amp;Data_2016_frem!$A$2:$A$700,0),MATCH($C61,var_2016,0)),"-")</f>
        <v>-</v>
      </c>
      <c r="L61" s="72" t="str">
        <f t="array" ref="L61">IFERROR(INDEX(Data_2016_frem!$2:$700,MATCH($C$4&amp;L$5,Data_2016_frem!$B$2:$B$700&amp;Data_2016_frem!$A$2:$A$700,0),MATCH($C61,var_2016,0)),"-")</f>
        <v>-</v>
      </c>
    </row>
    <row r="62" spans="1:12">
      <c r="A62" s="65" t="s">
        <v>149</v>
      </c>
      <c r="B62" s="65" t="s">
        <v>660</v>
      </c>
      <c r="C62" s="65" t="s">
        <v>774</v>
      </c>
      <c r="D62" s="66">
        <f t="array" ref="D62">IFERROR(INDEX(Data_2016_frem!$2:$70,MATCH($C$4&amp;D$5,Data_2016_frem!$B$2:$B$70&amp;Data_2016_frem!$A$2:$A$70,0),MATCH($C62,var_2016,0)),"-")</f>
        <v>0</v>
      </c>
      <c r="E62" s="66">
        <f t="array" ref="E62">IFERROR(INDEX(Data_2016_frem!$2:$70,MATCH($C$4&amp;E$5,Data_2016_frem!$B$2:$B$70&amp;Data_2016_frem!$A$2:$A$70,0),MATCH($C62,var_2016,0)),"-")</f>
        <v>0</v>
      </c>
      <c r="F62" s="66">
        <f t="array" ref="F62">IFERROR(INDEX(Data_2016_frem!$2:$70,MATCH($C$4&amp;F$5,Data_2016_frem!$B$2:$B$70&amp;Data_2016_frem!$A$2:$A$70,0),MATCH($C62,var_2016,0)),"-")</f>
        <v>0</v>
      </c>
      <c r="G62" s="66" t="str">
        <f t="array" ref="G62">IFERROR(INDEX(Data_2016_frem!$2:$70,MATCH($C$4&amp;G$5,Data_2016_frem!$B$2:$B$70&amp;Data_2016_frem!$A$2:$A$70,0),MATCH($C62,var_2016,0)),"-")</f>
        <v>-</v>
      </c>
      <c r="H62" s="72" t="str">
        <f t="array" ref="H62">IFERROR(INDEX(Data_2016_frem!$2:$700,MATCH($C$4&amp;H$5,Data_2016_frem!$B$2:$B$700&amp;Data_2016_frem!$A$2:$A$700,0),MATCH($C62,var_2016,0)),"-")</f>
        <v>-</v>
      </c>
      <c r="I62" s="72" t="str">
        <f t="array" ref="I62">IFERROR(INDEX(Data_2016_frem!$2:$700,MATCH($C$4&amp;I$5,Data_2016_frem!$B$2:$B$700&amp;Data_2016_frem!$A$2:$A$700,0),MATCH($C62,var_2016,0)),"-")</f>
        <v>-</v>
      </c>
      <c r="J62" s="72" t="str">
        <f t="array" ref="J62">IFERROR(INDEX(Data_2016_frem!$2:$700,MATCH($C$4&amp;J$5,Data_2016_frem!$B$2:$B$700&amp;Data_2016_frem!$A$2:$A$700,0),MATCH($C62,var_2016,0)),"-")</f>
        <v>-</v>
      </c>
      <c r="K62" s="72" t="str">
        <f t="array" ref="K62">IFERROR(INDEX(Data_2016_frem!$2:$700,MATCH($C$4&amp;K$5,Data_2016_frem!$B$2:$B$700&amp;Data_2016_frem!$A$2:$A$700,0),MATCH($C62,var_2016,0)),"-")</f>
        <v>-</v>
      </c>
      <c r="L62" s="72" t="str">
        <f t="array" ref="L62">IFERROR(INDEX(Data_2016_frem!$2:$700,MATCH($C$4&amp;L$5,Data_2016_frem!$B$2:$B$700&amp;Data_2016_frem!$A$2:$A$700,0),MATCH($C62,var_2016,0)),"-")</f>
        <v>-</v>
      </c>
    </row>
    <row r="63" spans="1:12">
      <c r="A63" s="62" t="s">
        <v>152</v>
      </c>
      <c r="B63" s="62" t="s">
        <v>669</v>
      </c>
      <c r="C63" s="65" t="s">
        <v>775</v>
      </c>
      <c r="D63" s="66">
        <f t="array" ref="D63">IFERROR(INDEX(Data_2016_frem!$2:$70,MATCH($C$4&amp;D$5,Data_2016_frem!$B$2:$B$70&amp;Data_2016_frem!$A$2:$A$70,0),MATCH($C63,var_2016,0)),"-")</f>
        <v>-36706</v>
      </c>
      <c r="E63" s="66">
        <f t="array" ref="E63">IFERROR(INDEX(Data_2016_frem!$2:$70,MATCH($C$4&amp;E$5,Data_2016_frem!$B$2:$B$70&amp;Data_2016_frem!$A$2:$A$70,0),MATCH($C63,var_2016,0)),"-")</f>
        <v>-35178</v>
      </c>
      <c r="F63" s="66">
        <f t="array" ref="F63">IFERROR(INDEX(Data_2016_frem!$2:$70,MATCH($C$4&amp;F$5,Data_2016_frem!$B$2:$B$70&amp;Data_2016_frem!$A$2:$A$70,0),MATCH($C63,var_2016,0)),"-")</f>
        <v>-43307</v>
      </c>
      <c r="G63" s="66" t="str">
        <f t="array" ref="G63">IFERROR(INDEX(Data_2016_frem!$2:$70,MATCH($C$4&amp;G$5,Data_2016_frem!$B$2:$B$70&amp;Data_2016_frem!$A$2:$A$70,0),MATCH($C63,var_2016,0)),"-")</f>
        <v>-</v>
      </c>
      <c r="H63" s="72" t="str">
        <f t="array" ref="H63">IFERROR(INDEX(Data_2016_frem!$2:$700,MATCH($C$4&amp;H$5,Data_2016_frem!$B$2:$B$700&amp;Data_2016_frem!$A$2:$A$700,0),MATCH($C63,var_2016,0)),"-")</f>
        <v>-</v>
      </c>
      <c r="I63" s="72" t="str">
        <f t="array" ref="I63">IFERROR(INDEX(Data_2016_frem!$2:$700,MATCH($C$4&amp;I$5,Data_2016_frem!$B$2:$B$700&amp;Data_2016_frem!$A$2:$A$700,0),MATCH($C63,var_2016,0)),"-")</f>
        <v>-</v>
      </c>
      <c r="J63" s="72" t="str">
        <f t="array" ref="J63">IFERROR(INDEX(Data_2016_frem!$2:$700,MATCH($C$4&amp;J$5,Data_2016_frem!$B$2:$B$700&amp;Data_2016_frem!$A$2:$A$700,0),MATCH($C63,var_2016,0)),"-")</f>
        <v>-</v>
      </c>
      <c r="K63" s="72" t="str">
        <f t="array" ref="K63">IFERROR(INDEX(Data_2016_frem!$2:$700,MATCH($C$4&amp;K$5,Data_2016_frem!$B$2:$B$700&amp;Data_2016_frem!$A$2:$A$700,0),MATCH($C63,var_2016,0)),"-")</f>
        <v>-</v>
      </c>
      <c r="L63" s="72" t="str">
        <f t="array" ref="L63">IFERROR(INDEX(Data_2016_frem!$2:$700,MATCH($C$4&amp;L$5,Data_2016_frem!$B$2:$B$700&amp;Data_2016_frem!$A$2:$A$700,0),MATCH($C63,var_2016,0)),"-")</f>
        <v>-</v>
      </c>
    </row>
    <row r="64" spans="1:12">
      <c r="A64" s="65" t="s">
        <v>155</v>
      </c>
      <c r="B64" s="65" t="s">
        <v>495</v>
      </c>
      <c r="C64" s="65" t="s">
        <v>776</v>
      </c>
      <c r="D64" s="66">
        <f t="array" ref="D64">IFERROR(INDEX(Data_2016_frem!$2:$70,MATCH($C$4&amp;D$5,Data_2016_frem!$B$2:$B$70&amp;Data_2016_frem!$A$2:$A$70,0),MATCH($C64,var_2016,0)),"-")</f>
        <v>122948</v>
      </c>
      <c r="E64" s="66">
        <f t="array" ref="E64">IFERROR(INDEX(Data_2016_frem!$2:$70,MATCH($C$4&amp;E$5,Data_2016_frem!$B$2:$B$70&amp;Data_2016_frem!$A$2:$A$70,0),MATCH($C64,var_2016,0)),"-")</f>
        <v>89532</v>
      </c>
      <c r="F64" s="66">
        <f t="array" ref="F64">IFERROR(INDEX(Data_2016_frem!$2:$70,MATCH($C$4&amp;F$5,Data_2016_frem!$B$2:$B$70&amp;Data_2016_frem!$A$2:$A$70,0),MATCH($C64,var_2016,0)),"-")</f>
        <v>45053</v>
      </c>
      <c r="G64" s="66" t="str">
        <f t="array" ref="G64">IFERROR(INDEX(Data_2016_frem!$2:$70,MATCH($C$4&amp;G$5,Data_2016_frem!$B$2:$B$70&amp;Data_2016_frem!$A$2:$A$70,0),MATCH($C64,var_2016,0)),"-")</f>
        <v>-</v>
      </c>
      <c r="H64" s="72" t="str">
        <f t="array" ref="H64">IFERROR(INDEX(Data_2016_frem!$2:$700,MATCH($C$4&amp;H$5,Data_2016_frem!$B$2:$B$700&amp;Data_2016_frem!$A$2:$A$700,0),MATCH($C64,var_2016,0)),"-")</f>
        <v>-</v>
      </c>
      <c r="I64" s="72" t="str">
        <f t="array" ref="I64">IFERROR(INDEX(Data_2016_frem!$2:$700,MATCH($C$4&amp;I$5,Data_2016_frem!$B$2:$B$700&amp;Data_2016_frem!$A$2:$A$700,0),MATCH($C64,var_2016,0)),"-")</f>
        <v>-</v>
      </c>
      <c r="J64" s="72" t="str">
        <f t="array" ref="J64">IFERROR(INDEX(Data_2016_frem!$2:$700,MATCH($C$4&amp;J$5,Data_2016_frem!$B$2:$B$700&amp;Data_2016_frem!$A$2:$A$700,0),MATCH($C64,var_2016,0)),"-")</f>
        <v>-</v>
      </c>
      <c r="K64" s="72" t="str">
        <f t="array" ref="K64">IFERROR(INDEX(Data_2016_frem!$2:$700,MATCH($C$4&amp;K$5,Data_2016_frem!$B$2:$B$700&amp;Data_2016_frem!$A$2:$A$700,0),MATCH($C64,var_2016,0)),"-")</f>
        <v>-</v>
      </c>
      <c r="L64" s="72" t="str">
        <f t="array" ref="L64">IFERROR(INDEX(Data_2016_frem!$2:$700,MATCH($C$4&amp;L$5,Data_2016_frem!$B$2:$B$700&amp;Data_2016_frem!$A$2:$A$700,0),MATCH($C64,var_2016,0)),"-")</f>
        <v>-</v>
      </c>
    </row>
    <row r="65" spans="1:12" ht="26.25" customHeight="1">
      <c r="A65" s="62" t="s">
        <v>157</v>
      </c>
      <c r="B65" s="63" t="s">
        <v>670</v>
      </c>
      <c r="C65" s="64" t="s">
        <v>777</v>
      </c>
      <c r="D65" s="66">
        <f t="array" ref="D65">IFERROR(INDEX(Data_2016_frem!$2:$70,MATCH($C$4&amp;D$5,Data_2016_frem!$B$2:$B$70&amp;Data_2016_frem!$A$2:$A$70,0),MATCH($C65,var_2016,0)),"-")</f>
        <v>-63167</v>
      </c>
      <c r="E65" s="66">
        <f t="array" ref="E65">IFERROR(INDEX(Data_2016_frem!$2:$70,MATCH($C$4&amp;E$5,Data_2016_frem!$B$2:$B$70&amp;Data_2016_frem!$A$2:$A$70,0),MATCH($C65,var_2016,0)),"-")</f>
        <v>-57337</v>
      </c>
      <c r="F65" s="66">
        <f t="array" ref="F65">IFERROR(INDEX(Data_2016_frem!$2:$70,MATCH($C$4&amp;F$5,Data_2016_frem!$B$2:$B$70&amp;Data_2016_frem!$A$2:$A$70,0),MATCH($C65,var_2016,0)),"-")</f>
        <v>-1233519</v>
      </c>
      <c r="G65" s="66" t="str">
        <f t="array" ref="G65">IFERROR(INDEX(Data_2016_frem!$2:$70,MATCH($C$4&amp;G$5,Data_2016_frem!$B$2:$B$70&amp;Data_2016_frem!$A$2:$A$70,0),MATCH($C65,var_2016,0)),"-")</f>
        <v>-</v>
      </c>
      <c r="H65" s="72" t="str">
        <f t="array" ref="H65">IFERROR(INDEX(Data_2016_frem!$2:$700,MATCH($C$4&amp;H$5,Data_2016_frem!$B$2:$B$700&amp;Data_2016_frem!$A$2:$A$700,0),MATCH($C65,var_2016,0)),"-")</f>
        <v>-</v>
      </c>
      <c r="I65" s="72" t="str">
        <f t="array" ref="I65">IFERROR(INDEX(Data_2016_frem!$2:$700,MATCH($C$4&amp;I$5,Data_2016_frem!$B$2:$B$700&amp;Data_2016_frem!$A$2:$A$700,0),MATCH($C65,var_2016,0)),"-")</f>
        <v>-</v>
      </c>
      <c r="J65" s="72" t="str">
        <f t="array" ref="J65">IFERROR(INDEX(Data_2016_frem!$2:$700,MATCH($C$4&amp;J$5,Data_2016_frem!$B$2:$B$700&amp;Data_2016_frem!$A$2:$A$700,0),MATCH($C65,var_2016,0)),"-")</f>
        <v>-</v>
      </c>
      <c r="K65" s="72" t="str">
        <f t="array" ref="K65">IFERROR(INDEX(Data_2016_frem!$2:$700,MATCH($C$4&amp;K$5,Data_2016_frem!$B$2:$B$700&amp;Data_2016_frem!$A$2:$A$700,0),MATCH($C65,var_2016,0)),"-")</f>
        <v>-</v>
      </c>
      <c r="L65" s="72" t="str">
        <f t="array" ref="L65">IFERROR(INDEX(Data_2016_frem!$2:$700,MATCH($C$4&amp;L$5,Data_2016_frem!$B$2:$B$700&amp;Data_2016_frem!$A$2:$A$700,0),MATCH($C65,var_2016,0)),"-")</f>
        <v>-</v>
      </c>
    </row>
    <row r="67" spans="1:12" ht="23.25" customHeight="1">
      <c r="A67" s="103" t="s">
        <v>171</v>
      </c>
      <c r="B67" s="104"/>
      <c r="C67" s="104"/>
      <c r="D67" s="105"/>
      <c r="E67" s="68"/>
      <c r="F67" s="68"/>
      <c r="G67" s="68"/>
      <c r="H67" s="68"/>
      <c r="I67" s="68"/>
      <c r="J67" s="68"/>
      <c r="K67" s="68"/>
      <c r="L67" s="68"/>
    </row>
    <row r="68" spans="1:12">
      <c r="A68" s="65"/>
      <c r="B68" s="65"/>
      <c r="C68" s="65"/>
      <c r="D68" s="90">
        <v>2016</v>
      </c>
      <c r="E68" s="90">
        <v>2017</v>
      </c>
      <c r="F68" s="90">
        <v>2018</v>
      </c>
      <c r="G68" s="90">
        <v>2019</v>
      </c>
      <c r="H68" s="90">
        <v>2020</v>
      </c>
      <c r="I68" s="90">
        <v>2021</v>
      </c>
      <c r="J68" s="90">
        <v>2021</v>
      </c>
      <c r="K68" s="90">
        <v>2022</v>
      </c>
      <c r="L68" s="90">
        <v>2023</v>
      </c>
    </row>
    <row r="69" spans="1:12">
      <c r="A69" s="65"/>
      <c r="B69" s="62" t="s">
        <v>173</v>
      </c>
      <c r="C69" s="62"/>
      <c r="D69" s="67" t="s">
        <v>970</v>
      </c>
      <c r="E69" s="67" t="s">
        <v>970</v>
      </c>
      <c r="F69" s="67" t="s">
        <v>970</v>
      </c>
      <c r="G69" s="67" t="s">
        <v>970</v>
      </c>
      <c r="H69" s="67" t="s">
        <v>970</v>
      </c>
      <c r="I69" s="67" t="s">
        <v>970</v>
      </c>
      <c r="J69" s="67" t="s">
        <v>970</v>
      </c>
      <c r="K69" s="67" t="s">
        <v>970</v>
      </c>
      <c r="L69" s="67" t="s">
        <v>970</v>
      </c>
    </row>
    <row r="70" spans="1:12">
      <c r="A70" s="65" t="s">
        <v>2</v>
      </c>
      <c r="B70" s="65" t="s">
        <v>174</v>
      </c>
      <c r="C70" s="65" t="s">
        <v>778</v>
      </c>
      <c r="D70" s="66">
        <f t="array" ref="D70">IFERROR(INDEX(Data_2016_frem!$2:$70,MATCH(D$5&amp;$C$4,Data_2016_frem!$A$2:$A$70&amp;Data_2016_frem!$B$2:$B$70,0),MATCH($C70,var_2016,0)),"-")</f>
        <v>0</v>
      </c>
      <c r="E70" s="66">
        <f t="array" ref="E70">IFERROR(INDEX(Data_2016_frem!$2:$70,MATCH(E$5&amp;$C$4,Data_2016_frem!$A$2:$A$70&amp;Data_2016_frem!$B$2:$B$70,0),MATCH($C70,var_2016,0)),"-")</f>
        <v>0</v>
      </c>
      <c r="F70" s="66">
        <f t="array" ref="F70">IFERROR(INDEX(Data_2016_frem!$2:$70,MATCH(F$5&amp;$C$4,Data_2016_frem!$A$2:$A$70&amp;Data_2016_frem!$B$2:$B$70,0),MATCH($C70,var_2016,0)),"-")</f>
        <v>0</v>
      </c>
      <c r="G70" s="66" t="str">
        <f t="array" ref="G70">IFERROR(INDEX(Data_2016_frem!$2:$70,MATCH(G$5&amp;$C$4,Data_2016_frem!$A$2:$A$70&amp;Data_2016_frem!$B$2:$B$70,0),MATCH($C70,var_2016,0)),"-")</f>
        <v>-</v>
      </c>
      <c r="H70" s="72" t="str">
        <f t="array" ref="H70">IFERROR(INDEX(Data_2016_frem!$2:$700,MATCH($C$4&amp;H$5,Data_2016_frem!$B$2:$B$700&amp;Data_2016_frem!$A$2:$A$700,0),MATCH($C70,var_2016,0)),"-")</f>
        <v>-</v>
      </c>
      <c r="I70" s="72" t="str">
        <f t="array" ref="I70">IFERROR(INDEX(Data_2016_frem!$2:$700,MATCH($C$4&amp;I$5,Data_2016_frem!$B$2:$B$700&amp;Data_2016_frem!$A$2:$A$700,0),MATCH($C70,var_2016,0)),"-")</f>
        <v>-</v>
      </c>
      <c r="J70" s="72" t="str">
        <f t="array" ref="J70">IFERROR(INDEX(Data_2016_frem!$2:$700,MATCH($C$4&amp;J$5,Data_2016_frem!$B$2:$B$700&amp;Data_2016_frem!$A$2:$A$700,0),MATCH($C70,var_2016,0)),"-")</f>
        <v>-</v>
      </c>
      <c r="K70" s="72" t="str">
        <f t="array" ref="K70">IFERROR(INDEX(Data_2016_frem!$2:$700,MATCH($C$4&amp;K$5,Data_2016_frem!$B$2:$B$700&amp;Data_2016_frem!$A$2:$A$700,0),MATCH($C70,var_2016,0)),"-")</f>
        <v>-</v>
      </c>
      <c r="L70" s="72" t="str">
        <f t="array" ref="L70">IFERROR(INDEX(Data_2016_frem!$2:$700,MATCH($C$4&amp;L$5,Data_2016_frem!$B$2:$B$700&amp;Data_2016_frem!$A$2:$A$700,0),MATCH($C70,var_2016,0)),"-")</f>
        <v>-</v>
      </c>
    </row>
    <row r="71" spans="1:12">
      <c r="A71" s="65" t="s">
        <v>5</v>
      </c>
      <c r="B71" s="65" t="s">
        <v>500</v>
      </c>
      <c r="C71" s="65" t="s">
        <v>779</v>
      </c>
      <c r="D71" s="66">
        <f t="array" ref="D71">IFERROR(INDEX(Data_2016_frem!$2:$70,MATCH(D$5&amp;$C$4,Data_2016_frem!$A$2:$A$70&amp;Data_2016_frem!$B$2:$B$70,0),MATCH($C71,var_2016,0)),"-")</f>
        <v>0</v>
      </c>
      <c r="E71" s="66">
        <f t="array" ref="E71">IFERROR(INDEX(Data_2016_frem!$2:$70,MATCH(E$5&amp;$C$4,Data_2016_frem!$A$2:$A$70&amp;Data_2016_frem!$B$2:$B$70,0),MATCH($C71,var_2016,0)),"-")</f>
        <v>0</v>
      </c>
      <c r="F71" s="66">
        <f t="array" ref="F71">IFERROR(INDEX(Data_2016_frem!$2:$70,MATCH(F$5&amp;$C$4,Data_2016_frem!$A$2:$A$70&amp;Data_2016_frem!$B$2:$B$70,0),MATCH($C71,var_2016,0)),"-")</f>
        <v>0</v>
      </c>
      <c r="G71" s="66" t="str">
        <f t="array" ref="G71">IFERROR(INDEX(Data_2016_frem!$2:$70,MATCH(G$5&amp;$C$4,Data_2016_frem!$A$2:$A$70&amp;Data_2016_frem!$B$2:$B$70,0),MATCH($C71,var_2016,0)),"-")</f>
        <v>-</v>
      </c>
      <c r="H71" s="72" t="str">
        <f t="array" ref="H71">IFERROR(INDEX(Data_2016_frem!$2:$700,MATCH($C$4&amp;H$5,Data_2016_frem!$B$2:$B$700&amp;Data_2016_frem!$A$2:$A$700,0),MATCH($C71,var_2016,0)),"-")</f>
        <v>-</v>
      </c>
      <c r="I71" s="72" t="str">
        <f t="array" ref="I71">IFERROR(INDEX(Data_2016_frem!$2:$700,MATCH($C$4&amp;I$5,Data_2016_frem!$B$2:$B$700&amp;Data_2016_frem!$A$2:$A$700,0),MATCH($C71,var_2016,0)),"-")</f>
        <v>-</v>
      </c>
      <c r="J71" s="72" t="str">
        <f t="array" ref="J71">IFERROR(INDEX(Data_2016_frem!$2:$700,MATCH($C$4&amp;J$5,Data_2016_frem!$B$2:$B$700&amp;Data_2016_frem!$A$2:$A$700,0),MATCH($C71,var_2016,0)),"-")</f>
        <v>-</v>
      </c>
      <c r="K71" s="72" t="str">
        <f t="array" ref="K71">IFERROR(INDEX(Data_2016_frem!$2:$700,MATCH($C$4&amp;K$5,Data_2016_frem!$B$2:$B$700&amp;Data_2016_frem!$A$2:$A$700,0),MATCH($C71,var_2016,0)),"-")</f>
        <v>-</v>
      </c>
      <c r="L71" s="72" t="str">
        <f t="array" ref="L71">IFERROR(INDEX(Data_2016_frem!$2:$700,MATCH($C$4&amp;L$5,Data_2016_frem!$B$2:$B$700&amp;Data_2016_frem!$A$2:$A$700,0),MATCH($C71,var_2016,0)),"-")</f>
        <v>-</v>
      </c>
    </row>
    <row r="72" spans="1:12">
      <c r="A72" s="65" t="s">
        <v>8</v>
      </c>
      <c r="B72" s="65" t="s">
        <v>502</v>
      </c>
      <c r="C72" s="65" t="s">
        <v>780</v>
      </c>
      <c r="D72" s="66">
        <f t="array" ref="D72">IFERROR(INDEX(Data_2016_frem!$2:$70,MATCH(D$5&amp;$C$4,Data_2016_frem!$A$2:$A$70&amp;Data_2016_frem!$B$2:$B$70,0),MATCH($C72,var_2016,0)),"-")</f>
        <v>0</v>
      </c>
      <c r="E72" s="66">
        <f t="array" ref="E72">IFERROR(INDEX(Data_2016_frem!$2:$70,MATCH(E$5&amp;$C$4,Data_2016_frem!$A$2:$A$70&amp;Data_2016_frem!$B$2:$B$70,0),MATCH($C72,var_2016,0)),"-")</f>
        <v>0</v>
      </c>
      <c r="F72" s="66">
        <f t="array" ref="F72">IFERROR(INDEX(Data_2016_frem!$2:$70,MATCH(F$5&amp;$C$4,Data_2016_frem!$A$2:$A$70&amp;Data_2016_frem!$B$2:$B$70,0),MATCH($C72,var_2016,0)),"-")</f>
        <v>0</v>
      </c>
      <c r="G72" s="66" t="str">
        <f t="array" ref="G72">IFERROR(INDEX(Data_2016_frem!$2:$70,MATCH(G$5&amp;$C$4,Data_2016_frem!$A$2:$A$70&amp;Data_2016_frem!$B$2:$B$70,0),MATCH($C72,var_2016,0)),"-")</f>
        <v>-</v>
      </c>
      <c r="H72" s="72" t="str">
        <f t="array" ref="H72">IFERROR(INDEX(Data_2016_frem!$2:$700,MATCH($C$4&amp;H$5,Data_2016_frem!$B$2:$B$700&amp;Data_2016_frem!$A$2:$A$700,0),MATCH($C72,var_2016,0)),"-")</f>
        <v>-</v>
      </c>
      <c r="I72" s="72" t="str">
        <f t="array" ref="I72">IFERROR(INDEX(Data_2016_frem!$2:$700,MATCH($C$4&amp;I$5,Data_2016_frem!$B$2:$B$700&amp;Data_2016_frem!$A$2:$A$700,0),MATCH($C72,var_2016,0)),"-")</f>
        <v>-</v>
      </c>
      <c r="J72" s="72" t="str">
        <f t="array" ref="J72">IFERROR(INDEX(Data_2016_frem!$2:$700,MATCH($C$4&amp;J$5,Data_2016_frem!$B$2:$B$700&amp;Data_2016_frem!$A$2:$A$700,0),MATCH($C72,var_2016,0)),"-")</f>
        <v>-</v>
      </c>
      <c r="K72" s="72" t="str">
        <f t="array" ref="K72">IFERROR(INDEX(Data_2016_frem!$2:$700,MATCH($C$4&amp;K$5,Data_2016_frem!$B$2:$B$700&amp;Data_2016_frem!$A$2:$A$700,0),MATCH($C72,var_2016,0)),"-")</f>
        <v>-</v>
      </c>
      <c r="L72" s="72" t="str">
        <f t="array" ref="L72">IFERROR(INDEX(Data_2016_frem!$2:$700,MATCH($C$4&amp;L$5,Data_2016_frem!$B$2:$B$700&amp;Data_2016_frem!$A$2:$A$700,0),MATCH($C72,var_2016,0)),"-")</f>
        <v>-</v>
      </c>
    </row>
    <row r="73" spans="1:12">
      <c r="A73" s="62" t="s">
        <v>11</v>
      </c>
      <c r="B73" s="62" t="s">
        <v>504</v>
      </c>
      <c r="C73" s="65" t="s">
        <v>781</v>
      </c>
      <c r="D73" s="66">
        <f t="array" ref="D73">IFERROR(INDEX(Data_2016_frem!$2:$70,MATCH(D$5&amp;$C$4,Data_2016_frem!$A$2:$A$70&amp;Data_2016_frem!$B$2:$B$70,0),MATCH($C73,var_2016,0)),"-")</f>
        <v>0</v>
      </c>
      <c r="E73" s="66">
        <f t="array" ref="E73">IFERROR(INDEX(Data_2016_frem!$2:$70,MATCH(E$5&amp;$C$4,Data_2016_frem!$A$2:$A$70&amp;Data_2016_frem!$B$2:$B$70,0),MATCH($C73,var_2016,0)),"-")</f>
        <v>0</v>
      </c>
      <c r="F73" s="66">
        <f t="array" ref="F73">IFERROR(INDEX(Data_2016_frem!$2:$70,MATCH(F$5&amp;$C$4,Data_2016_frem!$A$2:$A$70&amp;Data_2016_frem!$B$2:$B$70,0),MATCH($C73,var_2016,0)),"-")</f>
        <v>0</v>
      </c>
      <c r="G73" s="66" t="str">
        <f t="array" ref="G73">IFERROR(INDEX(Data_2016_frem!$2:$70,MATCH(G$5&amp;$C$4,Data_2016_frem!$A$2:$A$70&amp;Data_2016_frem!$B$2:$B$70,0),MATCH($C73,var_2016,0)),"-")</f>
        <v>-</v>
      </c>
      <c r="H73" s="72" t="str">
        <f t="array" ref="H73">IFERROR(INDEX(Data_2016_frem!$2:$700,MATCH($C$4&amp;H$5,Data_2016_frem!$B$2:$B$700&amp;Data_2016_frem!$A$2:$A$700,0),MATCH($C73,var_2016,0)),"-")</f>
        <v>-</v>
      </c>
      <c r="I73" s="72" t="str">
        <f t="array" ref="I73">IFERROR(INDEX(Data_2016_frem!$2:$700,MATCH($C$4&amp;I$5,Data_2016_frem!$B$2:$B$700&amp;Data_2016_frem!$A$2:$A$700,0),MATCH($C73,var_2016,0)),"-")</f>
        <v>-</v>
      </c>
      <c r="J73" s="72" t="str">
        <f t="array" ref="J73">IFERROR(INDEX(Data_2016_frem!$2:$700,MATCH($C$4&amp;J$5,Data_2016_frem!$B$2:$B$700&amp;Data_2016_frem!$A$2:$A$700,0),MATCH($C73,var_2016,0)),"-")</f>
        <v>-</v>
      </c>
      <c r="K73" s="72" t="str">
        <f t="array" ref="K73">IFERROR(INDEX(Data_2016_frem!$2:$700,MATCH($C$4&amp;K$5,Data_2016_frem!$B$2:$B$700&amp;Data_2016_frem!$A$2:$A$700,0),MATCH($C73,var_2016,0)),"-")</f>
        <v>-</v>
      </c>
      <c r="L73" s="72" t="str">
        <f t="array" ref="L73">IFERROR(INDEX(Data_2016_frem!$2:$700,MATCH($C$4&amp;L$5,Data_2016_frem!$B$2:$B$700&amp;Data_2016_frem!$A$2:$A$700,0),MATCH($C73,var_2016,0)),"-")</f>
        <v>-</v>
      </c>
    </row>
    <row r="74" spans="1:12">
      <c r="A74" s="65" t="s">
        <v>14</v>
      </c>
      <c r="B74" s="65" t="s">
        <v>506</v>
      </c>
      <c r="C74" s="65" t="s">
        <v>782</v>
      </c>
      <c r="D74" s="66">
        <f t="array" ref="D74">IFERROR(INDEX(Data_2016_frem!$2:$70,MATCH(D$5&amp;$C$4,Data_2016_frem!$A$2:$A$70&amp;Data_2016_frem!$B$2:$B$70,0),MATCH($C74,var_2016,0)),"-")</f>
        <v>581092</v>
      </c>
      <c r="E74" s="66">
        <f t="array" ref="E74">IFERROR(INDEX(Data_2016_frem!$2:$70,MATCH(E$5&amp;$C$4,Data_2016_frem!$A$2:$A$70&amp;Data_2016_frem!$B$2:$B$70,0),MATCH($C74,var_2016,0)),"-")</f>
        <v>463165</v>
      </c>
      <c r="F74" s="66">
        <f t="array" ref="F74">IFERROR(INDEX(Data_2016_frem!$2:$70,MATCH(F$5&amp;$C$4,Data_2016_frem!$A$2:$A$70&amp;Data_2016_frem!$B$2:$B$70,0),MATCH($C74,var_2016,0)),"-")</f>
        <v>542797</v>
      </c>
      <c r="G74" s="66" t="str">
        <f t="array" ref="G74">IFERROR(INDEX(Data_2016_frem!$2:$70,MATCH(G$5&amp;$C$4,Data_2016_frem!$A$2:$A$70&amp;Data_2016_frem!$B$2:$B$70,0),MATCH($C74,var_2016,0)),"-")</f>
        <v>-</v>
      </c>
      <c r="H74" s="72" t="str">
        <f t="array" ref="H74">IFERROR(INDEX(Data_2016_frem!$2:$700,MATCH($C$4&amp;H$5,Data_2016_frem!$B$2:$B$700&amp;Data_2016_frem!$A$2:$A$700,0),MATCH($C74,var_2016,0)),"-")</f>
        <v>-</v>
      </c>
      <c r="I74" s="72" t="str">
        <f t="array" ref="I74">IFERROR(INDEX(Data_2016_frem!$2:$700,MATCH($C$4&amp;I$5,Data_2016_frem!$B$2:$B$700&amp;Data_2016_frem!$A$2:$A$700,0),MATCH($C74,var_2016,0)),"-")</f>
        <v>-</v>
      </c>
      <c r="J74" s="72" t="str">
        <f t="array" ref="J74">IFERROR(INDEX(Data_2016_frem!$2:$700,MATCH($C$4&amp;J$5,Data_2016_frem!$B$2:$B$700&amp;Data_2016_frem!$A$2:$A$700,0),MATCH($C74,var_2016,0)),"-")</f>
        <v>-</v>
      </c>
      <c r="K74" s="72" t="str">
        <f t="array" ref="K74">IFERROR(INDEX(Data_2016_frem!$2:$700,MATCH($C$4&amp;K$5,Data_2016_frem!$B$2:$B$700&amp;Data_2016_frem!$A$2:$A$700,0),MATCH($C74,var_2016,0)),"-")</f>
        <v>-</v>
      </c>
      <c r="L74" s="72" t="str">
        <f t="array" ref="L74">IFERROR(INDEX(Data_2016_frem!$2:$700,MATCH($C$4&amp;L$5,Data_2016_frem!$B$2:$B$700&amp;Data_2016_frem!$A$2:$A$700,0),MATCH($C74,var_2016,0)),"-")</f>
        <v>-</v>
      </c>
    </row>
    <row r="75" spans="1:12">
      <c r="A75" s="65" t="s">
        <v>17</v>
      </c>
      <c r="B75" s="65" t="s">
        <v>178</v>
      </c>
      <c r="C75" s="65" t="s">
        <v>783</v>
      </c>
      <c r="D75" s="66">
        <f t="array" ref="D75">IFERROR(INDEX(Data_2016_frem!$2:$70,MATCH(D$5&amp;$C$4,Data_2016_frem!$A$2:$A$70&amp;Data_2016_frem!$B$2:$B$70,0),MATCH($C75,var_2016,0)),"-")</f>
        <v>1365839</v>
      </c>
      <c r="E75" s="66">
        <f t="array" ref="E75">IFERROR(INDEX(Data_2016_frem!$2:$70,MATCH(E$5&amp;$C$4,Data_2016_frem!$A$2:$A$70&amp;Data_2016_frem!$B$2:$B$70,0),MATCH($C75,var_2016,0)),"-")</f>
        <v>1194960</v>
      </c>
      <c r="F75" s="66">
        <f t="array" ref="F75">IFERROR(INDEX(Data_2016_frem!$2:$70,MATCH(F$5&amp;$C$4,Data_2016_frem!$A$2:$A$70&amp;Data_2016_frem!$B$2:$B$70,0),MATCH($C75,var_2016,0)),"-")</f>
        <v>881658</v>
      </c>
      <c r="G75" s="66" t="str">
        <f t="array" ref="G75">IFERROR(INDEX(Data_2016_frem!$2:$70,MATCH(G$5&amp;$C$4,Data_2016_frem!$A$2:$A$70&amp;Data_2016_frem!$B$2:$B$70,0),MATCH($C75,var_2016,0)),"-")</f>
        <v>-</v>
      </c>
      <c r="H75" s="72" t="str">
        <f t="array" ref="H75">IFERROR(INDEX(Data_2016_frem!$2:$700,MATCH($C$4&amp;H$5,Data_2016_frem!$B$2:$B$700&amp;Data_2016_frem!$A$2:$A$700,0),MATCH($C75,var_2016,0)),"-")</f>
        <v>-</v>
      </c>
      <c r="I75" s="72" t="str">
        <f t="array" ref="I75">IFERROR(INDEX(Data_2016_frem!$2:$700,MATCH($C$4&amp;I$5,Data_2016_frem!$B$2:$B$700&amp;Data_2016_frem!$A$2:$A$700,0),MATCH($C75,var_2016,0)),"-")</f>
        <v>-</v>
      </c>
      <c r="J75" s="72" t="str">
        <f t="array" ref="J75">IFERROR(INDEX(Data_2016_frem!$2:$700,MATCH($C$4&amp;J$5,Data_2016_frem!$B$2:$B$700&amp;Data_2016_frem!$A$2:$A$700,0),MATCH($C75,var_2016,0)),"-")</f>
        <v>-</v>
      </c>
      <c r="K75" s="72" t="str">
        <f t="array" ref="K75">IFERROR(INDEX(Data_2016_frem!$2:$700,MATCH($C$4&amp;K$5,Data_2016_frem!$B$2:$B$700&amp;Data_2016_frem!$A$2:$A$700,0),MATCH($C75,var_2016,0)),"-")</f>
        <v>-</v>
      </c>
      <c r="L75" s="72" t="str">
        <f t="array" ref="L75">IFERROR(INDEX(Data_2016_frem!$2:$700,MATCH($C$4&amp;L$5,Data_2016_frem!$B$2:$B$700&amp;Data_2016_frem!$A$2:$A$700,0),MATCH($C75,var_2016,0)),"-")</f>
        <v>-</v>
      </c>
    </row>
    <row r="76" spans="1:12">
      <c r="A76" s="65" t="s">
        <v>20</v>
      </c>
      <c r="B76" s="65" t="s">
        <v>180</v>
      </c>
      <c r="C76" s="65" t="s">
        <v>784</v>
      </c>
      <c r="D76" s="66">
        <f t="array" ref="D76">IFERROR(INDEX(Data_2016_frem!$2:$70,MATCH(D$5&amp;$C$4,Data_2016_frem!$A$2:$A$70&amp;Data_2016_frem!$B$2:$B$70,0),MATCH($C76,var_2016,0)),"-")</f>
        <v>2874324</v>
      </c>
      <c r="E76" s="66">
        <f t="array" ref="E76">IFERROR(INDEX(Data_2016_frem!$2:$70,MATCH(E$5&amp;$C$4,Data_2016_frem!$A$2:$A$70&amp;Data_2016_frem!$B$2:$B$70,0),MATCH($C76,var_2016,0)),"-")</f>
        <v>2384882</v>
      </c>
      <c r="F76" s="66">
        <f t="array" ref="F76">IFERROR(INDEX(Data_2016_frem!$2:$70,MATCH(F$5&amp;$C$4,Data_2016_frem!$A$2:$A$70&amp;Data_2016_frem!$B$2:$B$70,0),MATCH($C76,var_2016,0)),"-")</f>
        <v>3017675</v>
      </c>
      <c r="G76" s="66" t="str">
        <f t="array" ref="G76">IFERROR(INDEX(Data_2016_frem!$2:$70,MATCH(G$5&amp;$C$4,Data_2016_frem!$A$2:$A$70&amp;Data_2016_frem!$B$2:$B$70,0),MATCH($C76,var_2016,0)),"-")</f>
        <v>-</v>
      </c>
      <c r="H76" s="72" t="str">
        <f t="array" ref="H76">IFERROR(INDEX(Data_2016_frem!$2:$700,MATCH($C$4&amp;H$5,Data_2016_frem!$B$2:$B$700&amp;Data_2016_frem!$A$2:$A$700,0),MATCH($C76,var_2016,0)),"-")</f>
        <v>-</v>
      </c>
      <c r="I76" s="72" t="str">
        <f t="array" ref="I76">IFERROR(INDEX(Data_2016_frem!$2:$700,MATCH($C$4&amp;I$5,Data_2016_frem!$B$2:$B$700&amp;Data_2016_frem!$A$2:$A$700,0),MATCH($C76,var_2016,0)),"-")</f>
        <v>-</v>
      </c>
      <c r="J76" s="72" t="str">
        <f t="array" ref="J76">IFERROR(INDEX(Data_2016_frem!$2:$700,MATCH($C$4&amp;J$5,Data_2016_frem!$B$2:$B$700&amp;Data_2016_frem!$A$2:$A$700,0),MATCH($C76,var_2016,0)),"-")</f>
        <v>-</v>
      </c>
      <c r="K76" s="72" t="str">
        <f t="array" ref="K76">IFERROR(INDEX(Data_2016_frem!$2:$700,MATCH($C$4&amp;K$5,Data_2016_frem!$B$2:$B$700&amp;Data_2016_frem!$A$2:$A$700,0),MATCH($C76,var_2016,0)),"-")</f>
        <v>-</v>
      </c>
      <c r="L76" s="72" t="str">
        <f t="array" ref="L76">IFERROR(INDEX(Data_2016_frem!$2:$700,MATCH($C$4&amp;L$5,Data_2016_frem!$B$2:$B$700&amp;Data_2016_frem!$A$2:$A$700,0),MATCH($C76,var_2016,0)),"-")</f>
        <v>-</v>
      </c>
    </row>
    <row r="77" spans="1:12">
      <c r="A77" s="65" t="s">
        <v>23</v>
      </c>
      <c r="B77" s="65" t="s">
        <v>182</v>
      </c>
      <c r="C77" s="65" t="s">
        <v>785</v>
      </c>
      <c r="D77" s="66">
        <f t="array" ref="D77">IFERROR(INDEX(Data_2016_frem!$2:$70,MATCH(D$5&amp;$C$4,Data_2016_frem!$A$2:$A$70&amp;Data_2016_frem!$B$2:$B$70,0),MATCH($C77,var_2016,0)),"-")</f>
        <v>5435</v>
      </c>
      <c r="E77" s="66">
        <f t="array" ref="E77">IFERROR(INDEX(Data_2016_frem!$2:$70,MATCH(E$5&amp;$C$4,Data_2016_frem!$A$2:$A$70&amp;Data_2016_frem!$B$2:$B$70,0),MATCH($C77,var_2016,0)),"-")</f>
        <v>2551</v>
      </c>
      <c r="F77" s="66">
        <f t="array" ref="F77">IFERROR(INDEX(Data_2016_frem!$2:$70,MATCH(F$5&amp;$C$4,Data_2016_frem!$A$2:$A$70&amp;Data_2016_frem!$B$2:$B$70,0),MATCH($C77,var_2016,0)),"-")</f>
        <v>0</v>
      </c>
      <c r="G77" s="66" t="str">
        <f t="array" ref="G77">IFERROR(INDEX(Data_2016_frem!$2:$70,MATCH(G$5&amp;$C$4,Data_2016_frem!$A$2:$A$70&amp;Data_2016_frem!$B$2:$B$70,0),MATCH($C77,var_2016,0)),"-")</f>
        <v>-</v>
      </c>
      <c r="H77" s="72" t="str">
        <f t="array" ref="H77">IFERROR(INDEX(Data_2016_frem!$2:$700,MATCH($C$4&amp;H$5,Data_2016_frem!$B$2:$B$700&amp;Data_2016_frem!$A$2:$A$700,0),MATCH($C77,var_2016,0)),"-")</f>
        <v>-</v>
      </c>
      <c r="I77" s="72" t="str">
        <f t="array" ref="I77">IFERROR(INDEX(Data_2016_frem!$2:$700,MATCH($C$4&amp;I$5,Data_2016_frem!$B$2:$B$700&amp;Data_2016_frem!$A$2:$A$700,0),MATCH($C77,var_2016,0)),"-")</f>
        <v>-</v>
      </c>
      <c r="J77" s="72" t="str">
        <f t="array" ref="J77">IFERROR(INDEX(Data_2016_frem!$2:$700,MATCH($C$4&amp;J$5,Data_2016_frem!$B$2:$B$700&amp;Data_2016_frem!$A$2:$A$700,0),MATCH($C77,var_2016,0)),"-")</f>
        <v>-</v>
      </c>
      <c r="K77" s="72" t="str">
        <f t="array" ref="K77">IFERROR(INDEX(Data_2016_frem!$2:$700,MATCH($C$4&amp;K$5,Data_2016_frem!$B$2:$B$700&amp;Data_2016_frem!$A$2:$A$700,0),MATCH($C77,var_2016,0)),"-")</f>
        <v>-</v>
      </c>
      <c r="L77" s="72" t="str">
        <f t="array" ref="L77">IFERROR(INDEX(Data_2016_frem!$2:$700,MATCH($C$4&amp;L$5,Data_2016_frem!$B$2:$B$700&amp;Data_2016_frem!$A$2:$A$700,0),MATCH($C77,var_2016,0)),"-")</f>
        <v>-</v>
      </c>
    </row>
    <row r="78" spans="1:12">
      <c r="A78" s="65" t="s">
        <v>26</v>
      </c>
      <c r="B78" s="65" t="s">
        <v>184</v>
      </c>
      <c r="C78" s="65" t="s">
        <v>786</v>
      </c>
      <c r="D78" s="66">
        <f t="array" ref="D78">IFERROR(INDEX(Data_2016_frem!$2:$70,MATCH(D$5&amp;$C$4,Data_2016_frem!$A$2:$A$70&amp;Data_2016_frem!$B$2:$B$70,0),MATCH($C78,var_2016,0)),"-")</f>
        <v>22675</v>
      </c>
      <c r="E78" s="66">
        <f t="array" ref="E78">IFERROR(INDEX(Data_2016_frem!$2:$70,MATCH(E$5&amp;$C$4,Data_2016_frem!$A$2:$A$70&amp;Data_2016_frem!$B$2:$B$70,0),MATCH($C78,var_2016,0)),"-")</f>
        <v>22675</v>
      </c>
      <c r="F78" s="66">
        <f t="array" ref="F78">IFERROR(INDEX(Data_2016_frem!$2:$70,MATCH(F$5&amp;$C$4,Data_2016_frem!$A$2:$A$70&amp;Data_2016_frem!$B$2:$B$70,0),MATCH($C78,var_2016,0)),"-")</f>
        <v>0</v>
      </c>
      <c r="G78" s="66" t="str">
        <f t="array" ref="G78">IFERROR(INDEX(Data_2016_frem!$2:$70,MATCH(G$5&amp;$C$4,Data_2016_frem!$A$2:$A$70&amp;Data_2016_frem!$B$2:$B$70,0),MATCH($C78,var_2016,0)),"-")</f>
        <v>-</v>
      </c>
      <c r="H78" s="72" t="str">
        <f t="array" ref="H78">IFERROR(INDEX(Data_2016_frem!$2:$700,MATCH($C$4&amp;H$5,Data_2016_frem!$B$2:$B$700&amp;Data_2016_frem!$A$2:$A$700,0),MATCH($C78,var_2016,0)),"-")</f>
        <v>-</v>
      </c>
      <c r="I78" s="72" t="str">
        <f t="array" ref="I78">IFERROR(INDEX(Data_2016_frem!$2:$700,MATCH($C$4&amp;I$5,Data_2016_frem!$B$2:$B$700&amp;Data_2016_frem!$A$2:$A$700,0),MATCH($C78,var_2016,0)),"-")</f>
        <v>-</v>
      </c>
      <c r="J78" s="72" t="str">
        <f t="array" ref="J78">IFERROR(INDEX(Data_2016_frem!$2:$700,MATCH($C$4&amp;J$5,Data_2016_frem!$B$2:$B$700&amp;Data_2016_frem!$A$2:$A$700,0),MATCH($C78,var_2016,0)),"-")</f>
        <v>-</v>
      </c>
      <c r="K78" s="72" t="str">
        <f t="array" ref="K78">IFERROR(INDEX(Data_2016_frem!$2:$700,MATCH($C$4&amp;K$5,Data_2016_frem!$B$2:$B$700&amp;Data_2016_frem!$A$2:$A$700,0),MATCH($C78,var_2016,0)),"-")</f>
        <v>-</v>
      </c>
      <c r="L78" s="72" t="str">
        <f t="array" ref="L78">IFERROR(INDEX(Data_2016_frem!$2:$700,MATCH($C$4&amp;L$5,Data_2016_frem!$B$2:$B$700&amp;Data_2016_frem!$A$2:$A$700,0),MATCH($C78,var_2016,0)),"-")</f>
        <v>-</v>
      </c>
    </row>
    <row r="79" spans="1:12">
      <c r="A79" s="62" t="s">
        <v>29</v>
      </c>
      <c r="B79" s="62" t="s">
        <v>512</v>
      </c>
      <c r="C79" s="65" t="s">
        <v>787</v>
      </c>
      <c r="D79" s="66">
        <f t="array" ref="D79">IFERROR(INDEX(Data_2016_frem!$2:$70,MATCH(D$5&amp;$C$4,Data_2016_frem!$A$2:$A$70&amp;Data_2016_frem!$B$2:$B$70,0),MATCH($C79,var_2016,0)),"-")</f>
        <v>4268273</v>
      </c>
      <c r="E79" s="66">
        <f t="array" ref="E79">IFERROR(INDEX(Data_2016_frem!$2:$70,MATCH(E$5&amp;$C$4,Data_2016_frem!$A$2:$A$70&amp;Data_2016_frem!$B$2:$B$70,0),MATCH($C79,var_2016,0)),"-")</f>
        <v>3605068</v>
      </c>
      <c r="F79" s="66">
        <f t="array" ref="F79">IFERROR(INDEX(Data_2016_frem!$2:$70,MATCH(F$5&amp;$C$4,Data_2016_frem!$A$2:$A$70&amp;Data_2016_frem!$B$2:$B$70,0),MATCH($C79,var_2016,0)),"-")</f>
        <v>3899333</v>
      </c>
      <c r="G79" s="66" t="str">
        <f t="array" ref="G79">IFERROR(INDEX(Data_2016_frem!$2:$70,MATCH(G$5&amp;$C$4,Data_2016_frem!$A$2:$A$70&amp;Data_2016_frem!$B$2:$B$70,0),MATCH($C79,var_2016,0)),"-")</f>
        <v>-</v>
      </c>
      <c r="H79" s="72" t="str">
        <f t="array" ref="H79">IFERROR(INDEX(Data_2016_frem!$2:$700,MATCH($C$4&amp;H$5,Data_2016_frem!$B$2:$B$700&amp;Data_2016_frem!$A$2:$A$700,0),MATCH($C79,var_2016,0)),"-")</f>
        <v>-</v>
      </c>
      <c r="I79" s="72" t="str">
        <f t="array" ref="I79">IFERROR(INDEX(Data_2016_frem!$2:$700,MATCH($C$4&amp;I$5,Data_2016_frem!$B$2:$B$700&amp;Data_2016_frem!$A$2:$A$700,0),MATCH($C79,var_2016,0)),"-")</f>
        <v>-</v>
      </c>
      <c r="J79" s="72" t="str">
        <f t="array" ref="J79">IFERROR(INDEX(Data_2016_frem!$2:$700,MATCH($C$4&amp;J$5,Data_2016_frem!$B$2:$B$700&amp;Data_2016_frem!$A$2:$A$700,0),MATCH($C79,var_2016,0)),"-")</f>
        <v>-</v>
      </c>
      <c r="K79" s="72" t="str">
        <f t="array" ref="K79">IFERROR(INDEX(Data_2016_frem!$2:$700,MATCH($C$4&amp;K$5,Data_2016_frem!$B$2:$B$700&amp;Data_2016_frem!$A$2:$A$700,0),MATCH($C79,var_2016,0)),"-")</f>
        <v>-</v>
      </c>
      <c r="L79" s="72" t="str">
        <f t="array" ref="L79">IFERROR(INDEX(Data_2016_frem!$2:$700,MATCH($C$4&amp;L$5,Data_2016_frem!$B$2:$B$700&amp;Data_2016_frem!$A$2:$A$700,0),MATCH($C79,var_2016,0)),"-")</f>
        <v>-</v>
      </c>
    </row>
    <row r="80" spans="1:12">
      <c r="A80" s="65" t="s">
        <v>32</v>
      </c>
      <c r="B80" s="65" t="s">
        <v>188</v>
      </c>
      <c r="C80" s="65" t="s">
        <v>788</v>
      </c>
      <c r="D80" s="66">
        <f t="array" ref="D80">IFERROR(INDEX(Data_2016_frem!$2:$70,MATCH(D$5&amp;$C$4,Data_2016_frem!$A$2:$A$70&amp;Data_2016_frem!$B$2:$B$70,0),MATCH($C80,var_2016,0)),"-")</f>
        <v>6828090</v>
      </c>
      <c r="E80" s="66">
        <f t="array" ref="E80">IFERROR(INDEX(Data_2016_frem!$2:$70,MATCH(E$5&amp;$C$4,Data_2016_frem!$A$2:$A$70&amp;Data_2016_frem!$B$2:$B$70,0),MATCH($C80,var_2016,0)),"-")</f>
        <v>7733270</v>
      </c>
      <c r="F80" s="66">
        <f t="array" ref="F80">IFERROR(INDEX(Data_2016_frem!$2:$70,MATCH(F$5&amp;$C$4,Data_2016_frem!$A$2:$A$70&amp;Data_2016_frem!$B$2:$B$70,0),MATCH($C80,var_2016,0)),"-")</f>
        <v>9563482</v>
      </c>
      <c r="G80" s="66" t="str">
        <f t="array" ref="G80">IFERROR(INDEX(Data_2016_frem!$2:$70,MATCH(G$5&amp;$C$4,Data_2016_frem!$A$2:$A$70&amp;Data_2016_frem!$B$2:$B$70,0),MATCH($C80,var_2016,0)),"-")</f>
        <v>-</v>
      </c>
      <c r="H80" s="72" t="str">
        <f t="array" ref="H80">IFERROR(INDEX(Data_2016_frem!$2:$700,MATCH($C$4&amp;H$5,Data_2016_frem!$B$2:$B$700&amp;Data_2016_frem!$A$2:$A$700,0),MATCH($C80,var_2016,0)),"-")</f>
        <v>-</v>
      </c>
      <c r="I80" s="72" t="str">
        <f t="array" ref="I80">IFERROR(INDEX(Data_2016_frem!$2:$700,MATCH($C$4&amp;I$5,Data_2016_frem!$B$2:$B$700&amp;Data_2016_frem!$A$2:$A$700,0),MATCH($C80,var_2016,0)),"-")</f>
        <v>-</v>
      </c>
      <c r="J80" s="72" t="str">
        <f t="array" ref="J80">IFERROR(INDEX(Data_2016_frem!$2:$700,MATCH($C$4&amp;J$5,Data_2016_frem!$B$2:$B$700&amp;Data_2016_frem!$A$2:$A$700,0),MATCH($C80,var_2016,0)),"-")</f>
        <v>-</v>
      </c>
      <c r="K80" s="72" t="str">
        <f t="array" ref="K80">IFERROR(INDEX(Data_2016_frem!$2:$700,MATCH($C$4&amp;K$5,Data_2016_frem!$B$2:$B$700&amp;Data_2016_frem!$A$2:$A$700,0),MATCH($C80,var_2016,0)),"-")</f>
        <v>-</v>
      </c>
      <c r="L80" s="72" t="str">
        <f t="array" ref="L80">IFERROR(INDEX(Data_2016_frem!$2:$700,MATCH($C$4&amp;L$5,Data_2016_frem!$B$2:$B$700&amp;Data_2016_frem!$A$2:$A$700,0),MATCH($C80,var_2016,0)),"-")</f>
        <v>-</v>
      </c>
    </row>
    <row r="81" spans="1:12">
      <c r="A81" s="65" t="s">
        <v>35</v>
      </c>
      <c r="B81" s="65" t="s">
        <v>190</v>
      </c>
      <c r="C81" s="65" t="s">
        <v>789</v>
      </c>
      <c r="D81" s="66">
        <f t="array" ref="D81">IFERROR(INDEX(Data_2016_frem!$2:$70,MATCH(D$5&amp;$C$4,Data_2016_frem!$A$2:$A$70&amp;Data_2016_frem!$B$2:$B$70,0),MATCH($C81,var_2016,0)),"-")</f>
        <v>7813373</v>
      </c>
      <c r="E81" s="66">
        <f t="array" ref="E81">IFERROR(INDEX(Data_2016_frem!$2:$70,MATCH(E$5&amp;$C$4,Data_2016_frem!$A$2:$A$70&amp;Data_2016_frem!$B$2:$B$70,0),MATCH($C81,var_2016,0)),"-")</f>
        <v>5596292</v>
      </c>
      <c r="F81" s="66">
        <f t="array" ref="F81">IFERROR(INDEX(Data_2016_frem!$2:$70,MATCH(F$5&amp;$C$4,Data_2016_frem!$A$2:$A$70&amp;Data_2016_frem!$B$2:$B$70,0),MATCH($C81,var_2016,0)),"-")</f>
        <v>9101018</v>
      </c>
      <c r="G81" s="66" t="str">
        <f t="array" ref="G81">IFERROR(INDEX(Data_2016_frem!$2:$70,MATCH(G$5&amp;$C$4,Data_2016_frem!$A$2:$A$70&amp;Data_2016_frem!$B$2:$B$70,0),MATCH($C81,var_2016,0)),"-")</f>
        <v>-</v>
      </c>
      <c r="H81" s="72" t="str">
        <f t="array" ref="H81">IFERROR(INDEX(Data_2016_frem!$2:$700,MATCH($C$4&amp;H$5,Data_2016_frem!$B$2:$B$700&amp;Data_2016_frem!$A$2:$A$700,0),MATCH($C81,var_2016,0)),"-")</f>
        <v>-</v>
      </c>
      <c r="I81" s="72" t="str">
        <f t="array" ref="I81">IFERROR(INDEX(Data_2016_frem!$2:$700,MATCH($C$4&amp;I$5,Data_2016_frem!$B$2:$B$700&amp;Data_2016_frem!$A$2:$A$700,0),MATCH($C81,var_2016,0)),"-")</f>
        <v>-</v>
      </c>
      <c r="J81" s="72" t="str">
        <f t="array" ref="J81">IFERROR(INDEX(Data_2016_frem!$2:$700,MATCH($C$4&amp;J$5,Data_2016_frem!$B$2:$B$700&amp;Data_2016_frem!$A$2:$A$700,0),MATCH($C81,var_2016,0)),"-")</f>
        <v>-</v>
      </c>
      <c r="K81" s="72" t="str">
        <f t="array" ref="K81">IFERROR(INDEX(Data_2016_frem!$2:$700,MATCH($C$4&amp;K$5,Data_2016_frem!$B$2:$B$700&amp;Data_2016_frem!$A$2:$A$700,0),MATCH($C81,var_2016,0)),"-")</f>
        <v>-</v>
      </c>
      <c r="L81" s="72" t="str">
        <f t="array" ref="L81">IFERROR(INDEX(Data_2016_frem!$2:$700,MATCH($C$4&amp;L$5,Data_2016_frem!$B$2:$B$700&amp;Data_2016_frem!$A$2:$A$700,0),MATCH($C81,var_2016,0)),"-")</f>
        <v>-</v>
      </c>
    </row>
    <row r="82" spans="1:12">
      <c r="A82" s="65" t="s">
        <v>38</v>
      </c>
      <c r="B82" s="65" t="s">
        <v>192</v>
      </c>
      <c r="C82" s="65" t="s">
        <v>790</v>
      </c>
      <c r="D82" s="66">
        <f t="array" ref="D82">IFERROR(INDEX(Data_2016_frem!$2:$70,MATCH(D$5&amp;$C$4,Data_2016_frem!$A$2:$A$70&amp;Data_2016_frem!$B$2:$B$70,0),MATCH($C82,var_2016,0)),"-")</f>
        <v>38772552</v>
      </c>
      <c r="E82" s="66">
        <f t="array" ref="E82">IFERROR(INDEX(Data_2016_frem!$2:$70,MATCH(E$5&amp;$C$4,Data_2016_frem!$A$2:$A$70&amp;Data_2016_frem!$B$2:$B$70,0),MATCH($C82,var_2016,0)),"-")</f>
        <v>41318690</v>
      </c>
      <c r="F82" s="66">
        <f t="array" ref="F82">IFERROR(INDEX(Data_2016_frem!$2:$70,MATCH(F$5&amp;$C$4,Data_2016_frem!$A$2:$A$70&amp;Data_2016_frem!$B$2:$B$70,0),MATCH($C82,var_2016,0)),"-")</f>
        <v>29012920</v>
      </c>
      <c r="G82" s="66" t="str">
        <f t="array" ref="G82">IFERROR(INDEX(Data_2016_frem!$2:$70,MATCH(G$5&amp;$C$4,Data_2016_frem!$A$2:$A$70&amp;Data_2016_frem!$B$2:$B$70,0),MATCH($C82,var_2016,0)),"-")</f>
        <v>-</v>
      </c>
      <c r="H82" s="72" t="str">
        <f t="array" ref="H82">IFERROR(INDEX(Data_2016_frem!$2:$700,MATCH($C$4&amp;H$5,Data_2016_frem!$B$2:$B$700&amp;Data_2016_frem!$A$2:$A$700,0),MATCH($C82,var_2016,0)),"-")</f>
        <v>-</v>
      </c>
      <c r="I82" s="72" t="str">
        <f t="array" ref="I82">IFERROR(INDEX(Data_2016_frem!$2:$700,MATCH($C$4&amp;I$5,Data_2016_frem!$B$2:$B$700&amp;Data_2016_frem!$A$2:$A$700,0),MATCH($C82,var_2016,0)),"-")</f>
        <v>-</v>
      </c>
      <c r="J82" s="72" t="str">
        <f t="array" ref="J82">IFERROR(INDEX(Data_2016_frem!$2:$700,MATCH($C$4&amp;J$5,Data_2016_frem!$B$2:$B$700&amp;Data_2016_frem!$A$2:$A$700,0),MATCH($C82,var_2016,0)),"-")</f>
        <v>-</v>
      </c>
      <c r="K82" s="72" t="str">
        <f t="array" ref="K82">IFERROR(INDEX(Data_2016_frem!$2:$700,MATCH($C$4&amp;K$5,Data_2016_frem!$B$2:$B$700&amp;Data_2016_frem!$A$2:$A$700,0),MATCH($C82,var_2016,0)),"-")</f>
        <v>-</v>
      </c>
      <c r="L82" s="72" t="str">
        <f t="array" ref="L82">IFERROR(INDEX(Data_2016_frem!$2:$700,MATCH($C$4&amp;L$5,Data_2016_frem!$B$2:$B$700&amp;Data_2016_frem!$A$2:$A$700,0),MATCH($C82,var_2016,0)),"-")</f>
        <v>-</v>
      </c>
    </row>
    <row r="83" spans="1:12">
      <c r="A83" s="65" t="s">
        <v>41</v>
      </c>
      <c r="B83" s="65" t="s">
        <v>194</v>
      </c>
      <c r="C83" s="65" t="s">
        <v>791</v>
      </c>
      <c r="D83" s="66">
        <f t="array" ref="D83">IFERROR(INDEX(Data_2016_frem!$2:$70,MATCH(D$5&amp;$C$4,Data_2016_frem!$A$2:$A$70&amp;Data_2016_frem!$B$2:$B$70,0),MATCH($C83,var_2016,0)),"-")</f>
        <v>0</v>
      </c>
      <c r="E83" s="66">
        <f t="array" ref="E83">IFERROR(INDEX(Data_2016_frem!$2:$70,MATCH(E$5&amp;$C$4,Data_2016_frem!$A$2:$A$70&amp;Data_2016_frem!$B$2:$B$70,0),MATCH($C83,var_2016,0)),"-")</f>
        <v>0</v>
      </c>
      <c r="F83" s="66">
        <f t="array" ref="F83">IFERROR(INDEX(Data_2016_frem!$2:$70,MATCH(F$5&amp;$C$4,Data_2016_frem!$A$2:$A$70&amp;Data_2016_frem!$B$2:$B$70,0),MATCH($C83,var_2016,0)),"-")</f>
        <v>0</v>
      </c>
      <c r="G83" s="66" t="str">
        <f t="array" ref="G83">IFERROR(INDEX(Data_2016_frem!$2:$70,MATCH(G$5&amp;$C$4,Data_2016_frem!$A$2:$A$70&amp;Data_2016_frem!$B$2:$B$70,0),MATCH($C83,var_2016,0)),"-")</f>
        <v>-</v>
      </c>
      <c r="H83" s="72" t="str">
        <f t="array" ref="H83">IFERROR(INDEX(Data_2016_frem!$2:$700,MATCH($C$4&amp;H$5,Data_2016_frem!$B$2:$B$700&amp;Data_2016_frem!$A$2:$A$700,0),MATCH($C83,var_2016,0)),"-")</f>
        <v>-</v>
      </c>
      <c r="I83" s="72" t="str">
        <f t="array" ref="I83">IFERROR(INDEX(Data_2016_frem!$2:$700,MATCH($C$4&amp;I$5,Data_2016_frem!$B$2:$B$700&amp;Data_2016_frem!$A$2:$A$700,0),MATCH($C83,var_2016,0)),"-")</f>
        <v>-</v>
      </c>
      <c r="J83" s="72" t="str">
        <f t="array" ref="J83">IFERROR(INDEX(Data_2016_frem!$2:$700,MATCH($C$4&amp;J$5,Data_2016_frem!$B$2:$B$700&amp;Data_2016_frem!$A$2:$A$700,0),MATCH($C83,var_2016,0)),"-")</f>
        <v>-</v>
      </c>
      <c r="K83" s="72" t="str">
        <f t="array" ref="K83">IFERROR(INDEX(Data_2016_frem!$2:$700,MATCH($C$4&amp;K$5,Data_2016_frem!$B$2:$B$700&amp;Data_2016_frem!$A$2:$A$700,0),MATCH($C83,var_2016,0)),"-")</f>
        <v>-</v>
      </c>
      <c r="L83" s="72" t="str">
        <f t="array" ref="L83">IFERROR(INDEX(Data_2016_frem!$2:$700,MATCH($C$4&amp;L$5,Data_2016_frem!$B$2:$B$700&amp;Data_2016_frem!$A$2:$A$700,0),MATCH($C83,var_2016,0)),"-")</f>
        <v>-</v>
      </c>
    </row>
    <row r="84" spans="1:12">
      <c r="A84" s="65" t="s">
        <v>44</v>
      </c>
      <c r="B84" s="65" t="s">
        <v>196</v>
      </c>
      <c r="C84" s="65" t="s">
        <v>792</v>
      </c>
      <c r="D84" s="66">
        <f t="array" ref="D84">IFERROR(INDEX(Data_2016_frem!$2:$70,MATCH(D$5&amp;$C$4,Data_2016_frem!$A$2:$A$70&amp;Data_2016_frem!$B$2:$B$70,0),MATCH($C84,var_2016,0)),"-")</f>
        <v>0</v>
      </c>
      <c r="E84" s="66">
        <f t="array" ref="E84">IFERROR(INDEX(Data_2016_frem!$2:$70,MATCH(E$5&amp;$C$4,Data_2016_frem!$A$2:$A$70&amp;Data_2016_frem!$B$2:$B$70,0),MATCH($C84,var_2016,0)),"-")</f>
        <v>0</v>
      </c>
      <c r="F84" s="66">
        <f t="array" ref="F84">IFERROR(INDEX(Data_2016_frem!$2:$70,MATCH(F$5&amp;$C$4,Data_2016_frem!$A$2:$A$70&amp;Data_2016_frem!$B$2:$B$70,0),MATCH($C84,var_2016,0)),"-")</f>
        <v>0</v>
      </c>
      <c r="G84" s="66" t="str">
        <f t="array" ref="G84">IFERROR(INDEX(Data_2016_frem!$2:$70,MATCH(G$5&amp;$C$4,Data_2016_frem!$A$2:$A$70&amp;Data_2016_frem!$B$2:$B$70,0),MATCH($C84,var_2016,0)),"-")</f>
        <v>-</v>
      </c>
      <c r="H84" s="72" t="str">
        <f t="array" ref="H84">IFERROR(INDEX(Data_2016_frem!$2:$700,MATCH($C$4&amp;H$5,Data_2016_frem!$B$2:$B$700&amp;Data_2016_frem!$A$2:$A$700,0),MATCH($C84,var_2016,0)),"-")</f>
        <v>-</v>
      </c>
      <c r="I84" s="72" t="str">
        <f t="array" ref="I84">IFERROR(INDEX(Data_2016_frem!$2:$700,MATCH($C$4&amp;I$5,Data_2016_frem!$B$2:$B$700&amp;Data_2016_frem!$A$2:$A$700,0),MATCH($C84,var_2016,0)),"-")</f>
        <v>-</v>
      </c>
      <c r="J84" s="72" t="str">
        <f t="array" ref="J84">IFERROR(INDEX(Data_2016_frem!$2:$700,MATCH($C$4&amp;J$5,Data_2016_frem!$B$2:$B$700&amp;Data_2016_frem!$A$2:$A$700,0),MATCH($C84,var_2016,0)),"-")</f>
        <v>-</v>
      </c>
      <c r="K84" s="72" t="str">
        <f t="array" ref="K84">IFERROR(INDEX(Data_2016_frem!$2:$700,MATCH($C$4&amp;K$5,Data_2016_frem!$B$2:$B$700&amp;Data_2016_frem!$A$2:$A$700,0),MATCH($C84,var_2016,0)),"-")</f>
        <v>-</v>
      </c>
      <c r="L84" s="72" t="str">
        <f t="array" ref="L84">IFERROR(INDEX(Data_2016_frem!$2:$700,MATCH($C$4&amp;L$5,Data_2016_frem!$B$2:$B$700&amp;Data_2016_frem!$A$2:$A$700,0),MATCH($C84,var_2016,0)),"-")</f>
        <v>-</v>
      </c>
    </row>
    <row r="85" spans="1:12">
      <c r="A85" s="65" t="s">
        <v>47</v>
      </c>
      <c r="B85" s="65" t="s">
        <v>200</v>
      </c>
      <c r="C85" s="65" t="s">
        <v>793</v>
      </c>
      <c r="D85" s="66">
        <f t="array" ref="D85">IFERROR(INDEX(Data_2016_frem!$2:$70,MATCH(D$5&amp;$C$4,Data_2016_frem!$A$2:$A$70&amp;Data_2016_frem!$B$2:$B$70,0),MATCH($C85,var_2016,0)),"-")</f>
        <v>0</v>
      </c>
      <c r="E85" s="66">
        <f t="array" ref="E85">IFERROR(INDEX(Data_2016_frem!$2:$70,MATCH(E$5&amp;$C$4,Data_2016_frem!$A$2:$A$70&amp;Data_2016_frem!$B$2:$B$70,0),MATCH($C85,var_2016,0)),"-")</f>
        <v>0</v>
      </c>
      <c r="F85" s="66">
        <f t="array" ref="F85">IFERROR(INDEX(Data_2016_frem!$2:$70,MATCH(F$5&amp;$C$4,Data_2016_frem!$A$2:$A$70&amp;Data_2016_frem!$B$2:$B$70,0),MATCH($C85,var_2016,0)),"-")</f>
        <v>0</v>
      </c>
      <c r="G85" s="66" t="str">
        <f t="array" ref="G85">IFERROR(INDEX(Data_2016_frem!$2:$70,MATCH(G$5&amp;$C$4,Data_2016_frem!$A$2:$A$70&amp;Data_2016_frem!$B$2:$B$70,0),MATCH($C85,var_2016,0)),"-")</f>
        <v>-</v>
      </c>
      <c r="H85" s="72" t="str">
        <f t="array" ref="H85">IFERROR(INDEX(Data_2016_frem!$2:$700,MATCH($C$4&amp;H$5,Data_2016_frem!$B$2:$B$700&amp;Data_2016_frem!$A$2:$A$700,0),MATCH($C85,var_2016,0)),"-")</f>
        <v>-</v>
      </c>
      <c r="I85" s="72" t="str">
        <f t="array" ref="I85">IFERROR(INDEX(Data_2016_frem!$2:$700,MATCH($C$4&amp;I$5,Data_2016_frem!$B$2:$B$700&amp;Data_2016_frem!$A$2:$A$700,0),MATCH($C85,var_2016,0)),"-")</f>
        <v>-</v>
      </c>
      <c r="J85" s="72" t="str">
        <f t="array" ref="J85">IFERROR(INDEX(Data_2016_frem!$2:$700,MATCH($C$4&amp;J$5,Data_2016_frem!$B$2:$B$700&amp;Data_2016_frem!$A$2:$A$700,0),MATCH($C85,var_2016,0)),"-")</f>
        <v>-</v>
      </c>
      <c r="K85" s="72" t="str">
        <f t="array" ref="K85">IFERROR(INDEX(Data_2016_frem!$2:$700,MATCH($C$4&amp;K$5,Data_2016_frem!$B$2:$B$700&amp;Data_2016_frem!$A$2:$A$700,0),MATCH($C85,var_2016,0)),"-")</f>
        <v>-</v>
      </c>
      <c r="L85" s="72" t="str">
        <f t="array" ref="L85">IFERROR(INDEX(Data_2016_frem!$2:$700,MATCH($C$4&amp;L$5,Data_2016_frem!$B$2:$B$700&amp;Data_2016_frem!$A$2:$A$700,0),MATCH($C85,var_2016,0)),"-")</f>
        <v>-</v>
      </c>
    </row>
    <row r="86" spans="1:12">
      <c r="A86" s="65" t="s">
        <v>50</v>
      </c>
      <c r="B86" s="65" t="s">
        <v>202</v>
      </c>
      <c r="C86" s="65" t="s">
        <v>794</v>
      </c>
      <c r="D86" s="66">
        <f t="array" ref="D86">IFERROR(INDEX(Data_2016_frem!$2:$70,MATCH(D$5&amp;$C$4,Data_2016_frem!$A$2:$A$70&amp;Data_2016_frem!$B$2:$B$70,0),MATCH($C86,var_2016,0)),"-")</f>
        <v>91346</v>
      </c>
      <c r="E86" s="66">
        <f t="array" ref="E86">IFERROR(INDEX(Data_2016_frem!$2:$70,MATCH(E$5&amp;$C$4,Data_2016_frem!$A$2:$A$70&amp;Data_2016_frem!$B$2:$B$70,0),MATCH($C86,var_2016,0)),"-")</f>
        <v>380088</v>
      </c>
      <c r="F86" s="66">
        <f t="array" ref="F86">IFERROR(INDEX(Data_2016_frem!$2:$70,MATCH(F$5&amp;$C$4,Data_2016_frem!$A$2:$A$70&amp;Data_2016_frem!$B$2:$B$70,0),MATCH($C86,var_2016,0)),"-")</f>
        <v>0</v>
      </c>
      <c r="G86" s="66" t="str">
        <f t="array" ref="G86">IFERROR(INDEX(Data_2016_frem!$2:$70,MATCH(G$5&amp;$C$4,Data_2016_frem!$A$2:$A$70&amp;Data_2016_frem!$B$2:$B$70,0),MATCH($C86,var_2016,0)),"-")</f>
        <v>-</v>
      </c>
      <c r="H86" s="72" t="str">
        <f t="array" ref="H86">IFERROR(INDEX(Data_2016_frem!$2:$700,MATCH($C$4&amp;H$5,Data_2016_frem!$B$2:$B$700&amp;Data_2016_frem!$A$2:$A$700,0),MATCH($C86,var_2016,0)),"-")</f>
        <v>-</v>
      </c>
      <c r="I86" s="72" t="str">
        <f t="array" ref="I86">IFERROR(INDEX(Data_2016_frem!$2:$700,MATCH($C$4&amp;I$5,Data_2016_frem!$B$2:$B$700&amp;Data_2016_frem!$A$2:$A$700,0),MATCH($C86,var_2016,0)),"-")</f>
        <v>-</v>
      </c>
      <c r="J86" s="72" t="str">
        <f t="array" ref="J86">IFERROR(INDEX(Data_2016_frem!$2:$700,MATCH($C$4&amp;J$5,Data_2016_frem!$B$2:$B$700&amp;Data_2016_frem!$A$2:$A$700,0),MATCH($C86,var_2016,0)),"-")</f>
        <v>-</v>
      </c>
      <c r="K86" s="72" t="str">
        <f t="array" ref="K86">IFERROR(INDEX(Data_2016_frem!$2:$700,MATCH($C$4&amp;K$5,Data_2016_frem!$B$2:$B$700&amp;Data_2016_frem!$A$2:$A$700,0),MATCH($C86,var_2016,0)),"-")</f>
        <v>-</v>
      </c>
      <c r="L86" s="72" t="str">
        <f t="array" ref="L86">IFERROR(INDEX(Data_2016_frem!$2:$700,MATCH($C$4&amp;L$5,Data_2016_frem!$B$2:$B$700&amp;Data_2016_frem!$A$2:$A$700,0),MATCH($C86,var_2016,0)),"-")</f>
        <v>-</v>
      </c>
    </row>
    <row r="87" spans="1:12">
      <c r="A87" s="65" t="s">
        <v>53</v>
      </c>
      <c r="B87" s="65" t="s">
        <v>204</v>
      </c>
      <c r="C87" s="65" t="s">
        <v>795</v>
      </c>
      <c r="D87" s="66">
        <f t="array" ref="D87">IFERROR(INDEX(Data_2016_frem!$2:$70,MATCH(D$5&amp;$C$4,Data_2016_frem!$A$2:$A$70&amp;Data_2016_frem!$B$2:$B$70,0),MATCH($C87,var_2016,0)),"-")</f>
        <v>38932671</v>
      </c>
      <c r="E87" s="66">
        <f t="array" ref="E87">IFERROR(INDEX(Data_2016_frem!$2:$70,MATCH(E$5&amp;$C$4,Data_2016_frem!$A$2:$A$70&amp;Data_2016_frem!$B$2:$B$70,0),MATCH($C87,var_2016,0)),"-")</f>
        <v>25029332</v>
      </c>
      <c r="F87" s="66">
        <f t="array" ref="F87">IFERROR(INDEX(Data_2016_frem!$2:$70,MATCH(F$5&amp;$C$4,Data_2016_frem!$A$2:$A$70&amp;Data_2016_frem!$B$2:$B$70,0),MATCH($C87,var_2016,0)),"-")</f>
        <v>19545510</v>
      </c>
      <c r="G87" s="66" t="str">
        <f t="array" ref="G87">IFERROR(INDEX(Data_2016_frem!$2:$70,MATCH(G$5&amp;$C$4,Data_2016_frem!$A$2:$A$70&amp;Data_2016_frem!$B$2:$B$70,0),MATCH($C87,var_2016,0)),"-")</f>
        <v>-</v>
      </c>
      <c r="H87" s="72" t="str">
        <f t="array" ref="H87">IFERROR(INDEX(Data_2016_frem!$2:$700,MATCH($C$4&amp;H$5,Data_2016_frem!$B$2:$B$700&amp;Data_2016_frem!$A$2:$A$700,0),MATCH($C87,var_2016,0)),"-")</f>
        <v>-</v>
      </c>
      <c r="I87" s="72" t="str">
        <f t="array" ref="I87">IFERROR(INDEX(Data_2016_frem!$2:$700,MATCH($C$4&amp;I$5,Data_2016_frem!$B$2:$B$700&amp;Data_2016_frem!$A$2:$A$700,0),MATCH($C87,var_2016,0)),"-")</f>
        <v>-</v>
      </c>
      <c r="J87" s="72" t="str">
        <f t="array" ref="J87">IFERROR(INDEX(Data_2016_frem!$2:$700,MATCH($C$4&amp;J$5,Data_2016_frem!$B$2:$B$700&amp;Data_2016_frem!$A$2:$A$700,0),MATCH($C87,var_2016,0)),"-")</f>
        <v>-</v>
      </c>
      <c r="K87" s="72" t="str">
        <f t="array" ref="K87">IFERROR(INDEX(Data_2016_frem!$2:$700,MATCH($C$4&amp;K$5,Data_2016_frem!$B$2:$B$700&amp;Data_2016_frem!$A$2:$A$700,0),MATCH($C87,var_2016,0)),"-")</f>
        <v>-</v>
      </c>
      <c r="L87" s="72" t="str">
        <f t="array" ref="L87">IFERROR(INDEX(Data_2016_frem!$2:$700,MATCH($C$4&amp;L$5,Data_2016_frem!$B$2:$B$700&amp;Data_2016_frem!$A$2:$A$700,0),MATCH($C87,var_2016,0)),"-")</f>
        <v>-</v>
      </c>
    </row>
    <row r="88" spans="1:12">
      <c r="A88" s="62" t="s">
        <v>56</v>
      </c>
      <c r="B88" s="62" t="s">
        <v>522</v>
      </c>
      <c r="C88" s="65" t="s">
        <v>796</v>
      </c>
      <c r="D88" s="66">
        <f t="array" ref="D88">IFERROR(INDEX(Data_2016_frem!$2:$70,MATCH(D$5&amp;$C$4,Data_2016_frem!$A$2:$A$70&amp;Data_2016_frem!$B$2:$B$70,0),MATCH($C88,var_2016,0)),"-")</f>
        <v>92438032</v>
      </c>
      <c r="E88" s="66">
        <f t="array" ref="E88">IFERROR(INDEX(Data_2016_frem!$2:$70,MATCH(E$5&amp;$C$4,Data_2016_frem!$A$2:$A$70&amp;Data_2016_frem!$B$2:$B$70,0),MATCH($C88,var_2016,0)),"-")</f>
        <v>80057672</v>
      </c>
      <c r="F88" s="66">
        <f t="array" ref="F88">IFERROR(INDEX(Data_2016_frem!$2:$70,MATCH(F$5&amp;$C$4,Data_2016_frem!$A$2:$A$70&amp;Data_2016_frem!$B$2:$B$70,0),MATCH($C88,var_2016,0)),"-")</f>
        <v>67222930</v>
      </c>
      <c r="G88" s="66" t="str">
        <f t="array" ref="G88">IFERROR(INDEX(Data_2016_frem!$2:$70,MATCH(G$5&amp;$C$4,Data_2016_frem!$A$2:$A$70&amp;Data_2016_frem!$B$2:$B$70,0),MATCH($C88,var_2016,0)),"-")</f>
        <v>-</v>
      </c>
      <c r="H88" s="72" t="str">
        <f t="array" ref="H88">IFERROR(INDEX(Data_2016_frem!$2:$700,MATCH($C$4&amp;H$5,Data_2016_frem!$B$2:$B$700&amp;Data_2016_frem!$A$2:$A$700,0),MATCH($C88,var_2016,0)),"-")</f>
        <v>-</v>
      </c>
      <c r="I88" s="72" t="str">
        <f t="array" ref="I88">IFERROR(INDEX(Data_2016_frem!$2:$700,MATCH($C$4&amp;I$5,Data_2016_frem!$B$2:$B$700&amp;Data_2016_frem!$A$2:$A$700,0),MATCH($C88,var_2016,0)),"-")</f>
        <v>-</v>
      </c>
      <c r="J88" s="72" t="str">
        <f t="array" ref="J88">IFERROR(INDEX(Data_2016_frem!$2:$700,MATCH($C$4&amp;J$5,Data_2016_frem!$B$2:$B$700&amp;Data_2016_frem!$A$2:$A$700,0),MATCH($C88,var_2016,0)),"-")</f>
        <v>-</v>
      </c>
      <c r="K88" s="72" t="str">
        <f t="array" ref="K88">IFERROR(INDEX(Data_2016_frem!$2:$700,MATCH($C$4&amp;K$5,Data_2016_frem!$B$2:$B$700&amp;Data_2016_frem!$A$2:$A$700,0),MATCH($C88,var_2016,0)),"-")</f>
        <v>-</v>
      </c>
      <c r="L88" s="72" t="str">
        <f t="array" ref="L88">IFERROR(INDEX(Data_2016_frem!$2:$700,MATCH($C$4&amp;L$5,Data_2016_frem!$B$2:$B$700&amp;Data_2016_frem!$A$2:$A$700,0),MATCH($C88,var_2016,0)),"-")</f>
        <v>-</v>
      </c>
    </row>
    <row r="89" spans="1:12">
      <c r="A89" s="65" t="s">
        <v>59</v>
      </c>
      <c r="B89" s="65" t="s">
        <v>208</v>
      </c>
      <c r="C89" s="65" t="s">
        <v>797</v>
      </c>
      <c r="D89" s="66">
        <f t="array" ref="D89">IFERROR(INDEX(Data_2016_frem!$2:$70,MATCH(D$5&amp;$C$4,Data_2016_frem!$A$2:$A$70&amp;Data_2016_frem!$B$2:$B$70,0),MATCH($C89,var_2016,0)),"-")</f>
        <v>0</v>
      </c>
      <c r="E89" s="66">
        <f t="array" ref="E89">IFERROR(INDEX(Data_2016_frem!$2:$70,MATCH(E$5&amp;$C$4,Data_2016_frem!$A$2:$A$70&amp;Data_2016_frem!$B$2:$B$70,0),MATCH($C89,var_2016,0)),"-")</f>
        <v>0</v>
      </c>
      <c r="F89" s="66">
        <f t="array" ref="F89">IFERROR(INDEX(Data_2016_frem!$2:$70,MATCH(F$5&amp;$C$4,Data_2016_frem!$A$2:$A$70&amp;Data_2016_frem!$B$2:$B$70,0),MATCH($C89,var_2016,0)),"-")</f>
        <v>0</v>
      </c>
      <c r="G89" s="66" t="str">
        <f t="array" ref="G89">IFERROR(INDEX(Data_2016_frem!$2:$70,MATCH(G$5&amp;$C$4,Data_2016_frem!$A$2:$A$70&amp;Data_2016_frem!$B$2:$B$70,0),MATCH($C89,var_2016,0)),"-")</f>
        <v>-</v>
      </c>
      <c r="H89" s="72" t="str">
        <f t="array" ref="H89">IFERROR(INDEX(Data_2016_frem!$2:$700,MATCH($C$4&amp;H$5,Data_2016_frem!$B$2:$B$700&amp;Data_2016_frem!$A$2:$A$700,0),MATCH($C89,var_2016,0)),"-")</f>
        <v>-</v>
      </c>
      <c r="I89" s="72" t="str">
        <f t="array" ref="I89">IFERROR(INDEX(Data_2016_frem!$2:$700,MATCH($C$4&amp;I$5,Data_2016_frem!$B$2:$B$700&amp;Data_2016_frem!$A$2:$A$700,0),MATCH($C89,var_2016,0)),"-")</f>
        <v>-</v>
      </c>
      <c r="J89" s="72" t="str">
        <f t="array" ref="J89">IFERROR(INDEX(Data_2016_frem!$2:$700,MATCH($C$4&amp;J$5,Data_2016_frem!$B$2:$B$700&amp;Data_2016_frem!$A$2:$A$700,0),MATCH($C89,var_2016,0)),"-")</f>
        <v>-</v>
      </c>
      <c r="K89" s="72" t="str">
        <f t="array" ref="K89">IFERROR(INDEX(Data_2016_frem!$2:$700,MATCH($C$4&amp;K$5,Data_2016_frem!$B$2:$B$700&amp;Data_2016_frem!$A$2:$A$700,0),MATCH($C89,var_2016,0)),"-")</f>
        <v>-</v>
      </c>
      <c r="L89" s="72" t="str">
        <f t="array" ref="L89">IFERROR(INDEX(Data_2016_frem!$2:$700,MATCH($C$4&amp;L$5,Data_2016_frem!$B$2:$B$700&amp;Data_2016_frem!$A$2:$A$700,0),MATCH($C89,var_2016,0)),"-")</f>
        <v>-</v>
      </c>
    </row>
    <row r="90" spans="1:12">
      <c r="A90" s="62" t="s">
        <v>62</v>
      </c>
      <c r="B90" s="62" t="s">
        <v>525</v>
      </c>
      <c r="C90" s="65" t="s">
        <v>798</v>
      </c>
      <c r="D90" s="66">
        <f t="array" ref="D90">IFERROR(INDEX(Data_2016_frem!$2:$70,MATCH(D$5&amp;$C$4,Data_2016_frem!$A$2:$A$70&amp;Data_2016_frem!$B$2:$B$70,0),MATCH($C90,var_2016,0)),"-")</f>
        <v>97287397</v>
      </c>
      <c r="E90" s="66">
        <f t="array" ref="E90">IFERROR(INDEX(Data_2016_frem!$2:$70,MATCH(E$5&amp;$C$4,Data_2016_frem!$A$2:$A$70&amp;Data_2016_frem!$B$2:$B$70,0),MATCH($C90,var_2016,0)),"-")</f>
        <v>84125905</v>
      </c>
      <c r="F90" s="66">
        <f t="array" ref="F90">IFERROR(INDEX(Data_2016_frem!$2:$70,MATCH(F$5&amp;$C$4,Data_2016_frem!$A$2:$A$70&amp;Data_2016_frem!$B$2:$B$70,0),MATCH($C90,var_2016,0)),"-")</f>
        <v>71665060</v>
      </c>
      <c r="G90" s="66" t="str">
        <f t="array" ref="G90">IFERROR(INDEX(Data_2016_frem!$2:$70,MATCH(G$5&amp;$C$4,Data_2016_frem!$A$2:$A$70&amp;Data_2016_frem!$B$2:$B$70,0),MATCH($C90,var_2016,0)),"-")</f>
        <v>-</v>
      </c>
      <c r="H90" s="72" t="str">
        <f t="array" ref="H90">IFERROR(INDEX(Data_2016_frem!$2:$700,MATCH($C$4&amp;H$5,Data_2016_frem!$B$2:$B$700&amp;Data_2016_frem!$A$2:$A$700,0),MATCH($C90,var_2016,0)),"-")</f>
        <v>-</v>
      </c>
      <c r="I90" s="72" t="str">
        <f t="array" ref="I90">IFERROR(INDEX(Data_2016_frem!$2:$700,MATCH($C$4&amp;I$5,Data_2016_frem!$B$2:$B$700&amp;Data_2016_frem!$A$2:$A$700,0),MATCH($C90,var_2016,0)),"-")</f>
        <v>-</v>
      </c>
      <c r="J90" s="72" t="str">
        <f t="array" ref="J90">IFERROR(INDEX(Data_2016_frem!$2:$700,MATCH($C$4&amp;J$5,Data_2016_frem!$B$2:$B$700&amp;Data_2016_frem!$A$2:$A$700,0),MATCH($C90,var_2016,0)),"-")</f>
        <v>-</v>
      </c>
      <c r="K90" s="72" t="str">
        <f t="array" ref="K90">IFERROR(INDEX(Data_2016_frem!$2:$700,MATCH($C$4&amp;K$5,Data_2016_frem!$B$2:$B$700&amp;Data_2016_frem!$A$2:$A$700,0),MATCH($C90,var_2016,0)),"-")</f>
        <v>-</v>
      </c>
      <c r="L90" s="72" t="str">
        <f t="array" ref="L90">IFERROR(INDEX(Data_2016_frem!$2:$700,MATCH($C$4&amp;L$5,Data_2016_frem!$B$2:$B$700&amp;Data_2016_frem!$A$2:$A$700,0),MATCH($C90,var_2016,0)),"-")</f>
        <v>-</v>
      </c>
    </row>
    <row r="91" spans="1:12">
      <c r="A91" s="65" t="s">
        <v>65</v>
      </c>
      <c r="B91" s="65" t="s">
        <v>672</v>
      </c>
      <c r="C91" s="65" t="s">
        <v>799</v>
      </c>
      <c r="D91" s="66">
        <f t="array" ref="D91">IFERROR(INDEX(Data_2016_frem!$2:$70,MATCH(D$5&amp;$C$4,Data_2016_frem!$A$2:$A$70&amp;Data_2016_frem!$B$2:$B$70,0),MATCH($C91,var_2016,0)),"-")</f>
        <v>42656002</v>
      </c>
      <c r="E91" s="66">
        <f t="array" ref="E91">IFERROR(INDEX(Data_2016_frem!$2:$70,MATCH(E$5&amp;$C$4,Data_2016_frem!$A$2:$A$70&amp;Data_2016_frem!$B$2:$B$70,0),MATCH($C91,var_2016,0)),"-")</f>
        <v>48421608</v>
      </c>
      <c r="F91" s="66">
        <f t="array" ref="F91">IFERROR(INDEX(Data_2016_frem!$2:$70,MATCH(F$5&amp;$C$4,Data_2016_frem!$A$2:$A$70&amp;Data_2016_frem!$B$2:$B$70,0),MATCH($C91,var_2016,0)),"-")</f>
        <v>63869135</v>
      </c>
      <c r="G91" s="66" t="str">
        <f t="array" ref="G91">IFERROR(INDEX(Data_2016_frem!$2:$70,MATCH(G$5&amp;$C$4,Data_2016_frem!$A$2:$A$70&amp;Data_2016_frem!$B$2:$B$70,0),MATCH($C91,var_2016,0)),"-")</f>
        <v>-</v>
      </c>
      <c r="H91" s="72" t="str">
        <f t="array" ref="H91">IFERROR(INDEX(Data_2016_frem!$2:$700,MATCH($C$4&amp;H$5,Data_2016_frem!$B$2:$B$700&amp;Data_2016_frem!$A$2:$A$700,0),MATCH($C91,var_2016,0)),"-")</f>
        <v>-</v>
      </c>
      <c r="I91" s="72" t="str">
        <f t="array" ref="I91">IFERROR(INDEX(Data_2016_frem!$2:$700,MATCH($C$4&amp;I$5,Data_2016_frem!$B$2:$B$700&amp;Data_2016_frem!$A$2:$A$700,0),MATCH($C91,var_2016,0)),"-")</f>
        <v>-</v>
      </c>
      <c r="J91" s="72" t="str">
        <f t="array" ref="J91">IFERROR(INDEX(Data_2016_frem!$2:$700,MATCH($C$4&amp;J$5,Data_2016_frem!$B$2:$B$700&amp;Data_2016_frem!$A$2:$A$700,0),MATCH($C91,var_2016,0)),"-")</f>
        <v>-</v>
      </c>
      <c r="K91" s="72" t="str">
        <f t="array" ref="K91">IFERROR(INDEX(Data_2016_frem!$2:$700,MATCH($C$4&amp;K$5,Data_2016_frem!$B$2:$B$700&amp;Data_2016_frem!$A$2:$A$700,0),MATCH($C91,var_2016,0)),"-")</f>
        <v>-</v>
      </c>
      <c r="L91" s="72" t="str">
        <f t="array" ref="L91">IFERROR(INDEX(Data_2016_frem!$2:$700,MATCH($C$4&amp;L$5,Data_2016_frem!$B$2:$B$700&amp;Data_2016_frem!$A$2:$A$700,0),MATCH($C91,var_2016,0)),"-")</f>
        <v>-</v>
      </c>
    </row>
    <row r="92" spans="1:12">
      <c r="A92" s="65" t="s">
        <v>68</v>
      </c>
      <c r="B92" s="65" t="s">
        <v>673</v>
      </c>
      <c r="C92" s="65" t="s">
        <v>800</v>
      </c>
      <c r="D92" s="66">
        <f t="array" ref="D92">IFERROR(INDEX(Data_2016_frem!$2:$70,MATCH(D$5&amp;$C$4,Data_2016_frem!$A$2:$A$70&amp;Data_2016_frem!$B$2:$B$70,0),MATCH($C92,var_2016,0)),"-")</f>
        <v>24</v>
      </c>
      <c r="E92" s="66">
        <f t="array" ref="E92">IFERROR(INDEX(Data_2016_frem!$2:$70,MATCH(E$5&amp;$C$4,Data_2016_frem!$A$2:$A$70&amp;Data_2016_frem!$B$2:$B$70,0),MATCH($C92,var_2016,0)),"-")</f>
        <v>23</v>
      </c>
      <c r="F92" s="66">
        <f t="array" ref="F92">IFERROR(INDEX(Data_2016_frem!$2:$70,MATCH(F$5&amp;$C$4,Data_2016_frem!$A$2:$A$70&amp;Data_2016_frem!$B$2:$B$70,0),MATCH($C92,var_2016,0)),"-")</f>
        <v>0</v>
      </c>
      <c r="G92" s="66" t="str">
        <f t="array" ref="G92">IFERROR(INDEX(Data_2016_frem!$2:$70,MATCH(G$5&amp;$C$4,Data_2016_frem!$A$2:$A$70&amp;Data_2016_frem!$B$2:$B$70,0),MATCH($C92,var_2016,0)),"-")</f>
        <v>-</v>
      </c>
      <c r="H92" s="72" t="str">
        <f t="array" ref="H92">IFERROR(INDEX(Data_2016_frem!$2:$700,MATCH($C$4&amp;H$5,Data_2016_frem!$B$2:$B$700&amp;Data_2016_frem!$A$2:$A$700,0),MATCH($C92,var_2016,0)),"-")</f>
        <v>-</v>
      </c>
      <c r="I92" s="72" t="str">
        <f t="array" ref="I92">IFERROR(INDEX(Data_2016_frem!$2:$700,MATCH($C$4&amp;I$5,Data_2016_frem!$B$2:$B$700&amp;Data_2016_frem!$A$2:$A$700,0),MATCH($C92,var_2016,0)),"-")</f>
        <v>-</v>
      </c>
      <c r="J92" s="72" t="str">
        <f t="array" ref="J92">IFERROR(INDEX(Data_2016_frem!$2:$700,MATCH($C$4&amp;J$5,Data_2016_frem!$B$2:$B$700&amp;Data_2016_frem!$A$2:$A$700,0),MATCH($C92,var_2016,0)),"-")</f>
        <v>-</v>
      </c>
      <c r="K92" s="72" t="str">
        <f t="array" ref="K92">IFERROR(INDEX(Data_2016_frem!$2:$700,MATCH($C$4&amp;K$5,Data_2016_frem!$B$2:$B$700&amp;Data_2016_frem!$A$2:$A$700,0),MATCH($C92,var_2016,0)),"-")</f>
        <v>-</v>
      </c>
      <c r="L92" s="72" t="str">
        <f t="array" ref="L92">IFERROR(INDEX(Data_2016_frem!$2:$700,MATCH($C$4&amp;L$5,Data_2016_frem!$B$2:$B$700&amp;Data_2016_frem!$A$2:$A$700,0),MATCH($C92,var_2016,0)),"-")</f>
        <v>-</v>
      </c>
    </row>
    <row r="93" spans="1:12">
      <c r="A93" s="65" t="s">
        <v>71</v>
      </c>
      <c r="B93" s="65" t="s">
        <v>529</v>
      </c>
      <c r="C93" s="65" t="s">
        <v>801</v>
      </c>
      <c r="D93" s="66">
        <f t="array" ref="D93">IFERROR(INDEX(Data_2016_frem!$2:$70,MATCH(D$5&amp;$C$4,Data_2016_frem!$A$2:$A$70&amp;Data_2016_frem!$B$2:$B$70,0),MATCH($C93,var_2016,0)),"-")</f>
        <v>37782</v>
      </c>
      <c r="E93" s="66">
        <f t="array" ref="E93">IFERROR(INDEX(Data_2016_frem!$2:$70,MATCH(E$5&amp;$C$4,Data_2016_frem!$A$2:$A$70&amp;Data_2016_frem!$B$2:$B$70,0),MATCH($C93,var_2016,0)),"-")</f>
        <v>35854</v>
      </c>
      <c r="F93" s="66">
        <f t="array" ref="F93">IFERROR(INDEX(Data_2016_frem!$2:$70,MATCH(F$5&amp;$C$4,Data_2016_frem!$A$2:$A$70&amp;Data_2016_frem!$B$2:$B$70,0),MATCH($C93,var_2016,0)),"-")</f>
        <v>35050</v>
      </c>
      <c r="G93" s="66" t="str">
        <f t="array" ref="G93">IFERROR(INDEX(Data_2016_frem!$2:$70,MATCH(G$5&amp;$C$4,Data_2016_frem!$A$2:$A$70&amp;Data_2016_frem!$B$2:$B$70,0),MATCH($C93,var_2016,0)),"-")</f>
        <v>-</v>
      </c>
      <c r="H93" s="72" t="str">
        <f t="array" ref="H93">IFERROR(INDEX(Data_2016_frem!$2:$700,MATCH($C$4&amp;H$5,Data_2016_frem!$B$2:$B$700&amp;Data_2016_frem!$A$2:$A$700,0),MATCH($C93,var_2016,0)),"-")</f>
        <v>-</v>
      </c>
      <c r="I93" s="72" t="str">
        <f t="array" ref="I93">IFERROR(INDEX(Data_2016_frem!$2:$700,MATCH($C$4&amp;I$5,Data_2016_frem!$B$2:$B$700&amp;Data_2016_frem!$A$2:$A$700,0),MATCH($C93,var_2016,0)),"-")</f>
        <v>-</v>
      </c>
      <c r="J93" s="72" t="str">
        <f t="array" ref="J93">IFERROR(INDEX(Data_2016_frem!$2:$700,MATCH($C$4&amp;J$5,Data_2016_frem!$B$2:$B$700&amp;Data_2016_frem!$A$2:$A$700,0),MATCH($C93,var_2016,0)),"-")</f>
        <v>-</v>
      </c>
      <c r="K93" s="72" t="str">
        <f t="array" ref="K93">IFERROR(INDEX(Data_2016_frem!$2:$700,MATCH($C$4&amp;K$5,Data_2016_frem!$B$2:$B$700&amp;Data_2016_frem!$A$2:$A$700,0),MATCH($C93,var_2016,0)),"-")</f>
        <v>-</v>
      </c>
      <c r="L93" s="72" t="str">
        <f t="array" ref="L93">IFERROR(INDEX(Data_2016_frem!$2:$700,MATCH($C$4&amp;L$5,Data_2016_frem!$B$2:$B$700&amp;Data_2016_frem!$A$2:$A$700,0),MATCH($C93,var_2016,0)),"-")</f>
        <v>-</v>
      </c>
    </row>
    <row r="94" spans="1:12">
      <c r="A94" s="65" t="s">
        <v>74</v>
      </c>
      <c r="B94" s="65" t="s">
        <v>531</v>
      </c>
      <c r="C94" s="65" t="s">
        <v>802</v>
      </c>
      <c r="D94" s="66">
        <f t="array" ref="D94">IFERROR(INDEX(Data_2016_frem!$2:$70,MATCH(D$5&amp;$C$4,Data_2016_frem!$A$2:$A$70&amp;Data_2016_frem!$B$2:$B$70,0),MATCH($C94,var_2016,0)),"-")</f>
        <v>224818</v>
      </c>
      <c r="E94" s="66">
        <f t="array" ref="E94">IFERROR(INDEX(Data_2016_frem!$2:$70,MATCH(E$5&amp;$C$4,Data_2016_frem!$A$2:$A$70&amp;Data_2016_frem!$B$2:$B$70,0),MATCH($C94,var_2016,0)),"-")</f>
        <v>241676</v>
      </c>
      <c r="F94" s="66">
        <f t="array" ref="F94">IFERROR(INDEX(Data_2016_frem!$2:$70,MATCH(F$5&amp;$C$4,Data_2016_frem!$A$2:$A$70&amp;Data_2016_frem!$B$2:$B$70,0),MATCH($C94,var_2016,0)),"-")</f>
        <v>233261</v>
      </c>
      <c r="G94" s="66" t="str">
        <f t="array" ref="G94">IFERROR(INDEX(Data_2016_frem!$2:$70,MATCH(G$5&amp;$C$4,Data_2016_frem!$A$2:$A$70&amp;Data_2016_frem!$B$2:$B$70,0),MATCH($C94,var_2016,0)),"-")</f>
        <v>-</v>
      </c>
      <c r="H94" s="72" t="str">
        <f t="array" ref="H94">IFERROR(INDEX(Data_2016_frem!$2:$700,MATCH($C$4&amp;H$5,Data_2016_frem!$B$2:$B$700&amp;Data_2016_frem!$A$2:$A$700,0),MATCH($C94,var_2016,0)),"-")</f>
        <v>-</v>
      </c>
      <c r="I94" s="72" t="str">
        <f t="array" ref="I94">IFERROR(INDEX(Data_2016_frem!$2:$700,MATCH($C$4&amp;I$5,Data_2016_frem!$B$2:$B$700&amp;Data_2016_frem!$A$2:$A$700,0),MATCH($C94,var_2016,0)),"-")</f>
        <v>-</v>
      </c>
      <c r="J94" s="72" t="str">
        <f t="array" ref="J94">IFERROR(INDEX(Data_2016_frem!$2:$700,MATCH($C$4&amp;J$5,Data_2016_frem!$B$2:$B$700&amp;Data_2016_frem!$A$2:$A$700,0),MATCH($C94,var_2016,0)),"-")</f>
        <v>-</v>
      </c>
      <c r="K94" s="72" t="str">
        <f t="array" ref="K94">IFERROR(INDEX(Data_2016_frem!$2:$700,MATCH($C$4&amp;K$5,Data_2016_frem!$B$2:$B$700&amp;Data_2016_frem!$A$2:$A$700,0),MATCH($C94,var_2016,0)),"-")</f>
        <v>-</v>
      </c>
      <c r="L94" s="72" t="str">
        <f t="array" ref="L94">IFERROR(INDEX(Data_2016_frem!$2:$700,MATCH($C$4&amp;L$5,Data_2016_frem!$B$2:$B$700&amp;Data_2016_frem!$A$2:$A$700,0),MATCH($C94,var_2016,0)),"-")</f>
        <v>-</v>
      </c>
    </row>
    <row r="95" spans="1:12">
      <c r="A95" s="65" t="s">
        <v>77</v>
      </c>
      <c r="B95" s="65" t="s">
        <v>533</v>
      </c>
      <c r="C95" s="65" t="s">
        <v>803</v>
      </c>
      <c r="D95" s="66">
        <f t="array" ref="D95">IFERROR(INDEX(Data_2016_frem!$2:$70,MATCH(D$5&amp;$C$4,Data_2016_frem!$A$2:$A$70&amp;Data_2016_frem!$B$2:$B$70,0),MATCH($C95,var_2016,0)),"-")</f>
        <v>0</v>
      </c>
      <c r="E95" s="66">
        <f t="array" ref="E95">IFERROR(INDEX(Data_2016_frem!$2:$70,MATCH(E$5&amp;$C$4,Data_2016_frem!$A$2:$A$70&amp;Data_2016_frem!$B$2:$B$70,0),MATCH($C95,var_2016,0)),"-")</f>
        <v>0</v>
      </c>
      <c r="F95" s="66">
        <f t="array" ref="F95">IFERROR(INDEX(Data_2016_frem!$2:$70,MATCH(F$5&amp;$C$4,Data_2016_frem!$A$2:$A$70&amp;Data_2016_frem!$B$2:$B$70,0),MATCH($C95,var_2016,0)),"-")</f>
        <v>0</v>
      </c>
      <c r="G95" s="66" t="str">
        <f t="array" ref="G95">IFERROR(INDEX(Data_2016_frem!$2:$70,MATCH(G$5&amp;$C$4,Data_2016_frem!$A$2:$A$70&amp;Data_2016_frem!$B$2:$B$70,0),MATCH($C95,var_2016,0)),"-")</f>
        <v>-</v>
      </c>
      <c r="H95" s="72" t="str">
        <f t="array" ref="H95">IFERROR(INDEX(Data_2016_frem!$2:$700,MATCH($C$4&amp;H$5,Data_2016_frem!$B$2:$B$700&amp;Data_2016_frem!$A$2:$A$700,0),MATCH($C95,var_2016,0)),"-")</f>
        <v>-</v>
      </c>
      <c r="I95" s="72" t="str">
        <f t="array" ref="I95">IFERROR(INDEX(Data_2016_frem!$2:$700,MATCH($C$4&amp;I$5,Data_2016_frem!$B$2:$B$700&amp;Data_2016_frem!$A$2:$A$700,0),MATCH($C95,var_2016,0)),"-")</f>
        <v>-</v>
      </c>
      <c r="J95" s="72" t="str">
        <f t="array" ref="J95">IFERROR(INDEX(Data_2016_frem!$2:$700,MATCH($C$4&amp;J$5,Data_2016_frem!$B$2:$B$700&amp;Data_2016_frem!$A$2:$A$700,0),MATCH($C95,var_2016,0)),"-")</f>
        <v>-</v>
      </c>
      <c r="K95" s="72" t="str">
        <f t="array" ref="K95">IFERROR(INDEX(Data_2016_frem!$2:$700,MATCH($C$4&amp;K$5,Data_2016_frem!$B$2:$B$700&amp;Data_2016_frem!$A$2:$A$700,0),MATCH($C95,var_2016,0)),"-")</f>
        <v>-</v>
      </c>
      <c r="L95" s="72" t="str">
        <f t="array" ref="L95">IFERROR(INDEX(Data_2016_frem!$2:$700,MATCH($C$4&amp;L$5,Data_2016_frem!$B$2:$B$700&amp;Data_2016_frem!$A$2:$A$700,0),MATCH($C95,var_2016,0)),"-")</f>
        <v>-</v>
      </c>
    </row>
    <row r="96" spans="1:12" ht="25.5" customHeight="1">
      <c r="A96" s="62" t="s">
        <v>80</v>
      </c>
      <c r="B96" s="63" t="s">
        <v>674</v>
      </c>
      <c r="C96" s="65" t="s">
        <v>804</v>
      </c>
      <c r="D96" s="66">
        <f t="array" ref="D96">IFERROR(INDEX(Data_2016_frem!$2:$70,MATCH(D$5&amp;$C$4,Data_2016_frem!$A$2:$A$70&amp;Data_2016_frem!$B$2:$B$70,0),MATCH($C96,var_2016,0)),"-")</f>
        <v>262624</v>
      </c>
      <c r="E96" s="66">
        <f t="array" ref="E96">IFERROR(INDEX(Data_2016_frem!$2:$70,MATCH(E$5&amp;$C$4,Data_2016_frem!$A$2:$A$70&amp;Data_2016_frem!$B$2:$B$70,0),MATCH($C96,var_2016,0)),"-")</f>
        <v>277553</v>
      </c>
      <c r="F96" s="66">
        <f t="array" ref="F96">IFERROR(INDEX(Data_2016_frem!$2:$70,MATCH(F$5&amp;$C$4,Data_2016_frem!$A$2:$A$70&amp;Data_2016_frem!$B$2:$B$70,0),MATCH($C96,var_2016,0)),"-")</f>
        <v>268311</v>
      </c>
      <c r="G96" s="66" t="str">
        <f t="array" ref="G96">IFERROR(INDEX(Data_2016_frem!$2:$70,MATCH(G$5&amp;$C$4,Data_2016_frem!$A$2:$A$70&amp;Data_2016_frem!$B$2:$B$70,0),MATCH($C96,var_2016,0)),"-")</f>
        <v>-</v>
      </c>
      <c r="H96" s="72" t="str">
        <f t="array" ref="H96">IFERROR(INDEX(Data_2016_frem!$2:$700,MATCH($C$4&amp;H$5,Data_2016_frem!$B$2:$B$700&amp;Data_2016_frem!$A$2:$A$700,0),MATCH($C96,var_2016,0)),"-")</f>
        <v>-</v>
      </c>
      <c r="I96" s="72" t="str">
        <f t="array" ref="I96">IFERROR(INDEX(Data_2016_frem!$2:$700,MATCH($C$4&amp;I$5,Data_2016_frem!$B$2:$B$700&amp;Data_2016_frem!$A$2:$A$700,0),MATCH($C96,var_2016,0)),"-")</f>
        <v>-</v>
      </c>
      <c r="J96" s="72" t="str">
        <f t="array" ref="J96">IFERROR(INDEX(Data_2016_frem!$2:$700,MATCH($C$4&amp;J$5,Data_2016_frem!$B$2:$B$700&amp;Data_2016_frem!$A$2:$A$700,0),MATCH($C96,var_2016,0)),"-")</f>
        <v>-</v>
      </c>
      <c r="K96" s="72" t="str">
        <f t="array" ref="K96">IFERROR(INDEX(Data_2016_frem!$2:$700,MATCH($C$4&amp;K$5,Data_2016_frem!$B$2:$B$700&amp;Data_2016_frem!$A$2:$A$700,0),MATCH($C96,var_2016,0)),"-")</f>
        <v>-</v>
      </c>
      <c r="L96" s="72" t="str">
        <f t="array" ref="L96">IFERROR(INDEX(Data_2016_frem!$2:$700,MATCH($C$4&amp;L$5,Data_2016_frem!$B$2:$B$700&amp;Data_2016_frem!$A$2:$A$700,0),MATCH($C96,var_2016,0)),"-")</f>
        <v>-</v>
      </c>
    </row>
    <row r="97" spans="1:12">
      <c r="A97" s="65" t="s">
        <v>83</v>
      </c>
      <c r="B97" s="65" t="s">
        <v>537</v>
      </c>
      <c r="C97" s="65" t="s">
        <v>805</v>
      </c>
      <c r="D97" s="66">
        <f t="array" ref="D97">IFERROR(INDEX(Data_2016_frem!$2:$70,MATCH(D$5&amp;$C$4,Data_2016_frem!$A$2:$A$70&amp;Data_2016_frem!$B$2:$B$70,0),MATCH($C97,var_2016,0)),"-")</f>
        <v>78571</v>
      </c>
      <c r="E97" s="66">
        <f t="array" ref="E97">IFERROR(INDEX(Data_2016_frem!$2:$70,MATCH(E$5&amp;$C$4,Data_2016_frem!$A$2:$A$70&amp;Data_2016_frem!$B$2:$B$70,0),MATCH($C97,var_2016,0)),"-")</f>
        <v>63412</v>
      </c>
      <c r="F97" s="66">
        <f t="array" ref="F97">IFERROR(INDEX(Data_2016_frem!$2:$70,MATCH(F$5&amp;$C$4,Data_2016_frem!$A$2:$A$70&amp;Data_2016_frem!$B$2:$B$70,0),MATCH($C97,var_2016,0)),"-")</f>
        <v>352</v>
      </c>
      <c r="G97" s="66" t="str">
        <f t="array" ref="G97">IFERROR(INDEX(Data_2016_frem!$2:$70,MATCH(G$5&amp;$C$4,Data_2016_frem!$A$2:$A$70&amp;Data_2016_frem!$B$2:$B$70,0),MATCH($C97,var_2016,0)),"-")</f>
        <v>-</v>
      </c>
      <c r="H97" s="72" t="str">
        <f t="array" ref="H97">IFERROR(INDEX(Data_2016_frem!$2:$700,MATCH($C$4&amp;H$5,Data_2016_frem!$B$2:$B$700&amp;Data_2016_frem!$A$2:$A$700,0),MATCH($C97,var_2016,0)),"-")</f>
        <v>-</v>
      </c>
      <c r="I97" s="72" t="str">
        <f t="array" ref="I97">IFERROR(INDEX(Data_2016_frem!$2:$700,MATCH($C$4&amp;I$5,Data_2016_frem!$B$2:$B$700&amp;Data_2016_frem!$A$2:$A$700,0),MATCH($C97,var_2016,0)),"-")</f>
        <v>-</v>
      </c>
      <c r="J97" s="72" t="str">
        <f t="array" ref="J97">IFERROR(INDEX(Data_2016_frem!$2:$700,MATCH($C$4&amp;J$5,Data_2016_frem!$B$2:$B$700&amp;Data_2016_frem!$A$2:$A$700,0),MATCH($C97,var_2016,0)),"-")</f>
        <v>-</v>
      </c>
      <c r="K97" s="72" t="str">
        <f t="array" ref="K97">IFERROR(INDEX(Data_2016_frem!$2:$700,MATCH($C$4&amp;K$5,Data_2016_frem!$B$2:$B$700&amp;Data_2016_frem!$A$2:$A$700,0),MATCH($C97,var_2016,0)),"-")</f>
        <v>-</v>
      </c>
      <c r="L97" s="72" t="str">
        <f t="array" ref="L97">IFERROR(INDEX(Data_2016_frem!$2:$700,MATCH($C$4&amp;L$5,Data_2016_frem!$B$2:$B$700&amp;Data_2016_frem!$A$2:$A$700,0),MATCH($C97,var_2016,0)),"-")</f>
        <v>-</v>
      </c>
    </row>
    <row r="98" spans="1:12">
      <c r="A98" s="65" t="s">
        <v>86</v>
      </c>
      <c r="B98" s="65" t="s">
        <v>539</v>
      </c>
      <c r="C98" s="65" t="s">
        <v>806</v>
      </c>
      <c r="D98" s="66">
        <f t="array" ref="D98">IFERROR(INDEX(Data_2016_frem!$2:$70,MATCH(D$5&amp;$C$4,Data_2016_frem!$A$2:$A$70&amp;Data_2016_frem!$B$2:$B$70,0),MATCH($C98,var_2016,0)),"-")</f>
        <v>0</v>
      </c>
      <c r="E98" s="66">
        <f t="array" ref="E98">IFERROR(INDEX(Data_2016_frem!$2:$70,MATCH(E$5&amp;$C$4,Data_2016_frem!$A$2:$A$70&amp;Data_2016_frem!$B$2:$B$70,0),MATCH($C98,var_2016,0)),"-")</f>
        <v>0</v>
      </c>
      <c r="F98" s="66">
        <f t="array" ref="F98">IFERROR(INDEX(Data_2016_frem!$2:$70,MATCH(F$5&amp;$C$4,Data_2016_frem!$A$2:$A$70&amp;Data_2016_frem!$B$2:$B$70,0),MATCH($C98,var_2016,0)),"-")</f>
        <v>0</v>
      </c>
      <c r="G98" s="66" t="str">
        <f t="array" ref="G98">IFERROR(INDEX(Data_2016_frem!$2:$70,MATCH(G$5&amp;$C$4,Data_2016_frem!$A$2:$A$70&amp;Data_2016_frem!$B$2:$B$70,0),MATCH($C98,var_2016,0)),"-")</f>
        <v>-</v>
      </c>
      <c r="H98" s="72" t="str">
        <f t="array" ref="H98">IFERROR(INDEX(Data_2016_frem!$2:$700,MATCH($C$4&amp;H$5,Data_2016_frem!$B$2:$B$700&amp;Data_2016_frem!$A$2:$A$700,0),MATCH($C98,var_2016,0)),"-")</f>
        <v>-</v>
      </c>
      <c r="I98" s="72" t="str">
        <f t="array" ref="I98">IFERROR(INDEX(Data_2016_frem!$2:$700,MATCH($C$4&amp;I$5,Data_2016_frem!$B$2:$B$700&amp;Data_2016_frem!$A$2:$A$700,0),MATCH($C98,var_2016,0)),"-")</f>
        <v>-</v>
      </c>
      <c r="J98" s="72" t="str">
        <f t="array" ref="J98">IFERROR(INDEX(Data_2016_frem!$2:$700,MATCH($C$4&amp;J$5,Data_2016_frem!$B$2:$B$700&amp;Data_2016_frem!$A$2:$A$700,0),MATCH($C98,var_2016,0)),"-")</f>
        <v>-</v>
      </c>
      <c r="K98" s="72" t="str">
        <f t="array" ref="K98">IFERROR(INDEX(Data_2016_frem!$2:$700,MATCH($C$4&amp;K$5,Data_2016_frem!$B$2:$B$700&amp;Data_2016_frem!$A$2:$A$700,0),MATCH($C98,var_2016,0)),"-")</f>
        <v>-</v>
      </c>
      <c r="L98" s="72" t="str">
        <f t="array" ref="L98">IFERROR(INDEX(Data_2016_frem!$2:$700,MATCH($C$4&amp;L$5,Data_2016_frem!$B$2:$B$700&amp;Data_2016_frem!$A$2:$A$700,0),MATCH($C98,var_2016,0)),"-")</f>
        <v>-</v>
      </c>
    </row>
    <row r="99" spans="1:12">
      <c r="A99" s="62" t="s">
        <v>89</v>
      </c>
      <c r="B99" s="63" t="s">
        <v>675</v>
      </c>
      <c r="C99" s="65" t="s">
        <v>807</v>
      </c>
      <c r="D99" s="66">
        <f t="array" ref="D99">IFERROR(INDEX(Data_2016_frem!$2:$70,MATCH(D$5&amp;$C$4,Data_2016_frem!$A$2:$A$70&amp;Data_2016_frem!$B$2:$B$70,0),MATCH($C99,var_2016,0)),"-")</f>
        <v>78571</v>
      </c>
      <c r="E99" s="66">
        <f t="array" ref="E99">IFERROR(INDEX(Data_2016_frem!$2:$70,MATCH(E$5&amp;$C$4,Data_2016_frem!$A$2:$A$70&amp;Data_2016_frem!$B$2:$B$70,0),MATCH($C99,var_2016,0)),"-")</f>
        <v>63412</v>
      </c>
      <c r="F99" s="66">
        <f t="array" ref="F99">IFERROR(INDEX(Data_2016_frem!$2:$70,MATCH(F$5&amp;$C$4,Data_2016_frem!$A$2:$A$70&amp;Data_2016_frem!$B$2:$B$70,0),MATCH($C99,var_2016,0)),"-")</f>
        <v>352</v>
      </c>
      <c r="G99" s="66" t="str">
        <f t="array" ref="G99">IFERROR(INDEX(Data_2016_frem!$2:$70,MATCH(G$5&amp;$C$4,Data_2016_frem!$A$2:$A$70&amp;Data_2016_frem!$B$2:$B$70,0),MATCH($C99,var_2016,0)),"-")</f>
        <v>-</v>
      </c>
      <c r="H99" s="72" t="str">
        <f t="array" ref="H99">IFERROR(INDEX(Data_2016_frem!$2:$700,MATCH($C$4&amp;H$5,Data_2016_frem!$B$2:$B$700&amp;Data_2016_frem!$A$2:$A$700,0),MATCH($C99,var_2016,0)),"-")</f>
        <v>-</v>
      </c>
      <c r="I99" s="72" t="str">
        <f t="array" ref="I99">IFERROR(INDEX(Data_2016_frem!$2:$700,MATCH($C$4&amp;I$5,Data_2016_frem!$B$2:$B$700&amp;Data_2016_frem!$A$2:$A$700,0),MATCH($C99,var_2016,0)),"-")</f>
        <v>-</v>
      </c>
      <c r="J99" s="72" t="str">
        <f t="array" ref="J99">IFERROR(INDEX(Data_2016_frem!$2:$700,MATCH($C$4&amp;J$5,Data_2016_frem!$B$2:$B$700&amp;Data_2016_frem!$A$2:$A$700,0),MATCH($C99,var_2016,0)),"-")</f>
        <v>-</v>
      </c>
      <c r="K99" s="72" t="str">
        <f t="array" ref="K99">IFERROR(INDEX(Data_2016_frem!$2:$700,MATCH($C$4&amp;K$5,Data_2016_frem!$B$2:$B$700&amp;Data_2016_frem!$A$2:$A$700,0),MATCH($C99,var_2016,0)),"-")</f>
        <v>-</v>
      </c>
      <c r="L99" s="72" t="str">
        <f t="array" ref="L99">IFERROR(INDEX(Data_2016_frem!$2:$700,MATCH($C$4&amp;L$5,Data_2016_frem!$B$2:$B$700&amp;Data_2016_frem!$A$2:$A$700,0),MATCH($C99,var_2016,0)),"-")</f>
        <v>-</v>
      </c>
    </row>
    <row r="100" spans="1:12">
      <c r="A100" s="65" t="s">
        <v>92</v>
      </c>
      <c r="B100" s="65" t="s">
        <v>543</v>
      </c>
      <c r="C100" s="65" t="s">
        <v>808</v>
      </c>
      <c r="D100" s="66">
        <f t="array" ref="D100">IFERROR(INDEX(Data_2016_frem!$2:$70,MATCH(D$5&amp;$C$4,Data_2016_frem!$A$2:$A$70&amp;Data_2016_frem!$B$2:$B$70,0),MATCH($C100,var_2016,0)),"-")</f>
        <v>0</v>
      </c>
      <c r="E100" s="66">
        <f t="array" ref="E100">IFERROR(INDEX(Data_2016_frem!$2:$70,MATCH(E$5&amp;$C$4,Data_2016_frem!$A$2:$A$70&amp;Data_2016_frem!$B$2:$B$70,0),MATCH($C100,var_2016,0)),"-")</f>
        <v>0</v>
      </c>
      <c r="F100" s="66">
        <f t="array" ref="F100">IFERROR(INDEX(Data_2016_frem!$2:$70,MATCH(F$5&amp;$C$4,Data_2016_frem!$A$2:$A$70&amp;Data_2016_frem!$B$2:$B$70,0),MATCH($C100,var_2016,0)),"-")</f>
        <v>0</v>
      </c>
      <c r="G100" s="66" t="str">
        <f t="array" ref="G100">IFERROR(INDEX(Data_2016_frem!$2:$70,MATCH(G$5&amp;$C$4,Data_2016_frem!$A$2:$A$70&amp;Data_2016_frem!$B$2:$B$70,0),MATCH($C100,var_2016,0)),"-")</f>
        <v>-</v>
      </c>
      <c r="H100" s="72" t="str">
        <f t="array" ref="H100">IFERROR(INDEX(Data_2016_frem!$2:$700,MATCH($C$4&amp;H$5,Data_2016_frem!$B$2:$B$700&amp;Data_2016_frem!$A$2:$A$700,0),MATCH($C100,var_2016,0)),"-")</f>
        <v>-</v>
      </c>
      <c r="I100" s="72" t="str">
        <f t="array" ref="I100">IFERROR(INDEX(Data_2016_frem!$2:$700,MATCH($C$4&amp;I$5,Data_2016_frem!$B$2:$B$700&amp;Data_2016_frem!$A$2:$A$700,0),MATCH($C100,var_2016,0)),"-")</f>
        <v>-</v>
      </c>
      <c r="J100" s="72" t="str">
        <f t="array" ref="J100">IFERROR(INDEX(Data_2016_frem!$2:$700,MATCH($C$4&amp;J$5,Data_2016_frem!$B$2:$B$700&amp;Data_2016_frem!$A$2:$A$700,0),MATCH($C100,var_2016,0)),"-")</f>
        <v>-</v>
      </c>
      <c r="K100" s="72" t="str">
        <f t="array" ref="K100">IFERROR(INDEX(Data_2016_frem!$2:$700,MATCH($C$4&amp;K$5,Data_2016_frem!$B$2:$B$700&amp;Data_2016_frem!$A$2:$A$700,0),MATCH($C100,var_2016,0)),"-")</f>
        <v>-</v>
      </c>
      <c r="L100" s="72" t="str">
        <f t="array" ref="L100">IFERROR(INDEX(Data_2016_frem!$2:$700,MATCH($C$4&amp;L$5,Data_2016_frem!$B$2:$B$700&amp;Data_2016_frem!$A$2:$A$700,0),MATCH($C100,var_2016,0)),"-")</f>
        <v>-</v>
      </c>
    </row>
    <row r="101" spans="1:12">
      <c r="A101" s="65" t="s">
        <v>95</v>
      </c>
      <c r="B101" s="65" t="s">
        <v>222</v>
      </c>
      <c r="C101" s="65" t="s">
        <v>809</v>
      </c>
      <c r="D101" s="66">
        <f t="array" ref="D101">IFERROR(INDEX(Data_2016_frem!$2:$70,MATCH(D$5&amp;$C$4,Data_2016_frem!$A$2:$A$70&amp;Data_2016_frem!$B$2:$B$70,0),MATCH($C101,var_2016,0)),"-")</f>
        <v>48195</v>
      </c>
      <c r="E101" s="66">
        <f t="array" ref="E101">IFERROR(INDEX(Data_2016_frem!$2:$70,MATCH(E$5&amp;$C$4,Data_2016_frem!$A$2:$A$70&amp;Data_2016_frem!$B$2:$B$70,0),MATCH($C101,var_2016,0)),"-")</f>
        <v>170241</v>
      </c>
      <c r="F101" s="66">
        <f t="array" ref="F101">IFERROR(INDEX(Data_2016_frem!$2:$70,MATCH(F$5&amp;$C$4,Data_2016_frem!$A$2:$A$70&amp;Data_2016_frem!$B$2:$B$70,0),MATCH($C101,var_2016,0)),"-")</f>
        <v>537917</v>
      </c>
      <c r="G101" s="66" t="str">
        <f t="array" ref="G101">IFERROR(INDEX(Data_2016_frem!$2:$70,MATCH(G$5&amp;$C$4,Data_2016_frem!$A$2:$A$70&amp;Data_2016_frem!$B$2:$B$70,0),MATCH($C101,var_2016,0)),"-")</f>
        <v>-</v>
      </c>
      <c r="H101" s="72" t="str">
        <f t="array" ref="H101">IFERROR(INDEX(Data_2016_frem!$2:$700,MATCH($C$4&amp;H$5,Data_2016_frem!$B$2:$B$700&amp;Data_2016_frem!$A$2:$A$700,0),MATCH($C101,var_2016,0)),"-")</f>
        <v>-</v>
      </c>
      <c r="I101" s="72" t="str">
        <f t="array" ref="I101">IFERROR(INDEX(Data_2016_frem!$2:$700,MATCH($C$4&amp;I$5,Data_2016_frem!$B$2:$B$700&amp;Data_2016_frem!$A$2:$A$700,0),MATCH($C101,var_2016,0)),"-")</f>
        <v>-</v>
      </c>
      <c r="J101" s="72" t="str">
        <f t="array" ref="J101">IFERROR(INDEX(Data_2016_frem!$2:$700,MATCH($C$4&amp;J$5,Data_2016_frem!$B$2:$B$700&amp;Data_2016_frem!$A$2:$A$700,0),MATCH($C101,var_2016,0)),"-")</f>
        <v>-</v>
      </c>
      <c r="K101" s="72" t="str">
        <f t="array" ref="K101">IFERROR(INDEX(Data_2016_frem!$2:$700,MATCH($C$4&amp;K$5,Data_2016_frem!$B$2:$B$700&amp;Data_2016_frem!$A$2:$A$700,0),MATCH($C101,var_2016,0)),"-")</f>
        <v>-</v>
      </c>
      <c r="L101" s="72" t="str">
        <f t="array" ref="L101">IFERROR(INDEX(Data_2016_frem!$2:$700,MATCH($C$4&amp;L$5,Data_2016_frem!$B$2:$B$700&amp;Data_2016_frem!$A$2:$A$700,0),MATCH($C101,var_2016,0)),"-")</f>
        <v>-</v>
      </c>
    </row>
    <row r="102" spans="1:12">
      <c r="A102" s="65" t="s">
        <v>97</v>
      </c>
      <c r="B102" s="65" t="s">
        <v>224</v>
      </c>
      <c r="C102" s="65" t="s">
        <v>810</v>
      </c>
      <c r="D102" s="66">
        <f t="array" ref="D102">IFERROR(INDEX(Data_2016_frem!$2:$70,MATCH(D$5&amp;$C$4,Data_2016_frem!$A$2:$A$70&amp;Data_2016_frem!$B$2:$B$70,0),MATCH($C102,var_2016,0)),"-")</f>
        <v>1471</v>
      </c>
      <c r="E102" s="66">
        <f t="array" ref="E102">IFERROR(INDEX(Data_2016_frem!$2:$70,MATCH(E$5&amp;$C$4,Data_2016_frem!$A$2:$A$70&amp;Data_2016_frem!$B$2:$B$70,0),MATCH($C102,var_2016,0)),"-")</f>
        <v>871</v>
      </c>
      <c r="F102" s="66">
        <f t="array" ref="F102">IFERROR(INDEX(Data_2016_frem!$2:$70,MATCH(F$5&amp;$C$4,Data_2016_frem!$A$2:$A$70&amp;Data_2016_frem!$B$2:$B$70,0),MATCH($C102,var_2016,0)),"-")</f>
        <v>0</v>
      </c>
      <c r="G102" s="66" t="str">
        <f t="array" ref="G102">IFERROR(INDEX(Data_2016_frem!$2:$70,MATCH(G$5&amp;$C$4,Data_2016_frem!$A$2:$A$70&amp;Data_2016_frem!$B$2:$B$70,0),MATCH($C102,var_2016,0)),"-")</f>
        <v>-</v>
      </c>
      <c r="H102" s="72" t="str">
        <f t="array" ref="H102">IFERROR(INDEX(Data_2016_frem!$2:$700,MATCH($C$4&amp;H$5,Data_2016_frem!$B$2:$B$700&amp;Data_2016_frem!$A$2:$A$700,0),MATCH($C102,var_2016,0)),"-")</f>
        <v>-</v>
      </c>
      <c r="I102" s="72" t="str">
        <f t="array" ref="I102">IFERROR(INDEX(Data_2016_frem!$2:$700,MATCH($C$4&amp;I$5,Data_2016_frem!$B$2:$B$700&amp;Data_2016_frem!$A$2:$A$700,0),MATCH($C102,var_2016,0)),"-")</f>
        <v>-</v>
      </c>
      <c r="J102" s="72" t="str">
        <f t="array" ref="J102">IFERROR(INDEX(Data_2016_frem!$2:$700,MATCH($C$4&amp;J$5,Data_2016_frem!$B$2:$B$700&amp;Data_2016_frem!$A$2:$A$700,0),MATCH($C102,var_2016,0)),"-")</f>
        <v>-</v>
      </c>
      <c r="K102" s="72" t="str">
        <f t="array" ref="K102">IFERROR(INDEX(Data_2016_frem!$2:$700,MATCH($C$4&amp;K$5,Data_2016_frem!$B$2:$B$700&amp;Data_2016_frem!$A$2:$A$700,0),MATCH($C102,var_2016,0)),"-")</f>
        <v>-</v>
      </c>
      <c r="L102" s="72" t="str">
        <f t="array" ref="L102">IFERROR(INDEX(Data_2016_frem!$2:$700,MATCH($C$4&amp;L$5,Data_2016_frem!$B$2:$B$700&amp;Data_2016_frem!$A$2:$A$700,0),MATCH($C102,var_2016,0)),"-")</f>
        <v>-</v>
      </c>
    </row>
    <row r="103" spans="1:12">
      <c r="A103" s="65" t="s">
        <v>100</v>
      </c>
      <c r="B103" s="65" t="s">
        <v>226</v>
      </c>
      <c r="C103" s="65" t="s">
        <v>811</v>
      </c>
      <c r="D103" s="66">
        <f t="array" ref="D103">IFERROR(INDEX(Data_2016_frem!$2:$70,MATCH(D$5&amp;$C$4,Data_2016_frem!$A$2:$A$70&amp;Data_2016_frem!$B$2:$B$70,0),MATCH($C103,var_2016,0)),"-")</f>
        <v>113332</v>
      </c>
      <c r="E103" s="66">
        <f t="array" ref="E103">IFERROR(INDEX(Data_2016_frem!$2:$70,MATCH(E$5&amp;$C$4,Data_2016_frem!$A$2:$A$70&amp;Data_2016_frem!$B$2:$B$70,0),MATCH($C103,var_2016,0)),"-")</f>
        <v>110959</v>
      </c>
      <c r="F103" s="66">
        <f t="array" ref="F103">IFERROR(INDEX(Data_2016_frem!$2:$70,MATCH(F$5&amp;$C$4,Data_2016_frem!$A$2:$A$70&amp;Data_2016_frem!$B$2:$B$70,0),MATCH($C103,var_2016,0)),"-")</f>
        <v>32960</v>
      </c>
      <c r="G103" s="66" t="str">
        <f t="array" ref="G103">IFERROR(INDEX(Data_2016_frem!$2:$70,MATCH(G$5&amp;$C$4,Data_2016_frem!$A$2:$A$70&amp;Data_2016_frem!$B$2:$B$70,0),MATCH($C103,var_2016,0)),"-")</f>
        <v>-</v>
      </c>
      <c r="H103" s="72" t="str">
        <f t="array" ref="H103">IFERROR(INDEX(Data_2016_frem!$2:$700,MATCH($C$4&amp;H$5,Data_2016_frem!$B$2:$B$700&amp;Data_2016_frem!$A$2:$A$700,0),MATCH($C103,var_2016,0)),"-")</f>
        <v>-</v>
      </c>
      <c r="I103" s="72" t="str">
        <f t="array" ref="I103">IFERROR(INDEX(Data_2016_frem!$2:$700,MATCH($C$4&amp;I$5,Data_2016_frem!$B$2:$B$700&amp;Data_2016_frem!$A$2:$A$700,0),MATCH($C103,var_2016,0)),"-")</f>
        <v>-</v>
      </c>
      <c r="J103" s="72" t="str">
        <f t="array" ref="J103">IFERROR(INDEX(Data_2016_frem!$2:$700,MATCH($C$4&amp;J$5,Data_2016_frem!$B$2:$B$700&amp;Data_2016_frem!$A$2:$A$700,0),MATCH($C103,var_2016,0)),"-")</f>
        <v>-</v>
      </c>
      <c r="K103" s="72" t="str">
        <f t="array" ref="K103">IFERROR(INDEX(Data_2016_frem!$2:$700,MATCH($C$4&amp;K$5,Data_2016_frem!$B$2:$B$700&amp;Data_2016_frem!$A$2:$A$700,0),MATCH($C103,var_2016,0)),"-")</f>
        <v>-</v>
      </c>
      <c r="L103" s="72" t="str">
        <f t="array" ref="L103">IFERROR(INDEX(Data_2016_frem!$2:$700,MATCH($C$4&amp;L$5,Data_2016_frem!$B$2:$B$700&amp;Data_2016_frem!$A$2:$A$700,0),MATCH($C103,var_2016,0)),"-")</f>
        <v>-</v>
      </c>
    </row>
    <row r="104" spans="1:12">
      <c r="A104" s="62" t="s">
        <v>103</v>
      </c>
      <c r="B104" s="62" t="s">
        <v>676</v>
      </c>
      <c r="C104" s="65" t="s">
        <v>812</v>
      </c>
      <c r="D104" s="66">
        <f t="array" ref="D104">IFERROR(INDEX(Data_2016_frem!$2:$70,MATCH(D$5&amp;$C$4,Data_2016_frem!$A$2:$A$70&amp;Data_2016_frem!$B$2:$B$70,0),MATCH($C104,var_2016,0)),"-")</f>
        <v>504193</v>
      </c>
      <c r="E104" s="66">
        <f t="array" ref="E104">IFERROR(INDEX(Data_2016_frem!$2:$70,MATCH(E$5&amp;$C$4,Data_2016_frem!$A$2:$A$70&amp;Data_2016_frem!$B$2:$B$70,0),MATCH($C104,var_2016,0)),"-")</f>
        <v>623036</v>
      </c>
      <c r="F104" s="66">
        <f t="array" ref="F104">IFERROR(INDEX(Data_2016_frem!$2:$70,MATCH(F$5&amp;$C$4,Data_2016_frem!$A$2:$A$70&amp;Data_2016_frem!$B$2:$B$70,0),MATCH($C104,var_2016,0)),"-")</f>
        <v>839540</v>
      </c>
      <c r="G104" s="66" t="str">
        <f t="array" ref="G104">IFERROR(INDEX(Data_2016_frem!$2:$70,MATCH(G$5&amp;$C$4,Data_2016_frem!$A$2:$A$70&amp;Data_2016_frem!$B$2:$B$70,0),MATCH($C104,var_2016,0)),"-")</f>
        <v>-</v>
      </c>
      <c r="H104" s="72" t="str">
        <f t="array" ref="H104">IFERROR(INDEX(Data_2016_frem!$2:$700,MATCH($C$4&amp;H$5,Data_2016_frem!$B$2:$B$700&amp;Data_2016_frem!$A$2:$A$700,0),MATCH($C104,var_2016,0)),"-")</f>
        <v>-</v>
      </c>
      <c r="I104" s="72" t="str">
        <f t="array" ref="I104">IFERROR(INDEX(Data_2016_frem!$2:$700,MATCH($C$4&amp;I$5,Data_2016_frem!$B$2:$B$700&amp;Data_2016_frem!$A$2:$A$700,0),MATCH($C104,var_2016,0)),"-")</f>
        <v>-</v>
      </c>
      <c r="J104" s="72" t="str">
        <f t="array" ref="J104">IFERROR(INDEX(Data_2016_frem!$2:$700,MATCH($C$4&amp;J$5,Data_2016_frem!$B$2:$B$700&amp;Data_2016_frem!$A$2:$A$700,0),MATCH($C104,var_2016,0)),"-")</f>
        <v>-</v>
      </c>
      <c r="K104" s="72" t="str">
        <f t="array" ref="K104">IFERROR(INDEX(Data_2016_frem!$2:$700,MATCH($C$4&amp;K$5,Data_2016_frem!$B$2:$B$700&amp;Data_2016_frem!$A$2:$A$700,0),MATCH($C104,var_2016,0)),"-")</f>
        <v>-</v>
      </c>
      <c r="L104" s="72" t="str">
        <f t="array" ref="L104">IFERROR(INDEX(Data_2016_frem!$2:$700,MATCH($C$4&amp;L$5,Data_2016_frem!$B$2:$B$700&amp;Data_2016_frem!$A$2:$A$700,0),MATCH($C104,var_2016,0)),"-")</f>
        <v>-</v>
      </c>
    </row>
    <row r="105" spans="1:12">
      <c r="A105" s="65" t="s">
        <v>106</v>
      </c>
      <c r="B105" s="65" t="s">
        <v>677</v>
      </c>
      <c r="C105" s="65" t="s">
        <v>813</v>
      </c>
      <c r="D105" s="66">
        <f t="array" ref="D105">IFERROR(INDEX(Data_2016_frem!$2:$70,MATCH(D$5&amp;$C$4,Data_2016_frem!$A$2:$A$70&amp;Data_2016_frem!$B$2:$B$70,0),MATCH($C105,var_2016,0)),"-")</f>
        <v>0</v>
      </c>
      <c r="E105" s="66">
        <f t="array" ref="E105">IFERROR(INDEX(Data_2016_frem!$2:$70,MATCH(E$5&amp;$C$4,Data_2016_frem!$A$2:$A$70&amp;Data_2016_frem!$B$2:$B$70,0),MATCH($C105,var_2016,0)),"-")</f>
        <v>0</v>
      </c>
      <c r="F105" s="66">
        <f t="array" ref="F105">IFERROR(INDEX(Data_2016_frem!$2:$70,MATCH(F$5&amp;$C$4,Data_2016_frem!$A$2:$A$70&amp;Data_2016_frem!$B$2:$B$70,0),MATCH($C105,var_2016,0)),"-")</f>
        <v>0</v>
      </c>
      <c r="G105" s="66" t="str">
        <f t="array" ref="G105">IFERROR(INDEX(Data_2016_frem!$2:$70,MATCH(G$5&amp;$C$4,Data_2016_frem!$A$2:$A$70&amp;Data_2016_frem!$B$2:$B$70,0),MATCH($C105,var_2016,0)),"-")</f>
        <v>-</v>
      </c>
      <c r="H105" s="72" t="str">
        <f t="array" ref="H105">IFERROR(INDEX(Data_2016_frem!$2:$700,MATCH($C$4&amp;H$5,Data_2016_frem!$B$2:$B$700&amp;Data_2016_frem!$A$2:$A$700,0),MATCH($C105,var_2016,0)),"-")</f>
        <v>-</v>
      </c>
      <c r="I105" s="72" t="str">
        <f t="array" ref="I105">IFERROR(INDEX(Data_2016_frem!$2:$700,MATCH($C$4&amp;I$5,Data_2016_frem!$B$2:$B$700&amp;Data_2016_frem!$A$2:$A$700,0),MATCH($C105,var_2016,0)),"-")</f>
        <v>-</v>
      </c>
      <c r="J105" s="72" t="str">
        <f t="array" ref="J105">IFERROR(INDEX(Data_2016_frem!$2:$700,MATCH($C$4&amp;J$5,Data_2016_frem!$B$2:$B$700&amp;Data_2016_frem!$A$2:$A$700,0),MATCH($C105,var_2016,0)),"-")</f>
        <v>-</v>
      </c>
      <c r="K105" s="72" t="str">
        <f t="array" ref="K105">IFERROR(INDEX(Data_2016_frem!$2:$700,MATCH($C$4&amp;K$5,Data_2016_frem!$B$2:$B$700&amp;Data_2016_frem!$A$2:$A$700,0),MATCH($C105,var_2016,0)),"-")</f>
        <v>-</v>
      </c>
      <c r="L105" s="72" t="str">
        <f t="array" ref="L105">IFERROR(INDEX(Data_2016_frem!$2:$700,MATCH($C$4&amp;L$5,Data_2016_frem!$B$2:$B$700&amp;Data_2016_frem!$A$2:$A$700,0),MATCH($C105,var_2016,0)),"-")</f>
        <v>-</v>
      </c>
    </row>
    <row r="106" spans="1:12">
      <c r="A106" s="65" t="s">
        <v>109</v>
      </c>
      <c r="B106" s="65" t="s">
        <v>552</v>
      </c>
      <c r="C106" s="65" t="s">
        <v>814</v>
      </c>
      <c r="D106" s="66">
        <f t="array" ref="D106">IFERROR(INDEX(Data_2016_frem!$2:$70,MATCH(D$5&amp;$C$4,Data_2016_frem!$A$2:$A$70&amp;Data_2016_frem!$B$2:$B$70,0),MATCH($C106,var_2016,0)),"-")</f>
        <v>0</v>
      </c>
      <c r="E106" s="66">
        <f t="array" ref="E106">IFERROR(INDEX(Data_2016_frem!$2:$70,MATCH(E$5&amp;$C$4,Data_2016_frem!$A$2:$A$70&amp;Data_2016_frem!$B$2:$B$70,0),MATCH($C106,var_2016,0)),"-")</f>
        <v>0</v>
      </c>
      <c r="F106" s="66">
        <f t="array" ref="F106">IFERROR(INDEX(Data_2016_frem!$2:$70,MATCH(F$5&amp;$C$4,Data_2016_frem!$A$2:$A$70&amp;Data_2016_frem!$B$2:$B$70,0),MATCH($C106,var_2016,0)),"-")</f>
        <v>337155</v>
      </c>
      <c r="G106" s="66" t="str">
        <f t="array" ref="G106">IFERROR(INDEX(Data_2016_frem!$2:$70,MATCH(G$5&amp;$C$4,Data_2016_frem!$A$2:$A$70&amp;Data_2016_frem!$B$2:$B$70,0),MATCH($C106,var_2016,0)),"-")</f>
        <v>-</v>
      </c>
      <c r="H106" s="72" t="str">
        <f t="array" ref="H106">IFERROR(INDEX(Data_2016_frem!$2:$700,MATCH($C$4&amp;H$5,Data_2016_frem!$B$2:$B$700&amp;Data_2016_frem!$A$2:$A$700,0),MATCH($C106,var_2016,0)),"-")</f>
        <v>-</v>
      </c>
      <c r="I106" s="72" t="str">
        <f t="array" ref="I106">IFERROR(INDEX(Data_2016_frem!$2:$700,MATCH($C$4&amp;I$5,Data_2016_frem!$B$2:$B$700&amp;Data_2016_frem!$A$2:$A$700,0),MATCH($C106,var_2016,0)),"-")</f>
        <v>-</v>
      </c>
      <c r="J106" s="72" t="str">
        <f t="array" ref="J106">IFERROR(INDEX(Data_2016_frem!$2:$700,MATCH($C$4&amp;J$5,Data_2016_frem!$B$2:$B$700&amp;Data_2016_frem!$A$2:$A$700,0),MATCH($C106,var_2016,0)),"-")</f>
        <v>-</v>
      </c>
      <c r="K106" s="72" t="str">
        <f t="array" ref="K106">IFERROR(INDEX(Data_2016_frem!$2:$700,MATCH($C$4&amp;K$5,Data_2016_frem!$B$2:$B$700&amp;Data_2016_frem!$A$2:$A$700,0),MATCH($C106,var_2016,0)),"-")</f>
        <v>-</v>
      </c>
      <c r="L106" s="72" t="str">
        <f t="array" ref="L106">IFERROR(INDEX(Data_2016_frem!$2:$700,MATCH($C$4&amp;L$5,Data_2016_frem!$B$2:$B$700&amp;Data_2016_frem!$A$2:$A$700,0),MATCH($C106,var_2016,0)),"-")</f>
        <v>-</v>
      </c>
    </row>
    <row r="107" spans="1:12">
      <c r="A107" s="65" t="s">
        <v>112</v>
      </c>
      <c r="B107" s="65" t="s">
        <v>554</v>
      </c>
      <c r="C107" s="65" t="s">
        <v>815</v>
      </c>
      <c r="D107" s="66">
        <f t="array" ref="D107">IFERROR(INDEX(Data_2016_frem!$2:$70,MATCH(D$5&amp;$C$4,Data_2016_frem!$A$2:$A$70&amp;Data_2016_frem!$B$2:$B$70,0),MATCH($C107,var_2016,0)),"-")</f>
        <v>0</v>
      </c>
      <c r="E107" s="66">
        <f t="array" ref="E107">IFERROR(INDEX(Data_2016_frem!$2:$70,MATCH(E$5&amp;$C$4,Data_2016_frem!$A$2:$A$70&amp;Data_2016_frem!$B$2:$B$70,0),MATCH($C107,var_2016,0)),"-")</f>
        <v>0</v>
      </c>
      <c r="F107" s="66">
        <f t="array" ref="F107">IFERROR(INDEX(Data_2016_frem!$2:$70,MATCH(F$5&amp;$C$4,Data_2016_frem!$A$2:$A$70&amp;Data_2016_frem!$B$2:$B$70,0),MATCH($C107,var_2016,0)),"-")</f>
        <v>0</v>
      </c>
      <c r="G107" s="66" t="str">
        <f t="array" ref="G107">IFERROR(INDEX(Data_2016_frem!$2:$70,MATCH(G$5&amp;$C$4,Data_2016_frem!$A$2:$A$70&amp;Data_2016_frem!$B$2:$B$70,0),MATCH($C107,var_2016,0)),"-")</f>
        <v>-</v>
      </c>
      <c r="H107" s="72" t="str">
        <f t="array" ref="H107">IFERROR(INDEX(Data_2016_frem!$2:$700,MATCH($C$4&amp;H$5,Data_2016_frem!$B$2:$B$700&amp;Data_2016_frem!$A$2:$A$700,0),MATCH($C107,var_2016,0)),"-")</f>
        <v>-</v>
      </c>
      <c r="I107" s="72" t="str">
        <f t="array" ref="I107">IFERROR(INDEX(Data_2016_frem!$2:$700,MATCH($C$4&amp;I$5,Data_2016_frem!$B$2:$B$700&amp;Data_2016_frem!$A$2:$A$700,0),MATCH($C107,var_2016,0)),"-")</f>
        <v>-</v>
      </c>
      <c r="J107" s="72" t="str">
        <f t="array" ref="J107">IFERROR(INDEX(Data_2016_frem!$2:$700,MATCH($C$4&amp;J$5,Data_2016_frem!$B$2:$B$700&amp;Data_2016_frem!$A$2:$A$700,0),MATCH($C107,var_2016,0)),"-")</f>
        <v>-</v>
      </c>
      <c r="K107" s="72" t="str">
        <f t="array" ref="K107">IFERROR(INDEX(Data_2016_frem!$2:$700,MATCH($C$4&amp;K$5,Data_2016_frem!$B$2:$B$700&amp;Data_2016_frem!$A$2:$A$700,0),MATCH($C107,var_2016,0)),"-")</f>
        <v>-</v>
      </c>
      <c r="L107" s="72" t="str">
        <f t="array" ref="L107">IFERROR(INDEX(Data_2016_frem!$2:$700,MATCH($C$4&amp;L$5,Data_2016_frem!$B$2:$B$700&amp;Data_2016_frem!$A$2:$A$700,0),MATCH($C107,var_2016,0)),"-")</f>
        <v>-</v>
      </c>
    </row>
    <row r="108" spans="1:12">
      <c r="A108" s="65" t="s">
        <v>115</v>
      </c>
      <c r="B108" s="65" t="s">
        <v>556</v>
      </c>
      <c r="C108" s="65" t="s">
        <v>816</v>
      </c>
      <c r="D108" s="66">
        <f t="array" ref="D108">IFERROR(INDEX(Data_2016_frem!$2:$70,MATCH(D$5&amp;$C$4,Data_2016_frem!$A$2:$A$70&amp;Data_2016_frem!$B$2:$B$70,0),MATCH($C108,var_2016,0)),"-")</f>
        <v>1949589</v>
      </c>
      <c r="E108" s="66">
        <f t="array" ref="E108">IFERROR(INDEX(Data_2016_frem!$2:$70,MATCH(E$5&amp;$C$4,Data_2016_frem!$A$2:$A$70&amp;Data_2016_frem!$B$2:$B$70,0),MATCH($C108,var_2016,0)),"-")</f>
        <v>1463293</v>
      </c>
      <c r="F108" s="66">
        <f t="array" ref="F108">IFERROR(INDEX(Data_2016_frem!$2:$70,MATCH(F$5&amp;$C$4,Data_2016_frem!$A$2:$A$70&amp;Data_2016_frem!$B$2:$B$70,0),MATCH($C108,var_2016,0)),"-")</f>
        <v>1653743</v>
      </c>
      <c r="G108" s="66" t="str">
        <f t="array" ref="G108">IFERROR(INDEX(Data_2016_frem!$2:$70,MATCH(G$5&amp;$C$4,Data_2016_frem!$A$2:$A$70&amp;Data_2016_frem!$B$2:$B$70,0),MATCH($C108,var_2016,0)),"-")</f>
        <v>-</v>
      </c>
      <c r="H108" s="72" t="str">
        <f t="array" ref="H108">IFERROR(INDEX(Data_2016_frem!$2:$700,MATCH($C$4&amp;H$5,Data_2016_frem!$B$2:$B$700&amp;Data_2016_frem!$A$2:$A$700,0),MATCH($C108,var_2016,0)),"-")</f>
        <v>-</v>
      </c>
      <c r="I108" s="72" t="str">
        <f t="array" ref="I108">IFERROR(INDEX(Data_2016_frem!$2:$700,MATCH($C$4&amp;I$5,Data_2016_frem!$B$2:$B$700&amp;Data_2016_frem!$A$2:$A$700,0),MATCH($C108,var_2016,0)),"-")</f>
        <v>-</v>
      </c>
      <c r="J108" s="72" t="str">
        <f t="array" ref="J108">IFERROR(INDEX(Data_2016_frem!$2:$700,MATCH($C$4&amp;J$5,Data_2016_frem!$B$2:$B$700&amp;Data_2016_frem!$A$2:$A$700,0),MATCH($C108,var_2016,0)),"-")</f>
        <v>-</v>
      </c>
      <c r="K108" s="72" t="str">
        <f t="array" ref="K108">IFERROR(INDEX(Data_2016_frem!$2:$700,MATCH($C$4&amp;K$5,Data_2016_frem!$B$2:$B$700&amp;Data_2016_frem!$A$2:$A$700,0),MATCH($C108,var_2016,0)),"-")</f>
        <v>-</v>
      </c>
      <c r="L108" s="72" t="str">
        <f t="array" ref="L108">IFERROR(INDEX(Data_2016_frem!$2:$700,MATCH($C$4&amp;L$5,Data_2016_frem!$B$2:$B$700&amp;Data_2016_frem!$A$2:$A$700,0),MATCH($C108,var_2016,0)),"-")</f>
        <v>-</v>
      </c>
    </row>
    <row r="109" spans="1:12">
      <c r="A109" s="65" t="s">
        <v>118</v>
      </c>
      <c r="B109" s="65" t="s">
        <v>204</v>
      </c>
      <c r="C109" s="65" t="s">
        <v>817</v>
      </c>
      <c r="D109" s="66">
        <f t="array" ref="D109">IFERROR(INDEX(Data_2016_frem!$2:$70,MATCH(D$5&amp;$C$4,Data_2016_frem!$A$2:$A$70&amp;Data_2016_frem!$B$2:$B$70,0),MATCH($C109,var_2016,0)),"-")</f>
        <v>115563</v>
      </c>
      <c r="E109" s="66">
        <f t="array" ref="E109">IFERROR(INDEX(Data_2016_frem!$2:$70,MATCH(E$5&amp;$C$4,Data_2016_frem!$A$2:$A$70&amp;Data_2016_frem!$B$2:$B$70,0),MATCH($C109,var_2016,0)),"-")</f>
        <v>172764</v>
      </c>
      <c r="F109" s="66">
        <f t="array" ref="F109">IFERROR(INDEX(Data_2016_frem!$2:$70,MATCH(F$5&amp;$C$4,Data_2016_frem!$A$2:$A$70&amp;Data_2016_frem!$B$2:$B$70,0),MATCH($C109,var_2016,0)),"-")</f>
        <v>336259</v>
      </c>
      <c r="G109" s="66" t="str">
        <f t="array" ref="G109">IFERROR(INDEX(Data_2016_frem!$2:$70,MATCH(G$5&amp;$C$4,Data_2016_frem!$A$2:$A$70&amp;Data_2016_frem!$B$2:$B$70,0),MATCH($C109,var_2016,0)),"-")</f>
        <v>-</v>
      </c>
      <c r="H109" s="72" t="str">
        <f t="array" ref="H109">IFERROR(INDEX(Data_2016_frem!$2:$700,MATCH($C$4&amp;H$5,Data_2016_frem!$B$2:$B$700&amp;Data_2016_frem!$A$2:$A$700,0),MATCH($C109,var_2016,0)),"-")</f>
        <v>-</v>
      </c>
      <c r="I109" s="72" t="str">
        <f t="array" ref="I109">IFERROR(INDEX(Data_2016_frem!$2:$700,MATCH($C$4&amp;I$5,Data_2016_frem!$B$2:$B$700&amp;Data_2016_frem!$A$2:$A$700,0),MATCH($C109,var_2016,0)),"-")</f>
        <v>-</v>
      </c>
      <c r="J109" s="72" t="str">
        <f t="array" ref="J109">IFERROR(INDEX(Data_2016_frem!$2:$700,MATCH($C$4&amp;J$5,Data_2016_frem!$B$2:$B$700&amp;Data_2016_frem!$A$2:$A$700,0),MATCH($C109,var_2016,0)),"-")</f>
        <v>-</v>
      </c>
      <c r="K109" s="72" t="str">
        <f t="array" ref="K109">IFERROR(INDEX(Data_2016_frem!$2:$700,MATCH($C$4&amp;K$5,Data_2016_frem!$B$2:$B$700&amp;Data_2016_frem!$A$2:$A$700,0),MATCH($C109,var_2016,0)),"-")</f>
        <v>-</v>
      </c>
      <c r="L109" s="72" t="str">
        <f t="array" ref="L109">IFERROR(INDEX(Data_2016_frem!$2:$700,MATCH($C$4&amp;L$5,Data_2016_frem!$B$2:$B$700&amp;Data_2016_frem!$A$2:$A$700,0),MATCH($C109,var_2016,0)),"-")</f>
        <v>-</v>
      </c>
    </row>
    <row r="110" spans="1:12">
      <c r="A110" s="62" t="s">
        <v>121</v>
      </c>
      <c r="B110" s="62" t="s">
        <v>678</v>
      </c>
      <c r="C110" s="65" t="s">
        <v>818</v>
      </c>
      <c r="D110" s="66">
        <f t="array" ref="D110">IFERROR(INDEX(Data_2016_frem!$2:$70,MATCH(D$5&amp;$C$4,Data_2016_frem!$A$2:$A$70&amp;Data_2016_frem!$B$2:$B$70,0),MATCH($C110,var_2016,0)),"-")</f>
        <v>2065152</v>
      </c>
      <c r="E110" s="66">
        <f t="array" ref="E110">IFERROR(INDEX(Data_2016_frem!$2:$70,MATCH(E$5&amp;$C$4,Data_2016_frem!$A$2:$A$70&amp;Data_2016_frem!$B$2:$B$70,0),MATCH($C110,var_2016,0)),"-")</f>
        <v>1636057</v>
      </c>
      <c r="F110" s="66">
        <f t="array" ref="F110">IFERROR(INDEX(Data_2016_frem!$2:$70,MATCH(F$5&amp;$C$4,Data_2016_frem!$A$2:$A$70&amp;Data_2016_frem!$B$2:$B$70,0),MATCH($C110,var_2016,0)),"-")</f>
        <v>2327157</v>
      </c>
      <c r="G110" s="66" t="str">
        <f t="array" ref="G110">IFERROR(INDEX(Data_2016_frem!$2:$70,MATCH(G$5&amp;$C$4,Data_2016_frem!$A$2:$A$70&amp;Data_2016_frem!$B$2:$B$70,0),MATCH($C110,var_2016,0)),"-")</f>
        <v>-</v>
      </c>
      <c r="H110" s="72" t="str">
        <f t="array" ref="H110">IFERROR(INDEX(Data_2016_frem!$2:$700,MATCH($C$4&amp;H$5,Data_2016_frem!$B$2:$B$700&amp;Data_2016_frem!$A$2:$A$700,0),MATCH($C110,var_2016,0)),"-")</f>
        <v>-</v>
      </c>
      <c r="I110" s="72" t="str">
        <f t="array" ref="I110">IFERROR(INDEX(Data_2016_frem!$2:$700,MATCH($C$4&amp;I$5,Data_2016_frem!$B$2:$B$700&amp;Data_2016_frem!$A$2:$A$700,0),MATCH($C110,var_2016,0)),"-")</f>
        <v>-</v>
      </c>
      <c r="J110" s="72" t="str">
        <f t="array" ref="J110">IFERROR(INDEX(Data_2016_frem!$2:$700,MATCH($C$4&amp;J$5,Data_2016_frem!$B$2:$B$700&amp;Data_2016_frem!$A$2:$A$700,0),MATCH($C110,var_2016,0)),"-")</f>
        <v>-</v>
      </c>
      <c r="K110" s="72" t="str">
        <f t="array" ref="K110">IFERROR(INDEX(Data_2016_frem!$2:$700,MATCH($C$4&amp;K$5,Data_2016_frem!$B$2:$B$700&amp;Data_2016_frem!$A$2:$A$700,0),MATCH($C110,var_2016,0)),"-")</f>
        <v>-</v>
      </c>
      <c r="L110" s="72" t="str">
        <f t="array" ref="L110">IFERROR(INDEX(Data_2016_frem!$2:$700,MATCH($C$4&amp;L$5,Data_2016_frem!$B$2:$B$700&amp;Data_2016_frem!$A$2:$A$700,0),MATCH($C110,var_2016,0)),"-")</f>
        <v>-</v>
      </c>
    </row>
    <row r="111" spans="1:12">
      <c r="A111" s="65" t="s">
        <v>123</v>
      </c>
      <c r="B111" s="65" t="s">
        <v>239</v>
      </c>
      <c r="C111" s="65" t="s">
        <v>819</v>
      </c>
      <c r="D111" s="66">
        <f t="array" ref="D111">IFERROR(INDEX(Data_2016_frem!$2:$70,MATCH(D$5&amp;$C$4,Data_2016_frem!$A$2:$A$70&amp;Data_2016_frem!$B$2:$B$70,0),MATCH($C111,var_2016,0)),"-")</f>
        <v>321586</v>
      </c>
      <c r="E111" s="66">
        <f t="array" ref="E111">IFERROR(INDEX(Data_2016_frem!$2:$70,MATCH(E$5&amp;$C$4,Data_2016_frem!$A$2:$A$70&amp;Data_2016_frem!$B$2:$B$70,0),MATCH($C111,var_2016,0)),"-")</f>
        <v>294424</v>
      </c>
      <c r="F111" s="66">
        <f t="array" ref="F111">IFERROR(INDEX(Data_2016_frem!$2:$70,MATCH(F$5&amp;$C$4,Data_2016_frem!$A$2:$A$70&amp;Data_2016_frem!$B$2:$B$70,0),MATCH($C111,var_2016,0)),"-")</f>
        <v>2284127</v>
      </c>
      <c r="G111" s="66" t="str">
        <f t="array" ref="G111">IFERROR(INDEX(Data_2016_frem!$2:$70,MATCH(G$5&amp;$C$4,Data_2016_frem!$A$2:$A$70&amp;Data_2016_frem!$B$2:$B$70,0),MATCH($C111,var_2016,0)),"-")</f>
        <v>-</v>
      </c>
      <c r="H111" s="72" t="str">
        <f t="array" ref="H111">IFERROR(INDEX(Data_2016_frem!$2:$700,MATCH($C$4&amp;H$5,Data_2016_frem!$B$2:$B$700&amp;Data_2016_frem!$A$2:$A$700,0),MATCH($C111,var_2016,0)),"-")</f>
        <v>-</v>
      </c>
      <c r="I111" s="72" t="str">
        <f t="array" ref="I111">IFERROR(INDEX(Data_2016_frem!$2:$700,MATCH($C$4&amp;I$5,Data_2016_frem!$B$2:$B$700&amp;Data_2016_frem!$A$2:$A$700,0),MATCH($C111,var_2016,0)),"-")</f>
        <v>-</v>
      </c>
      <c r="J111" s="72" t="str">
        <f t="array" ref="J111">IFERROR(INDEX(Data_2016_frem!$2:$700,MATCH($C$4&amp;J$5,Data_2016_frem!$B$2:$B$700&amp;Data_2016_frem!$A$2:$A$700,0),MATCH($C111,var_2016,0)),"-")</f>
        <v>-</v>
      </c>
      <c r="K111" s="72" t="str">
        <f t="array" ref="K111">IFERROR(INDEX(Data_2016_frem!$2:$700,MATCH($C$4&amp;K$5,Data_2016_frem!$B$2:$B$700&amp;Data_2016_frem!$A$2:$A$700,0),MATCH($C111,var_2016,0)),"-")</f>
        <v>-</v>
      </c>
      <c r="L111" s="72" t="str">
        <f t="array" ref="L111">IFERROR(INDEX(Data_2016_frem!$2:$700,MATCH($C$4&amp;L$5,Data_2016_frem!$B$2:$B$700&amp;Data_2016_frem!$A$2:$A$700,0),MATCH($C111,var_2016,0)),"-")</f>
        <v>-</v>
      </c>
    </row>
    <row r="112" spans="1:12">
      <c r="A112" s="65" t="s">
        <v>125</v>
      </c>
      <c r="B112" s="65" t="s">
        <v>241</v>
      </c>
      <c r="C112" s="65" t="s">
        <v>820</v>
      </c>
      <c r="D112" s="66">
        <f t="array" ref="D112">IFERROR(INDEX(Data_2016_frem!$2:$70,MATCH(D$5&amp;$C$4,Data_2016_frem!$A$2:$A$70&amp;Data_2016_frem!$B$2:$B$70,0),MATCH($C112,var_2016,0)),"-")</f>
        <v>0</v>
      </c>
      <c r="E112" s="66">
        <f t="array" ref="E112">IFERROR(INDEX(Data_2016_frem!$2:$70,MATCH(E$5&amp;$C$4,Data_2016_frem!$A$2:$A$70&amp;Data_2016_frem!$B$2:$B$70,0),MATCH($C112,var_2016,0)),"-")</f>
        <v>0</v>
      </c>
      <c r="F112" s="66">
        <f t="array" ref="F112">IFERROR(INDEX(Data_2016_frem!$2:$70,MATCH(F$5&amp;$C$4,Data_2016_frem!$A$2:$A$70&amp;Data_2016_frem!$B$2:$B$70,0),MATCH($C112,var_2016,0)),"-")</f>
        <v>0</v>
      </c>
      <c r="G112" s="66" t="str">
        <f t="array" ref="G112">IFERROR(INDEX(Data_2016_frem!$2:$70,MATCH(G$5&amp;$C$4,Data_2016_frem!$A$2:$A$70&amp;Data_2016_frem!$B$2:$B$70,0),MATCH($C112,var_2016,0)),"-")</f>
        <v>-</v>
      </c>
      <c r="H112" s="72" t="str">
        <f t="array" ref="H112">IFERROR(INDEX(Data_2016_frem!$2:$700,MATCH($C$4&amp;H$5,Data_2016_frem!$B$2:$B$700&amp;Data_2016_frem!$A$2:$A$700,0),MATCH($C112,var_2016,0)),"-")</f>
        <v>-</v>
      </c>
      <c r="I112" s="72" t="str">
        <f t="array" ref="I112">IFERROR(INDEX(Data_2016_frem!$2:$700,MATCH($C$4&amp;I$5,Data_2016_frem!$B$2:$B$700&amp;Data_2016_frem!$A$2:$A$700,0),MATCH($C112,var_2016,0)),"-")</f>
        <v>-</v>
      </c>
      <c r="J112" s="72" t="str">
        <f t="array" ref="J112">IFERROR(INDEX(Data_2016_frem!$2:$700,MATCH($C$4&amp;J$5,Data_2016_frem!$B$2:$B$700&amp;Data_2016_frem!$A$2:$A$700,0),MATCH($C112,var_2016,0)),"-")</f>
        <v>-</v>
      </c>
      <c r="K112" s="72" t="str">
        <f t="array" ref="K112">IFERROR(INDEX(Data_2016_frem!$2:$700,MATCH($C$4&amp;K$5,Data_2016_frem!$B$2:$B$700&amp;Data_2016_frem!$A$2:$A$700,0),MATCH($C112,var_2016,0)),"-")</f>
        <v>-</v>
      </c>
      <c r="L112" s="72" t="str">
        <f t="array" ref="L112">IFERROR(INDEX(Data_2016_frem!$2:$700,MATCH($C$4&amp;L$5,Data_2016_frem!$B$2:$B$700&amp;Data_2016_frem!$A$2:$A$700,0),MATCH($C112,var_2016,0)),"-")</f>
        <v>-</v>
      </c>
    </row>
    <row r="113" spans="1:12">
      <c r="A113" s="62" t="s">
        <v>128</v>
      </c>
      <c r="B113" s="62" t="s">
        <v>679</v>
      </c>
      <c r="C113" s="65" t="s">
        <v>821</v>
      </c>
      <c r="D113" s="66">
        <f t="array" ref="D113">IFERROR(INDEX(Data_2016_frem!$2:$70,MATCH(D$5&amp;$C$4,Data_2016_frem!$A$2:$A$70&amp;Data_2016_frem!$B$2:$B$70,0),MATCH($C113,var_2016,0)),"-")</f>
        <v>321586</v>
      </c>
      <c r="E113" s="66">
        <f t="array" ref="E113">IFERROR(INDEX(Data_2016_frem!$2:$70,MATCH(E$5&amp;$C$4,Data_2016_frem!$A$2:$A$70&amp;Data_2016_frem!$B$2:$B$70,0),MATCH($C113,var_2016,0)),"-")</f>
        <v>294424</v>
      </c>
      <c r="F113" s="66">
        <f t="array" ref="F113">IFERROR(INDEX(Data_2016_frem!$2:$70,MATCH(F$5&amp;$C$4,Data_2016_frem!$A$2:$A$70&amp;Data_2016_frem!$B$2:$B$70,0),MATCH($C113,var_2016,0)),"-")</f>
        <v>2284127</v>
      </c>
      <c r="G113" s="66" t="str">
        <f t="array" ref="G113">IFERROR(INDEX(Data_2016_frem!$2:$70,MATCH(G$5&amp;$C$4,Data_2016_frem!$A$2:$A$70&amp;Data_2016_frem!$B$2:$B$70,0),MATCH($C113,var_2016,0)),"-")</f>
        <v>-</v>
      </c>
      <c r="H113" s="72" t="str">
        <f t="array" ref="H113">IFERROR(INDEX(Data_2016_frem!$2:$700,MATCH($C$4&amp;H$5,Data_2016_frem!$B$2:$B$700&amp;Data_2016_frem!$A$2:$A$700,0),MATCH($C113,var_2016,0)),"-")</f>
        <v>-</v>
      </c>
      <c r="I113" s="72" t="str">
        <f t="array" ref="I113">IFERROR(INDEX(Data_2016_frem!$2:$700,MATCH($C$4&amp;I$5,Data_2016_frem!$B$2:$B$700&amp;Data_2016_frem!$A$2:$A$700,0),MATCH($C113,var_2016,0)),"-")</f>
        <v>-</v>
      </c>
      <c r="J113" s="72" t="str">
        <f t="array" ref="J113">IFERROR(INDEX(Data_2016_frem!$2:$700,MATCH($C$4&amp;J$5,Data_2016_frem!$B$2:$B$700&amp;Data_2016_frem!$A$2:$A$700,0),MATCH($C113,var_2016,0)),"-")</f>
        <v>-</v>
      </c>
      <c r="K113" s="72" t="str">
        <f t="array" ref="K113">IFERROR(INDEX(Data_2016_frem!$2:$700,MATCH($C$4&amp;K$5,Data_2016_frem!$B$2:$B$700&amp;Data_2016_frem!$A$2:$A$700,0),MATCH($C113,var_2016,0)),"-")</f>
        <v>-</v>
      </c>
      <c r="L113" s="72" t="str">
        <f t="array" ref="L113">IFERROR(INDEX(Data_2016_frem!$2:$700,MATCH($C$4&amp;L$5,Data_2016_frem!$B$2:$B$700&amp;Data_2016_frem!$A$2:$A$700,0),MATCH($C113,var_2016,0)),"-")</f>
        <v>-</v>
      </c>
    </row>
    <row r="114" spans="1:12">
      <c r="A114" s="62" t="s">
        <v>131</v>
      </c>
      <c r="B114" s="62" t="s">
        <v>680</v>
      </c>
      <c r="C114" s="65" t="s">
        <v>822</v>
      </c>
      <c r="D114" s="66">
        <f t="array" ref="D114">IFERROR(INDEX(Data_2016_frem!$2:$70,MATCH(D$5&amp;$C$4,Data_2016_frem!$A$2:$A$70&amp;Data_2016_frem!$B$2:$B$70,0),MATCH($C114,var_2016,0)),"-")</f>
        <v>142834330</v>
      </c>
      <c r="E114" s="66">
        <f t="array" ref="E114">IFERROR(INDEX(Data_2016_frem!$2:$70,MATCH(E$5&amp;$C$4,Data_2016_frem!$A$2:$A$70&amp;Data_2016_frem!$B$2:$B$70,0),MATCH($C114,var_2016,0)),"-")</f>
        <v>135101030</v>
      </c>
      <c r="F114" s="66">
        <f t="array" ref="F114">IFERROR(INDEX(Data_2016_frem!$2:$70,MATCH(F$5&amp;$C$4,Data_2016_frem!$A$2:$A$70&amp;Data_2016_frem!$B$2:$B$70,0),MATCH($C114,var_2016,0)),"-")</f>
        <v>140985019</v>
      </c>
      <c r="G114" s="66" t="str">
        <f t="array" ref="G114">IFERROR(INDEX(Data_2016_frem!$2:$70,MATCH(G$5&amp;$C$4,Data_2016_frem!$A$2:$A$70&amp;Data_2016_frem!$B$2:$B$70,0),MATCH($C114,var_2016,0)),"-")</f>
        <v>-</v>
      </c>
      <c r="H114" s="72" t="str">
        <f t="array" ref="H114">IFERROR(INDEX(Data_2016_frem!$2:$700,MATCH($C$4&amp;H$5,Data_2016_frem!$B$2:$B$700&amp;Data_2016_frem!$A$2:$A$700,0),MATCH($C114,var_2016,0)),"-")</f>
        <v>-</v>
      </c>
      <c r="I114" s="72" t="str">
        <f t="array" ref="I114">IFERROR(INDEX(Data_2016_frem!$2:$700,MATCH($C$4&amp;I$5,Data_2016_frem!$B$2:$B$700&amp;Data_2016_frem!$A$2:$A$700,0),MATCH($C114,var_2016,0)),"-")</f>
        <v>-</v>
      </c>
      <c r="J114" s="72" t="str">
        <f t="array" ref="J114">IFERROR(INDEX(Data_2016_frem!$2:$700,MATCH($C$4&amp;J$5,Data_2016_frem!$B$2:$B$700&amp;Data_2016_frem!$A$2:$A$700,0),MATCH($C114,var_2016,0)),"-")</f>
        <v>-</v>
      </c>
      <c r="K114" s="72" t="str">
        <f t="array" ref="K114">IFERROR(INDEX(Data_2016_frem!$2:$700,MATCH($C$4&amp;K$5,Data_2016_frem!$B$2:$B$700&amp;Data_2016_frem!$A$2:$A$700,0),MATCH($C114,var_2016,0)),"-")</f>
        <v>-</v>
      </c>
      <c r="L114" s="72" t="str">
        <f t="array" ref="L114">IFERROR(INDEX(Data_2016_frem!$2:$700,MATCH($C$4&amp;L$5,Data_2016_frem!$B$2:$B$700&amp;Data_2016_frem!$A$2:$A$700,0),MATCH($C114,var_2016,0)),"-")</f>
        <v>-</v>
      </c>
    </row>
    <row r="115" spans="1:12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</row>
    <row r="116" spans="1:12">
      <c r="A116" s="65"/>
      <c r="B116" s="62" t="s">
        <v>247</v>
      </c>
      <c r="C116" s="65"/>
      <c r="D116" s="65"/>
      <c r="E116" s="65"/>
      <c r="F116" s="65"/>
      <c r="G116" s="65"/>
      <c r="H116" s="65"/>
      <c r="I116" s="65"/>
      <c r="J116" s="65"/>
      <c r="K116" s="65"/>
      <c r="L116" s="65"/>
    </row>
    <row r="117" spans="1:12">
      <c r="A117" s="65" t="s">
        <v>134</v>
      </c>
      <c r="B117" s="65" t="s">
        <v>248</v>
      </c>
      <c r="C117" s="65" t="s">
        <v>823</v>
      </c>
      <c r="D117" s="66">
        <f t="array" ref="D117">IFERROR(INDEX(Data_2016_frem!$2:$70,MATCH(D$5&amp;$C$4,Data_2016_frem!$A$2:$A$70&amp;Data_2016_frem!$B$2:$B$70,0),MATCH($C117,var_2016,0)),"-")</f>
        <v>10000</v>
      </c>
      <c r="E117" s="66">
        <f t="array" ref="E117">IFERROR(INDEX(Data_2016_frem!$2:$70,MATCH(E$5&amp;$C$4,Data_2016_frem!$A$2:$A$70&amp;Data_2016_frem!$B$2:$B$70,0),MATCH($C117,var_2016,0)),"-")</f>
        <v>10000</v>
      </c>
      <c r="F117" s="66">
        <f t="array" ref="F117">IFERROR(INDEX(Data_2016_frem!$2:$70,MATCH(F$5&amp;$C$4,Data_2016_frem!$A$2:$A$70&amp;Data_2016_frem!$B$2:$B$70,0),MATCH($C117,var_2016,0)),"-")</f>
        <v>11000</v>
      </c>
      <c r="G117" s="66" t="str">
        <f t="array" ref="G117">IFERROR(INDEX(Data_2016_frem!$2:$70,MATCH(G$5&amp;$C$4,Data_2016_frem!$A$2:$A$70&amp;Data_2016_frem!$B$2:$B$70,0),MATCH($C117,var_2016,0)),"-")</f>
        <v>-</v>
      </c>
      <c r="H117" s="72" t="str">
        <f t="array" ref="H117">IFERROR(INDEX(Data_2016_frem!$2:$700,MATCH($C$4&amp;H$5,Data_2016_frem!$B$2:$B$700&amp;Data_2016_frem!$A$2:$A$700,0),MATCH($C117,var_2016,0)),"-")</f>
        <v>-</v>
      </c>
      <c r="I117" s="72" t="str">
        <f t="array" ref="I117">IFERROR(INDEX(Data_2016_frem!$2:$700,MATCH($C$4&amp;I$5,Data_2016_frem!$B$2:$B$700&amp;Data_2016_frem!$A$2:$A$700,0),MATCH($C117,var_2016,0)),"-")</f>
        <v>-</v>
      </c>
      <c r="J117" s="72" t="str">
        <f t="array" ref="J117">IFERROR(INDEX(Data_2016_frem!$2:$700,MATCH($C$4&amp;J$5,Data_2016_frem!$B$2:$B$700&amp;Data_2016_frem!$A$2:$A$700,0),MATCH($C117,var_2016,0)),"-")</f>
        <v>-</v>
      </c>
      <c r="K117" s="72" t="str">
        <f t="array" ref="K117">IFERROR(INDEX(Data_2016_frem!$2:$700,MATCH($C$4&amp;K$5,Data_2016_frem!$B$2:$B$700&amp;Data_2016_frem!$A$2:$A$700,0),MATCH($C117,var_2016,0)),"-")</f>
        <v>-</v>
      </c>
      <c r="L117" s="72" t="str">
        <f t="array" ref="L117">IFERROR(INDEX(Data_2016_frem!$2:$700,MATCH($C$4&amp;L$5,Data_2016_frem!$B$2:$B$700&amp;Data_2016_frem!$A$2:$A$700,0),MATCH($C117,var_2016,0)),"-")</f>
        <v>-</v>
      </c>
    </row>
    <row r="118" spans="1:12">
      <c r="A118" s="65" t="s">
        <v>136</v>
      </c>
      <c r="B118" s="65" t="s">
        <v>250</v>
      </c>
      <c r="C118" s="65" t="s">
        <v>824</v>
      </c>
      <c r="D118" s="66">
        <f t="array" ref="D118">IFERROR(INDEX(Data_2016_frem!$2:$70,MATCH(D$5&amp;$C$4,Data_2016_frem!$A$2:$A$70&amp;Data_2016_frem!$B$2:$B$70,0),MATCH($C118,var_2016,0)),"-")</f>
        <v>0</v>
      </c>
      <c r="E118" s="66">
        <f t="array" ref="E118">IFERROR(INDEX(Data_2016_frem!$2:$70,MATCH(E$5&amp;$C$4,Data_2016_frem!$A$2:$A$70&amp;Data_2016_frem!$B$2:$B$70,0),MATCH($C118,var_2016,0)),"-")</f>
        <v>0</v>
      </c>
      <c r="F118" s="66">
        <f t="array" ref="F118">IFERROR(INDEX(Data_2016_frem!$2:$70,MATCH(F$5&amp;$C$4,Data_2016_frem!$A$2:$A$70&amp;Data_2016_frem!$B$2:$B$70,0),MATCH($C118,var_2016,0)),"-")</f>
        <v>0</v>
      </c>
      <c r="G118" s="66" t="str">
        <f t="array" ref="G118">IFERROR(INDEX(Data_2016_frem!$2:$70,MATCH(G$5&amp;$C$4,Data_2016_frem!$A$2:$A$70&amp;Data_2016_frem!$B$2:$B$70,0),MATCH($C118,var_2016,0)),"-")</f>
        <v>-</v>
      </c>
      <c r="H118" s="72" t="str">
        <f t="array" ref="H118">IFERROR(INDEX(Data_2016_frem!$2:$700,MATCH($C$4&amp;H$5,Data_2016_frem!$B$2:$B$700&amp;Data_2016_frem!$A$2:$A$700,0),MATCH($C118,var_2016,0)),"-")</f>
        <v>-</v>
      </c>
      <c r="I118" s="72" t="str">
        <f t="array" ref="I118">IFERROR(INDEX(Data_2016_frem!$2:$700,MATCH($C$4&amp;I$5,Data_2016_frem!$B$2:$B$700&amp;Data_2016_frem!$A$2:$A$700,0),MATCH($C118,var_2016,0)),"-")</f>
        <v>-</v>
      </c>
      <c r="J118" s="72" t="str">
        <f t="array" ref="J118">IFERROR(INDEX(Data_2016_frem!$2:$700,MATCH($C$4&amp;J$5,Data_2016_frem!$B$2:$B$700&amp;Data_2016_frem!$A$2:$A$700,0),MATCH($C118,var_2016,0)),"-")</f>
        <v>-</v>
      </c>
      <c r="K118" s="72" t="str">
        <f t="array" ref="K118">IFERROR(INDEX(Data_2016_frem!$2:$700,MATCH($C$4&amp;K$5,Data_2016_frem!$B$2:$B$700&amp;Data_2016_frem!$A$2:$A$700,0),MATCH($C118,var_2016,0)),"-")</f>
        <v>-</v>
      </c>
      <c r="L118" s="72" t="str">
        <f t="array" ref="L118">IFERROR(INDEX(Data_2016_frem!$2:$700,MATCH($C$4&amp;L$5,Data_2016_frem!$B$2:$B$700&amp;Data_2016_frem!$A$2:$A$700,0),MATCH($C118,var_2016,0)),"-")</f>
        <v>-</v>
      </c>
    </row>
    <row r="119" spans="1:12">
      <c r="A119" s="65" t="s">
        <v>139</v>
      </c>
      <c r="B119" s="65" t="s">
        <v>568</v>
      </c>
      <c r="C119" s="65" t="s">
        <v>825</v>
      </c>
      <c r="D119" s="66">
        <f t="array" ref="D119">IFERROR(INDEX(Data_2016_frem!$2:$70,MATCH(D$5&amp;$C$4,Data_2016_frem!$A$2:$A$70&amp;Data_2016_frem!$B$2:$B$70,0),MATCH($C119,var_2016,0)),"-")</f>
        <v>0</v>
      </c>
      <c r="E119" s="66">
        <f t="array" ref="E119">IFERROR(INDEX(Data_2016_frem!$2:$70,MATCH(E$5&amp;$C$4,Data_2016_frem!$A$2:$A$70&amp;Data_2016_frem!$B$2:$B$70,0),MATCH($C119,var_2016,0)),"-")</f>
        <v>0</v>
      </c>
      <c r="F119" s="66">
        <f t="array" ref="F119">IFERROR(INDEX(Data_2016_frem!$2:$70,MATCH(F$5&amp;$C$4,Data_2016_frem!$A$2:$A$70&amp;Data_2016_frem!$B$2:$B$70,0),MATCH($C119,var_2016,0)),"-")</f>
        <v>0</v>
      </c>
      <c r="G119" s="66" t="str">
        <f t="array" ref="G119">IFERROR(INDEX(Data_2016_frem!$2:$70,MATCH(G$5&amp;$C$4,Data_2016_frem!$A$2:$A$70&amp;Data_2016_frem!$B$2:$B$70,0),MATCH($C119,var_2016,0)),"-")</f>
        <v>-</v>
      </c>
      <c r="H119" s="72" t="str">
        <f t="array" ref="H119">IFERROR(INDEX(Data_2016_frem!$2:$700,MATCH($C$4&amp;H$5,Data_2016_frem!$B$2:$B$700&amp;Data_2016_frem!$A$2:$A$700,0),MATCH($C119,var_2016,0)),"-")</f>
        <v>-</v>
      </c>
      <c r="I119" s="72" t="str">
        <f t="array" ref="I119">IFERROR(INDEX(Data_2016_frem!$2:$700,MATCH($C$4&amp;I$5,Data_2016_frem!$B$2:$B$700&amp;Data_2016_frem!$A$2:$A$700,0),MATCH($C119,var_2016,0)),"-")</f>
        <v>-</v>
      </c>
      <c r="J119" s="72" t="str">
        <f t="array" ref="J119">IFERROR(INDEX(Data_2016_frem!$2:$700,MATCH($C$4&amp;J$5,Data_2016_frem!$B$2:$B$700&amp;Data_2016_frem!$A$2:$A$700,0),MATCH($C119,var_2016,0)),"-")</f>
        <v>-</v>
      </c>
      <c r="K119" s="72" t="str">
        <f t="array" ref="K119">IFERROR(INDEX(Data_2016_frem!$2:$700,MATCH($C$4&amp;K$5,Data_2016_frem!$B$2:$B$700&amp;Data_2016_frem!$A$2:$A$700,0),MATCH($C119,var_2016,0)),"-")</f>
        <v>-</v>
      </c>
      <c r="L119" s="72" t="str">
        <f t="array" ref="L119">IFERROR(INDEX(Data_2016_frem!$2:$700,MATCH($C$4&amp;L$5,Data_2016_frem!$B$2:$B$700&amp;Data_2016_frem!$A$2:$A$700,0),MATCH($C119,var_2016,0)),"-")</f>
        <v>-</v>
      </c>
    </row>
    <row r="120" spans="1:12">
      <c r="A120" s="65" t="s">
        <v>141</v>
      </c>
      <c r="B120" s="65" t="s">
        <v>570</v>
      </c>
      <c r="C120" s="65" t="s">
        <v>826</v>
      </c>
      <c r="D120" s="66">
        <f t="array" ref="D120">IFERROR(INDEX(Data_2016_frem!$2:$70,MATCH(D$5&amp;$C$4,Data_2016_frem!$A$2:$A$70&amp;Data_2016_frem!$B$2:$B$70,0),MATCH($C120,var_2016,0)),"-")</f>
        <v>0</v>
      </c>
      <c r="E120" s="66">
        <f t="array" ref="E120">IFERROR(INDEX(Data_2016_frem!$2:$70,MATCH(E$5&amp;$C$4,Data_2016_frem!$A$2:$A$70&amp;Data_2016_frem!$B$2:$B$70,0),MATCH($C120,var_2016,0)),"-")</f>
        <v>0</v>
      </c>
      <c r="F120" s="66">
        <f t="array" ref="F120">IFERROR(INDEX(Data_2016_frem!$2:$70,MATCH(F$5&amp;$C$4,Data_2016_frem!$A$2:$A$70&amp;Data_2016_frem!$B$2:$B$70,0),MATCH($C120,var_2016,0)),"-")</f>
        <v>0</v>
      </c>
      <c r="G120" s="66" t="str">
        <f t="array" ref="G120">IFERROR(INDEX(Data_2016_frem!$2:$70,MATCH(G$5&amp;$C$4,Data_2016_frem!$A$2:$A$70&amp;Data_2016_frem!$B$2:$B$70,0),MATCH($C120,var_2016,0)),"-")</f>
        <v>-</v>
      </c>
      <c r="H120" s="72" t="str">
        <f t="array" ref="H120">IFERROR(INDEX(Data_2016_frem!$2:$700,MATCH($C$4&amp;H$5,Data_2016_frem!$B$2:$B$700&amp;Data_2016_frem!$A$2:$A$700,0),MATCH($C120,var_2016,0)),"-")</f>
        <v>-</v>
      </c>
      <c r="I120" s="72" t="str">
        <f t="array" ref="I120">IFERROR(INDEX(Data_2016_frem!$2:$700,MATCH($C$4&amp;I$5,Data_2016_frem!$B$2:$B$700&amp;Data_2016_frem!$A$2:$A$700,0),MATCH($C120,var_2016,0)),"-")</f>
        <v>-</v>
      </c>
      <c r="J120" s="72" t="str">
        <f t="array" ref="J120">IFERROR(INDEX(Data_2016_frem!$2:$700,MATCH($C$4&amp;J$5,Data_2016_frem!$B$2:$B$700&amp;Data_2016_frem!$A$2:$A$700,0),MATCH($C120,var_2016,0)),"-")</f>
        <v>-</v>
      </c>
      <c r="K120" s="72" t="str">
        <f t="array" ref="K120">IFERROR(INDEX(Data_2016_frem!$2:$700,MATCH($C$4&amp;K$5,Data_2016_frem!$B$2:$B$700&amp;Data_2016_frem!$A$2:$A$700,0),MATCH($C120,var_2016,0)),"-")</f>
        <v>-</v>
      </c>
      <c r="L120" s="72" t="str">
        <f t="array" ref="L120">IFERROR(INDEX(Data_2016_frem!$2:$700,MATCH($C$4&amp;L$5,Data_2016_frem!$B$2:$B$700&amp;Data_2016_frem!$A$2:$A$700,0),MATCH($C120,var_2016,0)),"-")</f>
        <v>-</v>
      </c>
    </row>
    <row r="121" spans="1:12">
      <c r="A121" s="65" t="s">
        <v>144</v>
      </c>
      <c r="B121" s="64" t="s">
        <v>572</v>
      </c>
      <c r="C121" s="65" t="s">
        <v>827</v>
      </c>
      <c r="D121" s="66">
        <f t="array" ref="D121">IFERROR(INDEX(Data_2016_frem!$2:$70,MATCH(D$5&amp;$C$4,Data_2016_frem!$A$2:$A$70&amp;Data_2016_frem!$B$2:$B$70,0),MATCH($C121,var_2016,0)),"-")</f>
        <v>0</v>
      </c>
      <c r="E121" s="66">
        <f t="array" ref="E121">IFERROR(INDEX(Data_2016_frem!$2:$70,MATCH(E$5&amp;$C$4,Data_2016_frem!$A$2:$A$70&amp;Data_2016_frem!$B$2:$B$70,0),MATCH($C121,var_2016,0)),"-")</f>
        <v>0</v>
      </c>
      <c r="F121" s="66">
        <f t="array" ref="F121">IFERROR(INDEX(Data_2016_frem!$2:$70,MATCH(F$5&amp;$C$4,Data_2016_frem!$A$2:$A$70&amp;Data_2016_frem!$B$2:$B$70,0),MATCH($C121,var_2016,0)),"-")</f>
        <v>0</v>
      </c>
      <c r="G121" s="66" t="str">
        <f t="array" ref="G121">IFERROR(INDEX(Data_2016_frem!$2:$70,MATCH(G$5&amp;$C$4,Data_2016_frem!$A$2:$A$70&amp;Data_2016_frem!$B$2:$B$70,0),MATCH($C121,var_2016,0)),"-")</f>
        <v>-</v>
      </c>
      <c r="H121" s="72" t="str">
        <f t="array" ref="H121">IFERROR(INDEX(Data_2016_frem!$2:$700,MATCH($C$4&amp;H$5,Data_2016_frem!$B$2:$B$700&amp;Data_2016_frem!$A$2:$A$700,0),MATCH($C121,var_2016,0)),"-")</f>
        <v>-</v>
      </c>
      <c r="I121" s="72" t="str">
        <f t="array" ref="I121">IFERROR(INDEX(Data_2016_frem!$2:$700,MATCH($C$4&amp;I$5,Data_2016_frem!$B$2:$B$700&amp;Data_2016_frem!$A$2:$A$700,0),MATCH($C121,var_2016,0)),"-")</f>
        <v>-</v>
      </c>
      <c r="J121" s="72" t="str">
        <f t="array" ref="J121">IFERROR(INDEX(Data_2016_frem!$2:$700,MATCH($C$4&amp;J$5,Data_2016_frem!$B$2:$B$700&amp;Data_2016_frem!$A$2:$A$700,0),MATCH($C121,var_2016,0)),"-")</f>
        <v>-</v>
      </c>
      <c r="K121" s="72" t="str">
        <f t="array" ref="K121">IFERROR(INDEX(Data_2016_frem!$2:$700,MATCH($C$4&amp;K$5,Data_2016_frem!$B$2:$B$700&amp;Data_2016_frem!$A$2:$A$700,0),MATCH($C121,var_2016,0)),"-")</f>
        <v>-</v>
      </c>
      <c r="L121" s="72" t="str">
        <f t="array" ref="L121">IFERROR(INDEX(Data_2016_frem!$2:$700,MATCH($C$4&amp;L$5,Data_2016_frem!$B$2:$B$700&amp;Data_2016_frem!$A$2:$A$700,0),MATCH($C121,var_2016,0)),"-")</f>
        <v>-</v>
      </c>
    </row>
    <row r="122" spans="1:12">
      <c r="A122" s="65" t="s">
        <v>146</v>
      </c>
      <c r="B122" s="65" t="s">
        <v>574</v>
      </c>
      <c r="C122" s="65" t="s">
        <v>828</v>
      </c>
      <c r="D122" s="66">
        <f t="array" ref="D122">IFERROR(INDEX(Data_2016_frem!$2:$70,MATCH(D$5&amp;$C$4,Data_2016_frem!$A$2:$A$70&amp;Data_2016_frem!$B$2:$B$70,0),MATCH($C122,var_2016,0)),"-")</f>
        <v>0</v>
      </c>
      <c r="E122" s="66">
        <f t="array" ref="E122">IFERROR(INDEX(Data_2016_frem!$2:$70,MATCH(E$5&amp;$C$4,Data_2016_frem!$A$2:$A$70&amp;Data_2016_frem!$B$2:$B$70,0),MATCH($C122,var_2016,0)),"-")</f>
        <v>0</v>
      </c>
      <c r="F122" s="66">
        <f t="array" ref="F122">IFERROR(INDEX(Data_2016_frem!$2:$70,MATCH(F$5&amp;$C$4,Data_2016_frem!$A$2:$A$70&amp;Data_2016_frem!$B$2:$B$70,0),MATCH($C122,var_2016,0)),"-")</f>
        <v>0</v>
      </c>
      <c r="G122" s="66" t="str">
        <f t="array" ref="G122">IFERROR(INDEX(Data_2016_frem!$2:$70,MATCH(G$5&amp;$C$4,Data_2016_frem!$A$2:$A$70&amp;Data_2016_frem!$B$2:$B$70,0),MATCH($C122,var_2016,0)),"-")</f>
        <v>-</v>
      </c>
      <c r="H122" s="72" t="str">
        <f t="array" ref="H122">IFERROR(INDEX(Data_2016_frem!$2:$700,MATCH($C$4&amp;H$5,Data_2016_frem!$B$2:$B$700&amp;Data_2016_frem!$A$2:$A$700,0),MATCH($C122,var_2016,0)),"-")</f>
        <v>-</v>
      </c>
      <c r="I122" s="72" t="str">
        <f t="array" ref="I122">IFERROR(INDEX(Data_2016_frem!$2:$700,MATCH($C$4&amp;I$5,Data_2016_frem!$B$2:$B$700&amp;Data_2016_frem!$A$2:$A$700,0),MATCH($C122,var_2016,0)),"-")</f>
        <v>-</v>
      </c>
      <c r="J122" s="72" t="str">
        <f t="array" ref="J122">IFERROR(INDEX(Data_2016_frem!$2:$700,MATCH($C$4&amp;J$5,Data_2016_frem!$B$2:$B$700&amp;Data_2016_frem!$A$2:$A$700,0),MATCH($C122,var_2016,0)),"-")</f>
        <v>-</v>
      </c>
      <c r="K122" s="72" t="str">
        <f t="array" ref="K122">IFERROR(INDEX(Data_2016_frem!$2:$700,MATCH($C$4&amp;K$5,Data_2016_frem!$B$2:$B$700&amp;Data_2016_frem!$A$2:$A$700,0),MATCH($C122,var_2016,0)),"-")</f>
        <v>-</v>
      </c>
      <c r="L122" s="72" t="str">
        <f t="array" ref="L122">IFERROR(INDEX(Data_2016_frem!$2:$700,MATCH($C$4&amp;L$5,Data_2016_frem!$B$2:$B$700&amp;Data_2016_frem!$A$2:$A$700,0),MATCH($C122,var_2016,0)),"-")</f>
        <v>-</v>
      </c>
    </row>
    <row r="123" spans="1:12">
      <c r="A123" s="62" t="s">
        <v>149</v>
      </c>
      <c r="B123" s="62" t="s">
        <v>681</v>
      </c>
      <c r="C123" s="65" t="s">
        <v>829</v>
      </c>
      <c r="D123" s="66">
        <f t="array" ref="D123">IFERROR(INDEX(Data_2016_frem!$2:$70,MATCH(D$5&amp;$C$4,Data_2016_frem!$A$2:$A$70&amp;Data_2016_frem!$B$2:$B$70,0),MATCH($C123,var_2016,0)),"-")</f>
        <v>0</v>
      </c>
      <c r="E123" s="66">
        <f t="array" ref="E123">IFERROR(INDEX(Data_2016_frem!$2:$70,MATCH(E$5&amp;$C$4,Data_2016_frem!$A$2:$A$70&amp;Data_2016_frem!$B$2:$B$70,0),MATCH($C123,var_2016,0)),"-")</f>
        <v>0</v>
      </c>
      <c r="F123" s="66">
        <f t="array" ref="F123">IFERROR(INDEX(Data_2016_frem!$2:$70,MATCH(F$5&amp;$C$4,Data_2016_frem!$A$2:$A$70&amp;Data_2016_frem!$B$2:$B$70,0),MATCH($C123,var_2016,0)),"-")</f>
        <v>0</v>
      </c>
      <c r="G123" s="66" t="str">
        <f t="array" ref="G123">IFERROR(INDEX(Data_2016_frem!$2:$70,MATCH(G$5&amp;$C$4,Data_2016_frem!$A$2:$A$70&amp;Data_2016_frem!$B$2:$B$70,0),MATCH($C123,var_2016,0)),"-")</f>
        <v>-</v>
      </c>
      <c r="H123" s="72" t="str">
        <f t="array" ref="H123">IFERROR(INDEX(Data_2016_frem!$2:$700,MATCH($C$4&amp;H$5,Data_2016_frem!$B$2:$B$700&amp;Data_2016_frem!$A$2:$A$700,0),MATCH($C123,var_2016,0)),"-")</f>
        <v>-</v>
      </c>
      <c r="I123" s="72" t="str">
        <f t="array" ref="I123">IFERROR(INDEX(Data_2016_frem!$2:$700,MATCH($C$4&amp;I$5,Data_2016_frem!$B$2:$B$700&amp;Data_2016_frem!$A$2:$A$700,0),MATCH($C123,var_2016,0)),"-")</f>
        <v>-</v>
      </c>
      <c r="J123" s="72" t="str">
        <f t="array" ref="J123">IFERROR(INDEX(Data_2016_frem!$2:$700,MATCH($C$4&amp;J$5,Data_2016_frem!$B$2:$B$700&amp;Data_2016_frem!$A$2:$A$700,0),MATCH($C123,var_2016,0)),"-")</f>
        <v>-</v>
      </c>
      <c r="K123" s="72" t="str">
        <f t="array" ref="K123">IFERROR(INDEX(Data_2016_frem!$2:$700,MATCH($C$4&amp;K$5,Data_2016_frem!$B$2:$B$700&amp;Data_2016_frem!$A$2:$A$700,0),MATCH($C123,var_2016,0)),"-")</f>
        <v>-</v>
      </c>
      <c r="L123" s="72" t="str">
        <f t="array" ref="L123">IFERROR(INDEX(Data_2016_frem!$2:$700,MATCH($C$4&amp;L$5,Data_2016_frem!$B$2:$B$700&amp;Data_2016_frem!$A$2:$A$700,0),MATCH($C123,var_2016,0)),"-")</f>
        <v>-</v>
      </c>
    </row>
    <row r="124" spans="1:12">
      <c r="A124" s="65" t="s">
        <v>152</v>
      </c>
      <c r="B124" s="65" t="s">
        <v>254</v>
      </c>
      <c r="C124" s="65" t="s">
        <v>830</v>
      </c>
      <c r="D124" s="66">
        <f t="array" ref="D124">IFERROR(INDEX(Data_2016_frem!$2:$70,MATCH(D$5&amp;$C$4,Data_2016_frem!$A$2:$A$70&amp;Data_2016_frem!$B$2:$B$70,0),MATCH($C124,var_2016,0)),"-")</f>
        <v>383254</v>
      </c>
      <c r="E124" s="66">
        <f t="array" ref="E124">IFERROR(INDEX(Data_2016_frem!$2:$70,MATCH(E$5&amp;$C$4,Data_2016_frem!$A$2:$A$70&amp;Data_2016_frem!$B$2:$B$70,0),MATCH($C124,var_2016,0)),"-")</f>
        <v>383254</v>
      </c>
      <c r="F124" s="66">
        <f t="array" ref="F124">IFERROR(INDEX(Data_2016_frem!$2:$70,MATCH(F$5&amp;$C$4,Data_2016_frem!$A$2:$A$70&amp;Data_2016_frem!$B$2:$B$70,0),MATCH($C124,var_2016,0)),"-")</f>
        <v>383254</v>
      </c>
      <c r="G124" s="66" t="str">
        <f t="array" ref="G124">IFERROR(INDEX(Data_2016_frem!$2:$70,MATCH(G$5&amp;$C$4,Data_2016_frem!$A$2:$A$70&amp;Data_2016_frem!$B$2:$B$70,0),MATCH($C124,var_2016,0)),"-")</f>
        <v>-</v>
      </c>
      <c r="H124" s="72" t="str">
        <f t="array" ref="H124">IFERROR(INDEX(Data_2016_frem!$2:$700,MATCH($C$4&amp;H$5,Data_2016_frem!$B$2:$B$700&amp;Data_2016_frem!$A$2:$A$700,0),MATCH($C124,var_2016,0)),"-")</f>
        <v>-</v>
      </c>
      <c r="I124" s="72" t="str">
        <f t="array" ref="I124">IFERROR(INDEX(Data_2016_frem!$2:$700,MATCH($C$4&amp;I$5,Data_2016_frem!$B$2:$B$700&amp;Data_2016_frem!$A$2:$A$700,0),MATCH($C124,var_2016,0)),"-")</f>
        <v>-</v>
      </c>
      <c r="J124" s="72" t="str">
        <f t="array" ref="J124">IFERROR(INDEX(Data_2016_frem!$2:$700,MATCH($C$4&amp;J$5,Data_2016_frem!$B$2:$B$700&amp;Data_2016_frem!$A$2:$A$700,0),MATCH($C124,var_2016,0)),"-")</f>
        <v>-</v>
      </c>
      <c r="K124" s="72" t="str">
        <f t="array" ref="K124">IFERROR(INDEX(Data_2016_frem!$2:$700,MATCH($C$4&amp;K$5,Data_2016_frem!$B$2:$B$700&amp;Data_2016_frem!$A$2:$A$700,0),MATCH($C124,var_2016,0)),"-")</f>
        <v>-</v>
      </c>
      <c r="L124" s="72" t="str">
        <f t="array" ref="L124">IFERROR(INDEX(Data_2016_frem!$2:$700,MATCH($C$4&amp;L$5,Data_2016_frem!$B$2:$B$700&amp;Data_2016_frem!$A$2:$A$700,0),MATCH($C124,var_2016,0)),"-")</f>
        <v>-</v>
      </c>
    </row>
    <row r="125" spans="1:12">
      <c r="A125" s="65" t="s">
        <v>155</v>
      </c>
      <c r="B125" s="65" t="s">
        <v>258</v>
      </c>
      <c r="C125" s="65" t="s">
        <v>831</v>
      </c>
      <c r="D125" s="66">
        <f t="array" ref="D125">IFERROR(INDEX(Data_2016_frem!$2:$70,MATCH(D$5&amp;$C$4,Data_2016_frem!$A$2:$A$70&amp;Data_2016_frem!$B$2:$B$70,0),MATCH($C125,var_2016,0)),"-")</f>
        <v>0</v>
      </c>
      <c r="E125" s="66">
        <f t="array" ref="E125">IFERROR(INDEX(Data_2016_frem!$2:$70,MATCH(E$5&amp;$C$4,Data_2016_frem!$A$2:$A$70&amp;Data_2016_frem!$B$2:$B$70,0),MATCH($C125,var_2016,0)),"-")</f>
        <v>0</v>
      </c>
      <c r="F125" s="66">
        <f t="array" ref="F125">IFERROR(INDEX(Data_2016_frem!$2:$70,MATCH(F$5&amp;$C$4,Data_2016_frem!$A$2:$A$70&amp;Data_2016_frem!$B$2:$B$70,0),MATCH($C125,var_2016,0)),"-")</f>
        <v>0</v>
      </c>
      <c r="G125" s="66" t="str">
        <f t="array" ref="G125">IFERROR(INDEX(Data_2016_frem!$2:$70,MATCH(G$5&amp;$C$4,Data_2016_frem!$A$2:$A$70&amp;Data_2016_frem!$B$2:$B$70,0),MATCH($C125,var_2016,0)),"-")</f>
        <v>-</v>
      </c>
      <c r="H125" s="72" t="str">
        <f t="array" ref="H125">IFERROR(INDEX(Data_2016_frem!$2:$700,MATCH($C$4&amp;H$5,Data_2016_frem!$B$2:$B$700&amp;Data_2016_frem!$A$2:$A$700,0),MATCH($C125,var_2016,0)),"-")</f>
        <v>-</v>
      </c>
      <c r="I125" s="72" t="str">
        <f t="array" ref="I125">IFERROR(INDEX(Data_2016_frem!$2:$700,MATCH($C$4&amp;I$5,Data_2016_frem!$B$2:$B$700&amp;Data_2016_frem!$A$2:$A$700,0),MATCH($C125,var_2016,0)),"-")</f>
        <v>-</v>
      </c>
      <c r="J125" s="72" t="str">
        <f t="array" ref="J125">IFERROR(INDEX(Data_2016_frem!$2:$700,MATCH($C$4&amp;J$5,Data_2016_frem!$B$2:$B$700&amp;Data_2016_frem!$A$2:$A$700,0),MATCH($C125,var_2016,0)),"-")</f>
        <v>-</v>
      </c>
      <c r="K125" s="72" t="str">
        <f t="array" ref="K125">IFERROR(INDEX(Data_2016_frem!$2:$700,MATCH($C$4&amp;K$5,Data_2016_frem!$B$2:$B$700&amp;Data_2016_frem!$A$2:$A$700,0),MATCH($C125,var_2016,0)),"-")</f>
        <v>-</v>
      </c>
      <c r="L125" s="72" t="str">
        <f t="array" ref="L125">IFERROR(INDEX(Data_2016_frem!$2:$700,MATCH($C$4&amp;L$5,Data_2016_frem!$B$2:$B$700&amp;Data_2016_frem!$A$2:$A$700,0),MATCH($C125,var_2016,0)),"-")</f>
        <v>-</v>
      </c>
    </row>
    <row r="126" spans="1:12">
      <c r="A126" s="65" t="s">
        <v>157</v>
      </c>
      <c r="B126" s="65" t="s">
        <v>260</v>
      </c>
      <c r="C126" s="65" t="s">
        <v>832</v>
      </c>
      <c r="D126" s="66">
        <f t="array" ref="D126">IFERROR(INDEX(Data_2016_frem!$2:$70,MATCH(D$5&amp;$C$4,Data_2016_frem!$A$2:$A$70&amp;Data_2016_frem!$B$2:$B$70,0),MATCH($C126,var_2016,0)),"-")</f>
        <v>0</v>
      </c>
      <c r="E126" s="66">
        <f t="array" ref="E126">IFERROR(INDEX(Data_2016_frem!$2:$70,MATCH(E$5&amp;$C$4,Data_2016_frem!$A$2:$A$70&amp;Data_2016_frem!$B$2:$B$70,0),MATCH($C126,var_2016,0)),"-")</f>
        <v>0</v>
      </c>
      <c r="F126" s="66">
        <f t="array" ref="F126">IFERROR(INDEX(Data_2016_frem!$2:$70,MATCH(F$5&amp;$C$4,Data_2016_frem!$A$2:$A$70&amp;Data_2016_frem!$B$2:$B$70,0),MATCH($C126,var_2016,0)),"-")</f>
        <v>0</v>
      </c>
      <c r="G126" s="66" t="str">
        <f t="array" ref="G126">IFERROR(INDEX(Data_2016_frem!$2:$70,MATCH(G$5&amp;$C$4,Data_2016_frem!$A$2:$A$70&amp;Data_2016_frem!$B$2:$B$70,0),MATCH($C126,var_2016,0)),"-")</f>
        <v>-</v>
      </c>
      <c r="H126" s="72" t="str">
        <f t="array" ref="H126">IFERROR(INDEX(Data_2016_frem!$2:$700,MATCH($C$4&amp;H$5,Data_2016_frem!$B$2:$B$700&amp;Data_2016_frem!$A$2:$A$700,0),MATCH($C126,var_2016,0)),"-")</f>
        <v>-</v>
      </c>
      <c r="I126" s="72" t="str">
        <f t="array" ref="I126">IFERROR(INDEX(Data_2016_frem!$2:$700,MATCH($C$4&amp;I$5,Data_2016_frem!$B$2:$B$700&amp;Data_2016_frem!$A$2:$A$700,0),MATCH($C126,var_2016,0)),"-")</f>
        <v>-</v>
      </c>
      <c r="J126" s="72" t="str">
        <f t="array" ref="J126">IFERROR(INDEX(Data_2016_frem!$2:$700,MATCH($C$4&amp;J$5,Data_2016_frem!$B$2:$B$700&amp;Data_2016_frem!$A$2:$A$700,0),MATCH($C126,var_2016,0)),"-")</f>
        <v>-</v>
      </c>
      <c r="K126" s="72" t="str">
        <f t="array" ref="K126">IFERROR(INDEX(Data_2016_frem!$2:$700,MATCH($C$4&amp;K$5,Data_2016_frem!$B$2:$B$700&amp;Data_2016_frem!$A$2:$A$700,0),MATCH($C126,var_2016,0)),"-")</f>
        <v>-</v>
      </c>
      <c r="L126" s="72" t="str">
        <f t="array" ref="L126">IFERROR(INDEX(Data_2016_frem!$2:$700,MATCH($C$4&amp;L$5,Data_2016_frem!$B$2:$B$700&amp;Data_2016_frem!$A$2:$A$700,0),MATCH($C126,var_2016,0)),"-")</f>
        <v>-</v>
      </c>
    </row>
    <row r="127" spans="1:12">
      <c r="A127" s="62" t="s">
        <v>160</v>
      </c>
      <c r="B127" s="62" t="s">
        <v>682</v>
      </c>
      <c r="C127" s="65" t="s">
        <v>833</v>
      </c>
      <c r="D127" s="66">
        <f t="array" ref="D127">IFERROR(INDEX(Data_2016_frem!$2:$70,MATCH(D$5&amp;$C$4,Data_2016_frem!$A$2:$A$70&amp;Data_2016_frem!$B$2:$B$70,0),MATCH($C127,var_2016,0)),"-")</f>
        <v>383254</v>
      </c>
      <c r="E127" s="66">
        <f t="array" ref="E127">IFERROR(INDEX(Data_2016_frem!$2:$70,MATCH(E$5&amp;$C$4,Data_2016_frem!$A$2:$A$70&amp;Data_2016_frem!$B$2:$B$70,0),MATCH($C127,var_2016,0)),"-")</f>
        <v>383254</v>
      </c>
      <c r="F127" s="66">
        <f t="array" ref="F127">IFERROR(INDEX(Data_2016_frem!$2:$70,MATCH(F$5&amp;$C$4,Data_2016_frem!$A$2:$A$70&amp;Data_2016_frem!$B$2:$B$70,0),MATCH($C127,var_2016,0)),"-")</f>
        <v>383254</v>
      </c>
      <c r="G127" s="66" t="str">
        <f t="array" ref="G127">IFERROR(INDEX(Data_2016_frem!$2:$70,MATCH(G$5&amp;$C$4,Data_2016_frem!$A$2:$A$70&amp;Data_2016_frem!$B$2:$B$70,0),MATCH($C127,var_2016,0)),"-")</f>
        <v>-</v>
      </c>
      <c r="H127" s="72" t="str">
        <f t="array" ref="H127">IFERROR(INDEX(Data_2016_frem!$2:$700,MATCH($C$4&amp;H$5,Data_2016_frem!$B$2:$B$700&amp;Data_2016_frem!$A$2:$A$700,0),MATCH($C127,var_2016,0)),"-")</f>
        <v>-</v>
      </c>
      <c r="I127" s="72" t="str">
        <f t="array" ref="I127">IFERROR(INDEX(Data_2016_frem!$2:$700,MATCH($C$4&amp;I$5,Data_2016_frem!$B$2:$B$700&amp;Data_2016_frem!$A$2:$A$700,0),MATCH($C127,var_2016,0)),"-")</f>
        <v>-</v>
      </c>
      <c r="J127" s="72" t="str">
        <f t="array" ref="J127">IFERROR(INDEX(Data_2016_frem!$2:$700,MATCH($C$4&amp;J$5,Data_2016_frem!$B$2:$B$700&amp;Data_2016_frem!$A$2:$A$700,0),MATCH($C127,var_2016,0)),"-")</f>
        <v>-</v>
      </c>
      <c r="K127" s="72" t="str">
        <f t="array" ref="K127">IFERROR(INDEX(Data_2016_frem!$2:$700,MATCH($C$4&amp;K$5,Data_2016_frem!$B$2:$B$700&amp;Data_2016_frem!$A$2:$A$700,0),MATCH($C127,var_2016,0)),"-")</f>
        <v>-</v>
      </c>
      <c r="L127" s="72" t="str">
        <f t="array" ref="L127">IFERROR(INDEX(Data_2016_frem!$2:$700,MATCH($C$4&amp;L$5,Data_2016_frem!$B$2:$B$700&amp;Data_2016_frem!$A$2:$A$700,0),MATCH($C127,var_2016,0)),"-")</f>
        <v>-</v>
      </c>
    </row>
    <row r="128" spans="1:12">
      <c r="A128" s="65" t="s">
        <v>162</v>
      </c>
      <c r="B128" s="65" t="s">
        <v>264</v>
      </c>
      <c r="C128" s="65" t="s">
        <v>834</v>
      </c>
      <c r="D128" s="66">
        <f t="array" ref="D128">IFERROR(INDEX(Data_2016_frem!$2:$70,MATCH(D$5&amp;$C$4,Data_2016_frem!$A$2:$A$70&amp;Data_2016_frem!$B$2:$B$70,0),MATCH($C128,var_2016,0)),"-")</f>
        <v>2861432</v>
      </c>
      <c r="E128" s="66">
        <f t="array" ref="E128">IFERROR(INDEX(Data_2016_frem!$2:$70,MATCH(E$5&amp;$C$4,Data_2016_frem!$A$2:$A$70&amp;Data_2016_frem!$B$2:$B$70,0),MATCH($C128,var_2016,0)),"-")</f>
        <v>3229897</v>
      </c>
      <c r="F128" s="66">
        <f t="array" ref="F128">IFERROR(INDEX(Data_2016_frem!$2:$70,MATCH(F$5&amp;$C$4,Data_2016_frem!$A$2:$A$70&amp;Data_2016_frem!$B$2:$B$70,0),MATCH($C128,var_2016,0)),"-")</f>
        <v>1515461</v>
      </c>
      <c r="G128" s="66" t="str">
        <f t="array" ref="G128">IFERROR(INDEX(Data_2016_frem!$2:$70,MATCH(G$5&amp;$C$4,Data_2016_frem!$A$2:$A$70&amp;Data_2016_frem!$B$2:$B$70,0),MATCH($C128,var_2016,0)),"-")</f>
        <v>-</v>
      </c>
      <c r="H128" s="72" t="str">
        <f t="array" ref="H128">IFERROR(INDEX(Data_2016_frem!$2:$700,MATCH($C$4&amp;H$5,Data_2016_frem!$B$2:$B$700&amp;Data_2016_frem!$A$2:$A$700,0),MATCH($C128,var_2016,0)),"-")</f>
        <v>-</v>
      </c>
      <c r="I128" s="72" t="str">
        <f t="array" ref="I128">IFERROR(INDEX(Data_2016_frem!$2:$700,MATCH($C$4&amp;I$5,Data_2016_frem!$B$2:$B$700&amp;Data_2016_frem!$A$2:$A$700,0),MATCH($C128,var_2016,0)),"-")</f>
        <v>-</v>
      </c>
      <c r="J128" s="72" t="str">
        <f t="array" ref="J128">IFERROR(INDEX(Data_2016_frem!$2:$700,MATCH($C$4&amp;J$5,Data_2016_frem!$B$2:$B$700&amp;Data_2016_frem!$A$2:$A$700,0),MATCH($C128,var_2016,0)),"-")</f>
        <v>-</v>
      </c>
      <c r="K128" s="72" t="str">
        <f t="array" ref="K128">IFERROR(INDEX(Data_2016_frem!$2:$700,MATCH($C$4&amp;K$5,Data_2016_frem!$B$2:$B$700&amp;Data_2016_frem!$A$2:$A$700,0),MATCH($C128,var_2016,0)),"-")</f>
        <v>-</v>
      </c>
      <c r="L128" s="72" t="str">
        <f t="array" ref="L128">IFERROR(INDEX(Data_2016_frem!$2:$700,MATCH($C$4&amp;L$5,Data_2016_frem!$B$2:$B$700&amp;Data_2016_frem!$A$2:$A$700,0),MATCH($C128,var_2016,0)),"-")</f>
        <v>-</v>
      </c>
    </row>
    <row r="129" spans="1:12">
      <c r="A129" s="65" t="s">
        <v>165</v>
      </c>
      <c r="B129" s="65" t="s">
        <v>683</v>
      </c>
      <c r="C129" s="65" t="s">
        <v>835</v>
      </c>
      <c r="D129" s="66">
        <f t="array" ref="D129">IFERROR(INDEX(Data_2016_frem!$2:$70,MATCH(D$5&amp;$C$4,Data_2016_frem!$A$2:$A$70&amp;Data_2016_frem!$B$2:$B$70,0),MATCH($C129,var_2016,0)),"-")</f>
        <v>1017000</v>
      </c>
      <c r="E129" s="66">
        <f t="array" ref="E129">IFERROR(INDEX(Data_2016_frem!$2:$70,MATCH(E$5&amp;$C$4,Data_2016_frem!$A$2:$A$70&amp;Data_2016_frem!$B$2:$B$70,0),MATCH($C129,var_2016,0)),"-")</f>
        <v>0</v>
      </c>
      <c r="F129" s="66">
        <f t="array" ref="F129">IFERROR(INDEX(Data_2016_frem!$2:$70,MATCH(F$5&amp;$C$4,Data_2016_frem!$A$2:$A$70&amp;Data_2016_frem!$B$2:$B$70,0),MATCH($C129,var_2016,0)),"-")</f>
        <v>0</v>
      </c>
      <c r="G129" s="66" t="str">
        <f t="array" ref="G129">IFERROR(INDEX(Data_2016_frem!$2:$70,MATCH(G$5&amp;$C$4,Data_2016_frem!$A$2:$A$70&amp;Data_2016_frem!$B$2:$B$70,0),MATCH($C129,var_2016,0)),"-")</f>
        <v>-</v>
      </c>
      <c r="H129" s="72" t="str">
        <f t="array" ref="H129">IFERROR(INDEX(Data_2016_frem!$2:$700,MATCH($C$4&amp;H$5,Data_2016_frem!$B$2:$B$700&amp;Data_2016_frem!$A$2:$A$700,0),MATCH($C129,var_2016,0)),"-")</f>
        <v>-</v>
      </c>
      <c r="I129" s="72" t="str">
        <f t="array" ref="I129">IFERROR(INDEX(Data_2016_frem!$2:$700,MATCH($C$4&amp;I$5,Data_2016_frem!$B$2:$B$700&amp;Data_2016_frem!$A$2:$A$700,0),MATCH($C129,var_2016,0)),"-")</f>
        <v>-</v>
      </c>
      <c r="J129" s="72" t="str">
        <f t="array" ref="J129">IFERROR(INDEX(Data_2016_frem!$2:$700,MATCH($C$4&amp;J$5,Data_2016_frem!$B$2:$B$700&amp;Data_2016_frem!$A$2:$A$700,0),MATCH($C129,var_2016,0)),"-")</f>
        <v>-</v>
      </c>
      <c r="K129" s="72" t="str">
        <f t="array" ref="K129">IFERROR(INDEX(Data_2016_frem!$2:$700,MATCH($C$4&amp;K$5,Data_2016_frem!$B$2:$B$700&amp;Data_2016_frem!$A$2:$A$700,0),MATCH($C129,var_2016,0)),"-")</f>
        <v>-</v>
      </c>
      <c r="L129" s="72" t="str">
        <f t="array" ref="L129">IFERROR(INDEX(Data_2016_frem!$2:$700,MATCH($C$4&amp;L$5,Data_2016_frem!$B$2:$B$700&amp;Data_2016_frem!$A$2:$A$700,0),MATCH($C129,var_2016,0)),"-")</f>
        <v>-</v>
      </c>
    </row>
    <row r="130" spans="1:12">
      <c r="A130" s="65" t="s">
        <v>168</v>
      </c>
      <c r="B130" s="65" t="s">
        <v>684</v>
      </c>
      <c r="C130" s="65" t="s">
        <v>836</v>
      </c>
      <c r="D130" s="66">
        <f t="array" ref="D130">IFERROR(INDEX(Data_2016_frem!$2:$70,MATCH(D$5&amp;$C$4,Data_2016_frem!$A$2:$A$70&amp;Data_2016_frem!$B$2:$B$70,0),MATCH($C130,var_2016,0)),"-")</f>
        <v>0</v>
      </c>
      <c r="E130" s="66">
        <f t="array" ref="E130">IFERROR(INDEX(Data_2016_frem!$2:$70,MATCH(E$5&amp;$C$4,Data_2016_frem!$A$2:$A$70&amp;Data_2016_frem!$B$2:$B$70,0),MATCH($C130,var_2016,0)),"-")</f>
        <v>0</v>
      </c>
      <c r="F130" s="66">
        <f t="array" ref="F130">IFERROR(INDEX(Data_2016_frem!$2:$70,MATCH(F$5&amp;$C$4,Data_2016_frem!$A$2:$A$70&amp;Data_2016_frem!$B$2:$B$70,0),MATCH($C130,var_2016,0)),"-")</f>
        <v>0</v>
      </c>
      <c r="G130" s="66" t="str">
        <f t="array" ref="G130">IFERROR(INDEX(Data_2016_frem!$2:$70,MATCH(G$5&amp;$C$4,Data_2016_frem!$A$2:$A$70&amp;Data_2016_frem!$B$2:$B$70,0),MATCH($C130,var_2016,0)),"-")</f>
        <v>-</v>
      </c>
      <c r="H130" s="72" t="str">
        <f t="array" ref="H130">IFERROR(INDEX(Data_2016_frem!$2:$700,MATCH($C$4&amp;H$5,Data_2016_frem!$B$2:$B$700&amp;Data_2016_frem!$A$2:$A$700,0),MATCH($C130,var_2016,0)),"-")</f>
        <v>-</v>
      </c>
      <c r="I130" s="72" t="str">
        <f t="array" ref="I130">IFERROR(INDEX(Data_2016_frem!$2:$700,MATCH($C$4&amp;I$5,Data_2016_frem!$B$2:$B$700&amp;Data_2016_frem!$A$2:$A$700,0),MATCH($C130,var_2016,0)),"-")</f>
        <v>-</v>
      </c>
      <c r="J130" s="72" t="str">
        <f t="array" ref="J130">IFERROR(INDEX(Data_2016_frem!$2:$700,MATCH($C$4&amp;J$5,Data_2016_frem!$B$2:$B$700&amp;Data_2016_frem!$A$2:$A$700,0),MATCH($C130,var_2016,0)),"-")</f>
        <v>-</v>
      </c>
      <c r="K130" s="72" t="str">
        <f t="array" ref="K130">IFERROR(INDEX(Data_2016_frem!$2:$700,MATCH($C$4&amp;K$5,Data_2016_frem!$B$2:$B$700&amp;Data_2016_frem!$A$2:$A$700,0),MATCH($C130,var_2016,0)),"-")</f>
        <v>-</v>
      </c>
      <c r="L130" s="72" t="str">
        <f t="array" ref="L130">IFERROR(INDEX(Data_2016_frem!$2:$700,MATCH($C$4&amp;L$5,Data_2016_frem!$B$2:$B$700&amp;Data_2016_frem!$A$2:$A$700,0),MATCH($C130,var_2016,0)),"-")</f>
        <v>-</v>
      </c>
    </row>
    <row r="131" spans="1:12">
      <c r="A131" s="62" t="s">
        <v>356</v>
      </c>
      <c r="B131" s="62" t="s">
        <v>685</v>
      </c>
      <c r="C131" s="65" t="s">
        <v>837</v>
      </c>
      <c r="D131" s="66">
        <f t="array" ref="D131">IFERROR(INDEX(Data_2016_frem!$2:$70,MATCH(D$5&amp;$C$4,Data_2016_frem!$A$2:$A$70&amp;Data_2016_frem!$B$2:$B$70,0),MATCH($C131,var_2016,0)),"-")</f>
        <v>4271686</v>
      </c>
      <c r="E131" s="66">
        <f t="array" ref="E131">IFERROR(INDEX(Data_2016_frem!$2:$70,MATCH(E$5&amp;$C$4,Data_2016_frem!$A$2:$A$70&amp;Data_2016_frem!$B$2:$B$70,0),MATCH($C131,var_2016,0)),"-")</f>
        <v>3623151</v>
      </c>
      <c r="F131" s="66">
        <f t="array" ref="F131">IFERROR(INDEX(Data_2016_frem!$2:$70,MATCH(F$5&amp;$C$4,Data_2016_frem!$A$2:$A$70&amp;Data_2016_frem!$B$2:$B$70,0),MATCH($C131,var_2016,0)),"-")</f>
        <v>1909715</v>
      </c>
      <c r="G131" s="66" t="str">
        <f t="array" ref="G131">IFERROR(INDEX(Data_2016_frem!$2:$70,MATCH(G$5&amp;$C$4,Data_2016_frem!$A$2:$A$70&amp;Data_2016_frem!$B$2:$B$70,0),MATCH($C131,var_2016,0)),"-")</f>
        <v>-</v>
      </c>
      <c r="H131" s="72" t="str">
        <f t="array" ref="H131">IFERROR(INDEX(Data_2016_frem!$2:$700,MATCH($C$4&amp;H$5,Data_2016_frem!$B$2:$B$700&amp;Data_2016_frem!$A$2:$A$700,0),MATCH($C131,var_2016,0)),"-")</f>
        <v>-</v>
      </c>
      <c r="I131" s="72" t="str">
        <f t="array" ref="I131">IFERROR(INDEX(Data_2016_frem!$2:$700,MATCH($C$4&amp;I$5,Data_2016_frem!$B$2:$B$700&amp;Data_2016_frem!$A$2:$A$700,0),MATCH($C131,var_2016,0)),"-")</f>
        <v>-</v>
      </c>
      <c r="J131" s="72" t="str">
        <f t="array" ref="J131">IFERROR(INDEX(Data_2016_frem!$2:$700,MATCH($C$4&amp;J$5,Data_2016_frem!$B$2:$B$700&amp;Data_2016_frem!$A$2:$A$700,0),MATCH($C131,var_2016,0)),"-")</f>
        <v>-</v>
      </c>
      <c r="K131" s="72" t="str">
        <f t="array" ref="K131">IFERROR(INDEX(Data_2016_frem!$2:$700,MATCH($C$4&amp;K$5,Data_2016_frem!$B$2:$B$700&amp;Data_2016_frem!$A$2:$A$700,0),MATCH($C131,var_2016,0)),"-")</f>
        <v>-</v>
      </c>
      <c r="L131" s="72" t="str">
        <f t="array" ref="L131">IFERROR(INDEX(Data_2016_frem!$2:$700,MATCH($C$4&amp;L$5,Data_2016_frem!$B$2:$B$700&amp;Data_2016_frem!$A$2:$A$700,0),MATCH($C131,var_2016,0)),"-")</f>
        <v>-</v>
      </c>
    </row>
    <row r="132" spans="1:12">
      <c r="A132" s="65" t="s">
        <v>358</v>
      </c>
      <c r="B132" s="65" t="s">
        <v>686</v>
      </c>
      <c r="C132" s="65" t="s">
        <v>838</v>
      </c>
      <c r="D132" s="66">
        <f t="array" ref="D132">IFERROR(INDEX(Data_2016_frem!$2:$70,MATCH(D$5&amp;$C$4,Data_2016_frem!$A$2:$A$70&amp;Data_2016_frem!$B$2:$B$70,0),MATCH($C132,var_2016,0)),"-")</f>
        <v>0</v>
      </c>
      <c r="E132" s="66">
        <f t="array" ref="E132">IFERROR(INDEX(Data_2016_frem!$2:$70,MATCH(E$5&amp;$C$4,Data_2016_frem!$A$2:$A$70&amp;Data_2016_frem!$B$2:$B$70,0),MATCH($C132,var_2016,0)),"-")</f>
        <v>0</v>
      </c>
      <c r="F132" s="66">
        <f t="array" ref="F132">IFERROR(INDEX(Data_2016_frem!$2:$70,MATCH(F$5&amp;$C$4,Data_2016_frem!$A$2:$A$70&amp;Data_2016_frem!$B$2:$B$70,0),MATCH($C132,var_2016,0)),"-")</f>
        <v>0</v>
      </c>
      <c r="G132" s="66" t="str">
        <f t="array" ref="G132">IFERROR(INDEX(Data_2016_frem!$2:$70,MATCH(G$5&amp;$C$4,Data_2016_frem!$A$2:$A$70&amp;Data_2016_frem!$B$2:$B$70,0),MATCH($C132,var_2016,0)),"-")</f>
        <v>-</v>
      </c>
      <c r="H132" s="72" t="str">
        <f t="array" ref="H132">IFERROR(INDEX(Data_2016_frem!$2:$700,MATCH($C$4&amp;H$5,Data_2016_frem!$B$2:$B$700&amp;Data_2016_frem!$A$2:$A$700,0),MATCH($C132,var_2016,0)),"-")</f>
        <v>-</v>
      </c>
      <c r="I132" s="72" t="str">
        <f t="array" ref="I132">IFERROR(INDEX(Data_2016_frem!$2:$700,MATCH($C$4&amp;I$5,Data_2016_frem!$B$2:$B$700&amp;Data_2016_frem!$A$2:$A$700,0),MATCH($C132,var_2016,0)),"-")</f>
        <v>-</v>
      </c>
      <c r="J132" s="72" t="str">
        <f t="array" ref="J132">IFERROR(INDEX(Data_2016_frem!$2:$700,MATCH($C$4&amp;J$5,Data_2016_frem!$B$2:$B$700&amp;Data_2016_frem!$A$2:$A$700,0),MATCH($C132,var_2016,0)),"-")</f>
        <v>-</v>
      </c>
      <c r="K132" s="72" t="str">
        <f t="array" ref="K132">IFERROR(INDEX(Data_2016_frem!$2:$700,MATCH($C$4&amp;K$5,Data_2016_frem!$B$2:$B$700&amp;Data_2016_frem!$A$2:$A$700,0),MATCH($C132,var_2016,0)),"-")</f>
        <v>-</v>
      </c>
      <c r="L132" s="72" t="str">
        <f t="array" ref="L132">IFERROR(INDEX(Data_2016_frem!$2:$700,MATCH($C$4&amp;L$5,Data_2016_frem!$B$2:$B$700&amp;Data_2016_frem!$A$2:$A$700,0),MATCH($C132,var_2016,0)),"-")</f>
        <v>-</v>
      </c>
    </row>
    <row r="133" spans="1:12">
      <c r="A133" s="65" t="s">
        <v>360</v>
      </c>
      <c r="B133" s="65" t="s">
        <v>687</v>
      </c>
      <c r="C133" s="65" t="s">
        <v>839</v>
      </c>
      <c r="D133" s="66">
        <f t="array" ref="D133">IFERROR(INDEX(Data_2016_frem!$2:$70,MATCH(D$5&amp;$C$4,Data_2016_frem!$A$2:$A$70&amp;Data_2016_frem!$B$2:$B$70,0),MATCH($C133,var_2016,0)),"-")</f>
        <v>959000</v>
      </c>
      <c r="E133" s="66">
        <f t="array" ref="E133">IFERROR(INDEX(Data_2016_frem!$2:$70,MATCH(E$5&amp;$C$4,Data_2016_frem!$A$2:$A$70&amp;Data_2016_frem!$B$2:$B$70,0),MATCH($C133,var_2016,0)),"-")</f>
        <v>959000</v>
      </c>
      <c r="F133" s="66">
        <f t="array" ref="F133">IFERROR(INDEX(Data_2016_frem!$2:$70,MATCH(F$5&amp;$C$4,Data_2016_frem!$A$2:$A$70&amp;Data_2016_frem!$B$2:$B$70,0),MATCH($C133,var_2016,0)),"-")</f>
        <v>0</v>
      </c>
      <c r="G133" s="66" t="str">
        <f t="array" ref="G133">IFERROR(INDEX(Data_2016_frem!$2:$70,MATCH(G$5&amp;$C$4,Data_2016_frem!$A$2:$A$70&amp;Data_2016_frem!$B$2:$B$70,0),MATCH($C133,var_2016,0)),"-")</f>
        <v>-</v>
      </c>
      <c r="H133" s="72" t="str">
        <f t="array" ref="H133">IFERROR(INDEX(Data_2016_frem!$2:$700,MATCH($C$4&amp;H$5,Data_2016_frem!$B$2:$B$700&amp;Data_2016_frem!$A$2:$A$700,0),MATCH($C133,var_2016,0)),"-")</f>
        <v>-</v>
      </c>
      <c r="I133" s="72" t="str">
        <f t="array" ref="I133">IFERROR(INDEX(Data_2016_frem!$2:$700,MATCH($C$4&amp;I$5,Data_2016_frem!$B$2:$B$700&amp;Data_2016_frem!$A$2:$A$700,0),MATCH($C133,var_2016,0)),"-")</f>
        <v>-</v>
      </c>
      <c r="J133" s="72" t="str">
        <f t="array" ref="J133">IFERROR(INDEX(Data_2016_frem!$2:$700,MATCH($C$4&amp;J$5,Data_2016_frem!$B$2:$B$700&amp;Data_2016_frem!$A$2:$A$700,0),MATCH($C133,var_2016,0)),"-")</f>
        <v>-</v>
      </c>
      <c r="K133" s="72" t="str">
        <f t="array" ref="K133">IFERROR(INDEX(Data_2016_frem!$2:$700,MATCH($C$4&amp;K$5,Data_2016_frem!$B$2:$B$700&amp;Data_2016_frem!$A$2:$A$700,0),MATCH($C133,var_2016,0)),"-")</f>
        <v>-</v>
      </c>
      <c r="L133" s="72" t="str">
        <f t="array" ref="L133">IFERROR(INDEX(Data_2016_frem!$2:$700,MATCH($C$4&amp;L$5,Data_2016_frem!$B$2:$B$700&amp;Data_2016_frem!$A$2:$A$700,0),MATCH($C133,var_2016,0)),"-")</f>
        <v>-</v>
      </c>
    </row>
    <row r="134" spans="1:12">
      <c r="A134" s="62" t="s">
        <v>362</v>
      </c>
      <c r="B134" s="62" t="s">
        <v>688</v>
      </c>
      <c r="C134" s="65" t="s">
        <v>840</v>
      </c>
      <c r="D134" s="66">
        <f t="array" ref="D134">IFERROR(INDEX(Data_2016_frem!$2:$70,MATCH(D$5&amp;$C$4,Data_2016_frem!$A$2:$A$70&amp;Data_2016_frem!$B$2:$B$70,0),MATCH($C134,var_2016,0)),"-")</f>
        <v>959000</v>
      </c>
      <c r="E134" s="66">
        <f t="array" ref="E134">IFERROR(INDEX(Data_2016_frem!$2:$70,MATCH(E$5&amp;$C$4,Data_2016_frem!$A$2:$A$70&amp;Data_2016_frem!$B$2:$B$70,0),MATCH($C134,var_2016,0)),"-")</f>
        <v>959000</v>
      </c>
      <c r="F134" s="66">
        <f t="array" ref="F134">IFERROR(INDEX(Data_2016_frem!$2:$70,MATCH(F$5&amp;$C$4,Data_2016_frem!$A$2:$A$70&amp;Data_2016_frem!$B$2:$B$70,0),MATCH($C134,var_2016,0)),"-")</f>
        <v>0</v>
      </c>
      <c r="G134" s="66" t="str">
        <f t="array" ref="G134">IFERROR(INDEX(Data_2016_frem!$2:$70,MATCH(G$5&amp;$C$4,Data_2016_frem!$A$2:$A$70&amp;Data_2016_frem!$B$2:$B$70,0),MATCH($C134,var_2016,0)),"-")</f>
        <v>-</v>
      </c>
      <c r="H134" s="72" t="str">
        <f t="array" ref="H134">IFERROR(INDEX(Data_2016_frem!$2:$700,MATCH($C$4&amp;H$5,Data_2016_frem!$B$2:$B$700&amp;Data_2016_frem!$A$2:$A$700,0),MATCH($C134,var_2016,0)),"-")</f>
        <v>-</v>
      </c>
      <c r="I134" s="72" t="str">
        <f t="array" ref="I134">IFERROR(INDEX(Data_2016_frem!$2:$700,MATCH($C$4&amp;I$5,Data_2016_frem!$B$2:$B$700&amp;Data_2016_frem!$A$2:$A$700,0),MATCH($C134,var_2016,0)),"-")</f>
        <v>-</v>
      </c>
      <c r="J134" s="72" t="str">
        <f t="array" ref="J134">IFERROR(INDEX(Data_2016_frem!$2:$700,MATCH($C$4&amp;J$5,Data_2016_frem!$B$2:$B$700&amp;Data_2016_frem!$A$2:$A$700,0),MATCH($C134,var_2016,0)),"-")</f>
        <v>-</v>
      </c>
      <c r="K134" s="72" t="str">
        <f t="array" ref="K134">IFERROR(INDEX(Data_2016_frem!$2:$700,MATCH($C$4&amp;K$5,Data_2016_frem!$B$2:$B$700&amp;Data_2016_frem!$A$2:$A$700,0),MATCH($C134,var_2016,0)),"-")</f>
        <v>-</v>
      </c>
      <c r="L134" s="72" t="str">
        <f t="array" ref="L134">IFERROR(INDEX(Data_2016_frem!$2:$700,MATCH($C$4&amp;L$5,Data_2016_frem!$B$2:$B$700&amp;Data_2016_frem!$A$2:$A$700,0),MATCH($C134,var_2016,0)),"-")</f>
        <v>-</v>
      </c>
    </row>
    <row r="135" spans="1:12">
      <c r="A135" s="65" t="s">
        <v>365</v>
      </c>
      <c r="B135" s="65" t="s">
        <v>689</v>
      </c>
      <c r="C135" s="65" t="s">
        <v>841</v>
      </c>
      <c r="D135" s="66">
        <f t="array" ref="D135">IFERROR(INDEX(Data_2016_frem!$2:$70,MATCH(D$5&amp;$C$4,Data_2016_frem!$A$2:$A$70&amp;Data_2016_frem!$B$2:$B$70,0),MATCH($C135,var_2016,0)),"-")</f>
        <v>147840</v>
      </c>
      <c r="E135" s="66">
        <f t="array" ref="E135">IFERROR(INDEX(Data_2016_frem!$2:$70,MATCH(E$5&amp;$C$4,Data_2016_frem!$A$2:$A$70&amp;Data_2016_frem!$B$2:$B$70,0),MATCH($C135,var_2016,0)),"-")</f>
        <v>165319</v>
      </c>
      <c r="F135" s="66">
        <f t="array" ref="F135">IFERROR(INDEX(Data_2016_frem!$2:$70,MATCH(F$5&amp;$C$4,Data_2016_frem!$A$2:$A$70&amp;Data_2016_frem!$B$2:$B$70,0),MATCH($C135,var_2016,0)),"-")</f>
        <v>378527</v>
      </c>
      <c r="G135" s="66" t="str">
        <f t="array" ref="G135">IFERROR(INDEX(Data_2016_frem!$2:$70,MATCH(G$5&amp;$C$4,Data_2016_frem!$A$2:$A$70&amp;Data_2016_frem!$B$2:$B$70,0),MATCH($C135,var_2016,0)),"-")</f>
        <v>-</v>
      </c>
      <c r="H135" s="72" t="str">
        <f t="array" ref="H135">IFERROR(INDEX(Data_2016_frem!$2:$700,MATCH($C$4&amp;H$5,Data_2016_frem!$B$2:$B$700&amp;Data_2016_frem!$A$2:$A$700,0),MATCH($C135,var_2016,0)),"-")</f>
        <v>-</v>
      </c>
      <c r="I135" s="72" t="str">
        <f t="array" ref="I135">IFERROR(INDEX(Data_2016_frem!$2:$700,MATCH($C$4&amp;I$5,Data_2016_frem!$B$2:$B$700&amp;Data_2016_frem!$A$2:$A$700,0),MATCH($C135,var_2016,0)),"-")</f>
        <v>-</v>
      </c>
      <c r="J135" s="72" t="str">
        <f t="array" ref="J135">IFERROR(INDEX(Data_2016_frem!$2:$700,MATCH($C$4&amp;J$5,Data_2016_frem!$B$2:$B$700&amp;Data_2016_frem!$A$2:$A$700,0),MATCH($C135,var_2016,0)),"-")</f>
        <v>-</v>
      </c>
      <c r="K135" s="72" t="str">
        <f t="array" ref="K135">IFERROR(INDEX(Data_2016_frem!$2:$700,MATCH($C$4&amp;K$5,Data_2016_frem!$B$2:$B$700&amp;Data_2016_frem!$A$2:$A$700,0),MATCH($C135,var_2016,0)),"-")</f>
        <v>-</v>
      </c>
      <c r="L135" s="72" t="str">
        <f t="array" ref="L135">IFERROR(INDEX(Data_2016_frem!$2:$700,MATCH($C$4&amp;L$5,Data_2016_frem!$B$2:$B$700&amp;Data_2016_frem!$A$2:$A$700,0),MATCH($C135,var_2016,0)),"-")</f>
        <v>-</v>
      </c>
    </row>
    <row r="136" spans="1:12">
      <c r="A136" s="65" t="s">
        <v>367</v>
      </c>
      <c r="B136" s="65" t="s">
        <v>690</v>
      </c>
      <c r="C136" s="65" t="s">
        <v>842</v>
      </c>
      <c r="D136" s="66">
        <f t="array" ref="D136">IFERROR(INDEX(Data_2016_frem!$2:$70,MATCH(D$5&amp;$C$4,Data_2016_frem!$A$2:$A$70&amp;Data_2016_frem!$B$2:$B$70,0),MATCH($C136,var_2016,0)),"-")</f>
        <v>0</v>
      </c>
      <c r="E136" s="66">
        <f t="array" ref="E136">IFERROR(INDEX(Data_2016_frem!$2:$70,MATCH(E$5&amp;$C$4,Data_2016_frem!$A$2:$A$70&amp;Data_2016_frem!$B$2:$B$70,0),MATCH($C136,var_2016,0)),"-")</f>
        <v>0</v>
      </c>
      <c r="F136" s="66">
        <f t="array" ref="F136">IFERROR(INDEX(Data_2016_frem!$2:$70,MATCH(F$5&amp;$C$4,Data_2016_frem!$A$2:$A$70&amp;Data_2016_frem!$B$2:$B$70,0),MATCH($C136,var_2016,0)),"-")</f>
        <v>0</v>
      </c>
      <c r="G136" s="66" t="str">
        <f t="array" ref="G136">IFERROR(INDEX(Data_2016_frem!$2:$70,MATCH(G$5&amp;$C$4,Data_2016_frem!$A$2:$A$70&amp;Data_2016_frem!$B$2:$B$70,0),MATCH($C136,var_2016,0)),"-")</f>
        <v>-</v>
      </c>
      <c r="H136" s="72" t="str">
        <f t="array" ref="H136">IFERROR(INDEX(Data_2016_frem!$2:$700,MATCH($C$4&amp;H$5,Data_2016_frem!$B$2:$B$700&amp;Data_2016_frem!$A$2:$A$700,0),MATCH($C136,var_2016,0)),"-")</f>
        <v>-</v>
      </c>
      <c r="I136" s="72" t="str">
        <f t="array" ref="I136">IFERROR(INDEX(Data_2016_frem!$2:$700,MATCH($C$4&amp;I$5,Data_2016_frem!$B$2:$B$700&amp;Data_2016_frem!$A$2:$A$700,0),MATCH($C136,var_2016,0)),"-")</f>
        <v>-</v>
      </c>
      <c r="J136" s="72" t="str">
        <f t="array" ref="J136">IFERROR(INDEX(Data_2016_frem!$2:$700,MATCH($C$4&amp;J$5,Data_2016_frem!$B$2:$B$700&amp;Data_2016_frem!$A$2:$A$700,0),MATCH($C136,var_2016,0)),"-")</f>
        <v>-</v>
      </c>
      <c r="K136" s="72" t="str">
        <f t="array" ref="K136">IFERROR(INDEX(Data_2016_frem!$2:$700,MATCH($C$4&amp;K$5,Data_2016_frem!$B$2:$B$700&amp;Data_2016_frem!$A$2:$A$700,0),MATCH($C136,var_2016,0)),"-")</f>
        <v>-</v>
      </c>
      <c r="L136" s="72" t="str">
        <f t="array" ref="L136">IFERROR(INDEX(Data_2016_frem!$2:$700,MATCH($C$4&amp;L$5,Data_2016_frem!$B$2:$B$700&amp;Data_2016_frem!$A$2:$A$700,0),MATCH($C136,var_2016,0)),"-")</f>
        <v>-</v>
      </c>
    </row>
    <row r="137" spans="1:12">
      <c r="A137" s="65" t="s">
        <v>691</v>
      </c>
      <c r="B137" s="65" t="s">
        <v>380</v>
      </c>
      <c r="C137" s="65" t="s">
        <v>843</v>
      </c>
      <c r="D137" s="66">
        <f t="array" ref="D137">IFERROR(INDEX(Data_2016_frem!$2:$70,MATCH(D$5&amp;$C$4,Data_2016_frem!$A$2:$A$70&amp;Data_2016_frem!$B$2:$B$70,0),MATCH($C137,var_2016,0)),"-")</f>
        <v>40584288</v>
      </c>
      <c r="E137" s="66">
        <f t="array" ref="E137">IFERROR(INDEX(Data_2016_frem!$2:$70,MATCH(E$5&amp;$C$4,Data_2016_frem!$A$2:$A$70&amp;Data_2016_frem!$B$2:$B$70,0),MATCH($C137,var_2016,0)),"-")</f>
        <v>39898494</v>
      </c>
      <c r="F137" s="66">
        <f t="array" ref="F137">IFERROR(INDEX(Data_2016_frem!$2:$70,MATCH(F$5&amp;$C$4,Data_2016_frem!$A$2:$A$70&amp;Data_2016_frem!$B$2:$B$70,0),MATCH($C137,var_2016,0)),"-")</f>
        <v>39079701</v>
      </c>
      <c r="G137" s="66" t="str">
        <f t="array" ref="G137">IFERROR(INDEX(Data_2016_frem!$2:$70,MATCH(G$5&amp;$C$4,Data_2016_frem!$A$2:$A$70&amp;Data_2016_frem!$B$2:$B$70,0),MATCH($C137,var_2016,0)),"-")</f>
        <v>-</v>
      </c>
      <c r="H137" s="72" t="str">
        <f t="array" ref="H137">IFERROR(INDEX(Data_2016_frem!$2:$700,MATCH($C$4&amp;H$5,Data_2016_frem!$B$2:$B$700&amp;Data_2016_frem!$A$2:$A$700,0),MATCH($C137,var_2016,0)),"-")</f>
        <v>-</v>
      </c>
      <c r="I137" s="72" t="str">
        <f t="array" ref="I137">IFERROR(INDEX(Data_2016_frem!$2:$700,MATCH($C$4&amp;I$5,Data_2016_frem!$B$2:$B$700&amp;Data_2016_frem!$A$2:$A$700,0),MATCH($C137,var_2016,0)),"-")</f>
        <v>-</v>
      </c>
      <c r="J137" s="72" t="str">
        <f t="array" ref="J137">IFERROR(INDEX(Data_2016_frem!$2:$700,MATCH($C$4&amp;J$5,Data_2016_frem!$B$2:$B$700&amp;Data_2016_frem!$A$2:$A$700,0),MATCH($C137,var_2016,0)),"-")</f>
        <v>-</v>
      </c>
      <c r="K137" s="72" t="str">
        <f t="array" ref="K137">IFERROR(INDEX(Data_2016_frem!$2:$700,MATCH($C$4&amp;K$5,Data_2016_frem!$B$2:$B$700&amp;Data_2016_frem!$A$2:$A$700,0),MATCH($C137,var_2016,0)),"-")</f>
        <v>-</v>
      </c>
      <c r="L137" s="72" t="str">
        <f t="array" ref="L137">IFERROR(INDEX(Data_2016_frem!$2:$700,MATCH($C$4&amp;L$5,Data_2016_frem!$B$2:$B$700&amp;Data_2016_frem!$A$2:$A$700,0),MATCH($C137,var_2016,0)),"-")</f>
        <v>-</v>
      </c>
    </row>
    <row r="138" spans="1:12">
      <c r="A138" s="65" t="s">
        <v>692</v>
      </c>
      <c r="B138" s="65" t="s">
        <v>693</v>
      </c>
      <c r="C138" s="65" t="s">
        <v>844</v>
      </c>
      <c r="D138" s="66">
        <f t="array" ref="D138">IFERROR(INDEX(Data_2016_frem!$2:$70,MATCH(D$5&amp;$C$4,Data_2016_frem!$A$2:$A$70&amp;Data_2016_frem!$B$2:$B$70,0),MATCH($C138,var_2016,0)),"-")</f>
        <v>1177621</v>
      </c>
      <c r="E138" s="66">
        <f t="array" ref="E138">IFERROR(INDEX(Data_2016_frem!$2:$70,MATCH(E$5&amp;$C$4,Data_2016_frem!$A$2:$A$70&amp;Data_2016_frem!$B$2:$B$70,0),MATCH($C138,var_2016,0)),"-")</f>
        <v>1291148</v>
      </c>
      <c r="F138" s="66">
        <f t="array" ref="F138">IFERROR(INDEX(Data_2016_frem!$2:$70,MATCH(F$5&amp;$C$4,Data_2016_frem!$A$2:$A$70&amp;Data_2016_frem!$B$2:$B$70,0),MATCH($C138,var_2016,0)),"-")</f>
        <v>1053261</v>
      </c>
      <c r="G138" s="66" t="str">
        <f t="array" ref="G138">IFERROR(INDEX(Data_2016_frem!$2:$70,MATCH(G$5&amp;$C$4,Data_2016_frem!$A$2:$A$70&amp;Data_2016_frem!$B$2:$B$70,0),MATCH($C138,var_2016,0)),"-")</f>
        <v>-</v>
      </c>
      <c r="H138" s="72" t="str">
        <f t="array" ref="H138">IFERROR(INDEX(Data_2016_frem!$2:$700,MATCH($C$4&amp;H$5,Data_2016_frem!$B$2:$B$700&amp;Data_2016_frem!$A$2:$A$700,0),MATCH($C138,var_2016,0)),"-")</f>
        <v>-</v>
      </c>
      <c r="I138" s="72" t="str">
        <f t="array" ref="I138">IFERROR(INDEX(Data_2016_frem!$2:$700,MATCH($C$4&amp;I$5,Data_2016_frem!$B$2:$B$700&amp;Data_2016_frem!$A$2:$A$700,0),MATCH($C138,var_2016,0)),"-")</f>
        <v>-</v>
      </c>
      <c r="J138" s="72" t="str">
        <f t="array" ref="J138">IFERROR(INDEX(Data_2016_frem!$2:$700,MATCH($C$4&amp;J$5,Data_2016_frem!$B$2:$B$700&amp;Data_2016_frem!$A$2:$A$700,0),MATCH($C138,var_2016,0)),"-")</f>
        <v>-</v>
      </c>
      <c r="K138" s="72" t="str">
        <f t="array" ref="K138">IFERROR(INDEX(Data_2016_frem!$2:$700,MATCH($C$4&amp;K$5,Data_2016_frem!$B$2:$B$700&amp;Data_2016_frem!$A$2:$A$700,0),MATCH($C138,var_2016,0)),"-")</f>
        <v>-</v>
      </c>
      <c r="L138" s="72" t="str">
        <f t="array" ref="L138">IFERROR(INDEX(Data_2016_frem!$2:$700,MATCH($C$4&amp;L$5,Data_2016_frem!$B$2:$B$700&amp;Data_2016_frem!$A$2:$A$700,0),MATCH($C138,var_2016,0)),"-")</f>
        <v>-</v>
      </c>
    </row>
    <row r="139" spans="1:12">
      <c r="A139" s="65" t="s">
        <v>694</v>
      </c>
      <c r="B139" s="65" t="s">
        <v>695</v>
      </c>
      <c r="C139" s="65" t="s">
        <v>845</v>
      </c>
      <c r="D139" s="66">
        <f t="array" ref="D139">IFERROR(INDEX(Data_2016_frem!$2:$70,MATCH(D$5&amp;$C$4,Data_2016_frem!$A$2:$A$70&amp;Data_2016_frem!$B$2:$B$70,0),MATCH($C139,var_2016,0)),"-")</f>
        <v>7411081</v>
      </c>
      <c r="E139" s="66">
        <f t="array" ref="E139">IFERROR(INDEX(Data_2016_frem!$2:$70,MATCH(E$5&amp;$C$4,Data_2016_frem!$A$2:$A$70&amp;Data_2016_frem!$B$2:$B$70,0),MATCH($C139,var_2016,0)),"-")</f>
        <v>8020314</v>
      </c>
      <c r="F139" s="66">
        <f t="array" ref="F139">IFERROR(INDEX(Data_2016_frem!$2:$70,MATCH(F$5&amp;$C$4,Data_2016_frem!$A$2:$A$70&amp;Data_2016_frem!$B$2:$B$70,0),MATCH($C139,var_2016,0)),"-")</f>
        <v>6016298</v>
      </c>
      <c r="G139" s="66" t="str">
        <f t="array" ref="G139">IFERROR(INDEX(Data_2016_frem!$2:$70,MATCH(G$5&amp;$C$4,Data_2016_frem!$A$2:$A$70&amp;Data_2016_frem!$B$2:$B$70,0),MATCH($C139,var_2016,0)),"-")</f>
        <v>-</v>
      </c>
      <c r="H139" s="72" t="str">
        <f t="array" ref="H139">IFERROR(INDEX(Data_2016_frem!$2:$700,MATCH($C$4&amp;H$5,Data_2016_frem!$B$2:$B$700&amp;Data_2016_frem!$A$2:$A$700,0),MATCH($C139,var_2016,0)),"-")</f>
        <v>-</v>
      </c>
      <c r="I139" s="72" t="str">
        <f t="array" ref="I139">IFERROR(INDEX(Data_2016_frem!$2:$700,MATCH($C$4&amp;I$5,Data_2016_frem!$B$2:$B$700&amp;Data_2016_frem!$A$2:$A$700,0),MATCH($C139,var_2016,0)),"-")</f>
        <v>-</v>
      </c>
      <c r="J139" s="72" t="str">
        <f t="array" ref="J139">IFERROR(INDEX(Data_2016_frem!$2:$700,MATCH($C$4&amp;J$5,Data_2016_frem!$B$2:$B$700&amp;Data_2016_frem!$A$2:$A$700,0),MATCH($C139,var_2016,0)),"-")</f>
        <v>-</v>
      </c>
      <c r="K139" s="72" t="str">
        <f t="array" ref="K139">IFERROR(INDEX(Data_2016_frem!$2:$700,MATCH($C$4&amp;K$5,Data_2016_frem!$B$2:$B$700&amp;Data_2016_frem!$A$2:$A$700,0),MATCH($C139,var_2016,0)),"-")</f>
        <v>-</v>
      </c>
      <c r="L139" s="72" t="str">
        <f t="array" ref="L139">IFERROR(INDEX(Data_2016_frem!$2:$700,MATCH($C$4&amp;L$5,Data_2016_frem!$B$2:$B$700&amp;Data_2016_frem!$A$2:$A$700,0),MATCH($C139,var_2016,0)),"-")</f>
        <v>-</v>
      </c>
    </row>
    <row r="140" spans="1:12">
      <c r="A140" s="65" t="s">
        <v>696</v>
      </c>
      <c r="B140" s="65" t="s">
        <v>697</v>
      </c>
      <c r="C140" s="65" t="s">
        <v>846</v>
      </c>
      <c r="D140" s="66">
        <f t="array" ref="D140">IFERROR(INDEX(Data_2016_frem!$2:$70,MATCH(D$5&amp;$C$4,Data_2016_frem!$A$2:$A$70&amp;Data_2016_frem!$B$2:$B$70,0),MATCH($C140,var_2016,0)),"-")</f>
        <v>162985</v>
      </c>
      <c r="E140" s="66">
        <f t="array" ref="E140">IFERROR(INDEX(Data_2016_frem!$2:$70,MATCH(E$5&amp;$C$4,Data_2016_frem!$A$2:$A$70&amp;Data_2016_frem!$B$2:$B$70,0),MATCH($C140,var_2016,0)),"-")</f>
        <v>144125</v>
      </c>
      <c r="F140" s="66">
        <f t="array" ref="F140">IFERROR(INDEX(Data_2016_frem!$2:$70,MATCH(F$5&amp;$C$4,Data_2016_frem!$A$2:$A$70&amp;Data_2016_frem!$B$2:$B$70,0),MATCH($C140,var_2016,0)),"-")</f>
        <v>297955</v>
      </c>
      <c r="G140" s="66" t="str">
        <f t="array" ref="G140">IFERROR(INDEX(Data_2016_frem!$2:$70,MATCH(G$5&amp;$C$4,Data_2016_frem!$A$2:$A$70&amp;Data_2016_frem!$B$2:$B$70,0),MATCH($C140,var_2016,0)),"-")</f>
        <v>-</v>
      </c>
      <c r="H140" s="72" t="str">
        <f t="array" ref="H140">IFERROR(INDEX(Data_2016_frem!$2:$700,MATCH($C$4&amp;H$5,Data_2016_frem!$B$2:$B$700&amp;Data_2016_frem!$A$2:$A$700,0),MATCH($C140,var_2016,0)),"-")</f>
        <v>-</v>
      </c>
      <c r="I140" s="72" t="str">
        <f t="array" ref="I140">IFERROR(INDEX(Data_2016_frem!$2:$700,MATCH($C$4&amp;I$5,Data_2016_frem!$B$2:$B$700&amp;Data_2016_frem!$A$2:$A$700,0),MATCH($C140,var_2016,0)),"-")</f>
        <v>-</v>
      </c>
      <c r="J140" s="72" t="str">
        <f t="array" ref="J140">IFERROR(INDEX(Data_2016_frem!$2:$700,MATCH($C$4&amp;J$5,Data_2016_frem!$B$2:$B$700&amp;Data_2016_frem!$A$2:$A$700,0),MATCH($C140,var_2016,0)),"-")</f>
        <v>-</v>
      </c>
      <c r="K140" s="72" t="str">
        <f t="array" ref="K140">IFERROR(INDEX(Data_2016_frem!$2:$700,MATCH($C$4&amp;K$5,Data_2016_frem!$B$2:$B$700&amp;Data_2016_frem!$A$2:$A$700,0),MATCH($C140,var_2016,0)),"-")</f>
        <v>-</v>
      </c>
      <c r="L140" s="72" t="str">
        <f t="array" ref="L140">IFERROR(INDEX(Data_2016_frem!$2:$700,MATCH($C$4&amp;L$5,Data_2016_frem!$B$2:$B$700&amp;Data_2016_frem!$A$2:$A$700,0),MATCH($C140,var_2016,0)),"-")</f>
        <v>-</v>
      </c>
    </row>
    <row r="141" spans="1:12">
      <c r="A141" s="62" t="s">
        <v>698</v>
      </c>
      <c r="B141" s="62" t="s">
        <v>699</v>
      </c>
      <c r="C141" s="65" t="s">
        <v>847</v>
      </c>
      <c r="D141" s="66">
        <f t="array" ref="D141">IFERROR(INDEX(Data_2016_frem!$2:$70,MATCH(D$5&amp;$C$4,Data_2016_frem!$A$2:$A$70&amp;Data_2016_frem!$B$2:$B$70,0),MATCH($C141,var_2016,0)),"-")</f>
        <v>49335975</v>
      </c>
      <c r="E141" s="66">
        <f t="array" ref="E141">IFERROR(INDEX(Data_2016_frem!$2:$70,MATCH(E$5&amp;$C$4,Data_2016_frem!$A$2:$A$70&amp;Data_2016_frem!$B$2:$B$70,0),MATCH($C141,var_2016,0)),"-")</f>
        <v>49354081</v>
      </c>
      <c r="F141" s="66">
        <f t="array" ref="F141">IFERROR(INDEX(Data_2016_frem!$2:$70,MATCH(F$5&amp;$C$4,Data_2016_frem!$A$2:$A$70&amp;Data_2016_frem!$B$2:$B$70,0),MATCH($C141,var_2016,0)),"-")</f>
        <v>46447215</v>
      </c>
      <c r="G141" s="66" t="str">
        <f t="array" ref="G141">IFERROR(INDEX(Data_2016_frem!$2:$70,MATCH(G$5&amp;$C$4,Data_2016_frem!$A$2:$A$70&amp;Data_2016_frem!$B$2:$B$70,0),MATCH($C141,var_2016,0)),"-")</f>
        <v>-</v>
      </c>
      <c r="H141" s="72" t="str">
        <f t="array" ref="H141">IFERROR(INDEX(Data_2016_frem!$2:$700,MATCH($C$4&amp;H$5,Data_2016_frem!$B$2:$B$700&amp;Data_2016_frem!$A$2:$A$700,0),MATCH($C141,var_2016,0)),"-")</f>
        <v>-</v>
      </c>
      <c r="I141" s="72" t="str">
        <f t="array" ref="I141">IFERROR(INDEX(Data_2016_frem!$2:$700,MATCH($C$4&amp;I$5,Data_2016_frem!$B$2:$B$700&amp;Data_2016_frem!$A$2:$A$700,0),MATCH($C141,var_2016,0)),"-")</f>
        <v>-</v>
      </c>
      <c r="J141" s="72" t="str">
        <f t="array" ref="J141">IFERROR(INDEX(Data_2016_frem!$2:$700,MATCH($C$4&amp;J$5,Data_2016_frem!$B$2:$B$700&amp;Data_2016_frem!$A$2:$A$700,0),MATCH($C141,var_2016,0)),"-")</f>
        <v>-</v>
      </c>
      <c r="K141" s="72" t="str">
        <f t="array" ref="K141">IFERROR(INDEX(Data_2016_frem!$2:$700,MATCH($C$4&amp;K$5,Data_2016_frem!$B$2:$B$700&amp;Data_2016_frem!$A$2:$A$700,0),MATCH($C141,var_2016,0)),"-")</f>
        <v>-</v>
      </c>
      <c r="L141" s="72" t="str">
        <f t="array" ref="L141">IFERROR(INDEX(Data_2016_frem!$2:$700,MATCH($C$4&amp;L$5,Data_2016_frem!$B$2:$B$700&amp;Data_2016_frem!$A$2:$A$700,0),MATCH($C141,var_2016,0)),"-")</f>
        <v>-</v>
      </c>
    </row>
    <row r="142" spans="1:12">
      <c r="A142" s="65" t="s">
        <v>700</v>
      </c>
      <c r="B142" s="65" t="s">
        <v>701</v>
      </c>
      <c r="C142" s="65" t="s">
        <v>848</v>
      </c>
      <c r="D142" s="66">
        <f t="array" ref="D142">IFERROR(INDEX(Data_2016_frem!$2:$70,MATCH(D$5&amp;$C$4,Data_2016_frem!$A$2:$A$70&amp;Data_2016_frem!$B$2:$B$70,0),MATCH($C142,var_2016,0)),"-")</f>
        <v>42066999</v>
      </c>
      <c r="E142" s="66">
        <f t="array" ref="E142">IFERROR(INDEX(Data_2016_frem!$2:$70,MATCH(E$5&amp;$C$4,Data_2016_frem!$A$2:$A$70&amp;Data_2016_frem!$B$2:$B$70,0),MATCH($C142,var_2016,0)),"-")</f>
        <v>47566987</v>
      </c>
      <c r="F142" s="66">
        <f t="array" ref="F142">IFERROR(INDEX(Data_2016_frem!$2:$70,MATCH(F$5&amp;$C$4,Data_2016_frem!$A$2:$A$70&amp;Data_2016_frem!$B$2:$B$70,0),MATCH($C142,var_2016,0)),"-")</f>
        <v>48557036</v>
      </c>
      <c r="G142" s="66" t="str">
        <f t="array" ref="G142">IFERROR(INDEX(Data_2016_frem!$2:$70,MATCH(G$5&amp;$C$4,Data_2016_frem!$A$2:$A$70&amp;Data_2016_frem!$B$2:$B$70,0),MATCH($C142,var_2016,0)),"-")</f>
        <v>-</v>
      </c>
      <c r="H142" s="72" t="str">
        <f t="array" ref="H142">IFERROR(INDEX(Data_2016_frem!$2:$700,MATCH($C$4&amp;H$5,Data_2016_frem!$B$2:$B$700&amp;Data_2016_frem!$A$2:$A$700,0),MATCH($C142,var_2016,0)),"-")</f>
        <v>-</v>
      </c>
      <c r="I142" s="72" t="str">
        <f t="array" ref="I142">IFERROR(INDEX(Data_2016_frem!$2:$700,MATCH($C$4&amp;I$5,Data_2016_frem!$B$2:$B$700&amp;Data_2016_frem!$A$2:$A$700,0),MATCH($C142,var_2016,0)),"-")</f>
        <v>-</v>
      </c>
      <c r="J142" s="72" t="str">
        <f t="array" ref="J142">IFERROR(INDEX(Data_2016_frem!$2:$700,MATCH($C$4&amp;J$5,Data_2016_frem!$B$2:$B$700&amp;Data_2016_frem!$A$2:$A$700,0),MATCH($C142,var_2016,0)),"-")</f>
        <v>-</v>
      </c>
      <c r="K142" s="72" t="str">
        <f t="array" ref="K142">IFERROR(INDEX(Data_2016_frem!$2:$700,MATCH($C$4&amp;K$5,Data_2016_frem!$B$2:$B$700&amp;Data_2016_frem!$A$2:$A$700,0),MATCH($C142,var_2016,0)),"-")</f>
        <v>-</v>
      </c>
      <c r="L142" s="72" t="str">
        <f t="array" ref="L142">IFERROR(INDEX(Data_2016_frem!$2:$700,MATCH($C$4&amp;L$5,Data_2016_frem!$B$2:$B$700&amp;Data_2016_frem!$A$2:$A$700,0),MATCH($C142,var_2016,0)),"-")</f>
        <v>-</v>
      </c>
    </row>
    <row r="143" spans="1:12">
      <c r="A143" s="65" t="s">
        <v>702</v>
      </c>
      <c r="B143" s="65" t="s">
        <v>703</v>
      </c>
      <c r="C143" s="65" t="s">
        <v>849</v>
      </c>
      <c r="D143" s="66">
        <f t="array" ref="D143">IFERROR(INDEX(Data_2016_frem!$2:$70,MATCH(D$5&amp;$C$4,Data_2016_frem!$A$2:$A$70&amp;Data_2016_frem!$B$2:$B$70,0),MATCH($C143,var_2016,0)),"-")</f>
        <v>0</v>
      </c>
      <c r="E143" s="66">
        <f t="array" ref="E143">IFERROR(INDEX(Data_2016_frem!$2:$70,MATCH(E$5&amp;$C$4,Data_2016_frem!$A$2:$A$70&amp;Data_2016_frem!$B$2:$B$70,0),MATCH($C143,var_2016,0)),"-")</f>
        <v>0</v>
      </c>
      <c r="F143" s="66">
        <f t="array" ref="F143">IFERROR(INDEX(Data_2016_frem!$2:$70,MATCH(F$5&amp;$C$4,Data_2016_frem!$A$2:$A$70&amp;Data_2016_frem!$B$2:$B$70,0),MATCH($C143,var_2016,0)),"-")</f>
        <v>109000</v>
      </c>
      <c r="G143" s="66" t="str">
        <f t="array" ref="G143">IFERROR(INDEX(Data_2016_frem!$2:$70,MATCH(G$5&amp;$C$4,Data_2016_frem!$A$2:$A$70&amp;Data_2016_frem!$B$2:$B$70,0),MATCH($C143,var_2016,0)),"-")</f>
        <v>-</v>
      </c>
      <c r="H143" s="72" t="str">
        <f t="array" ref="H143">IFERROR(INDEX(Data_2016_frem!$2:$700,MATCH($C$4&amp;H$5,Data_2016_frem!$B$2:$B$700&amp;Data_2016_frem!$A$2:$A$700,0),MATCH($C143,var_2016,0)),"-")</f>
        <v>-</v>
      </c>
      <c r="I143" s="72" t="str">
        <f t="array" ref="I143">IFERROR(INDEX(Data_2016_frem!$2:$700,MATCH($C$4&amp;I$5,Data_2016_frem!$B$2:$B$700&amp;Data_2016_frem!$A$2:$A$700,0),MATCH($C143,var_2016,0)),"-")</f>
        <v>-</v>
      </c>
      <c r="J143" s="72" t="str">
        <f t="array" ref="J143">IFERROR(INDEX(Data_2016_frem!$2:$700,MATCH($C$4&amp;J$5,Data_2016_frem!$B$2:$B$700&amp;Data_2016_frem!$A$2:$A$700,0),MATCH($C143,var_2016,0)),"-")</f>
        <v>-</v>
      </c>
      <c r="K143" s="72" t="str">
        <f t="array" ref="K143">IFERROR(INDEX(Data_2016_frem!$2:$700,MATCH($C$4&amp;K$5,Data_2016_frem!$B$2:$B$700&amp;Data_2016_frem!$A$2:$A$700,0),MATCH($C143,var_2016,0)),"-")</f>
        <v>-</v>
      </c>
      <c r="L143" s="72" t="str">
        <f t="array" ref="L143">IFERROR(INDEX(Data_2016_frem!$2:$700,MATCH($C$4&amp;L$5,Data_2016_frem!$B$2:$B$700&amp;Data_2016_frem!$A$2:$A$700,0),MATCH($C143,var_2016,0)),"-")</f>
        <v>-</v>
      </c>
    </row>
    <row r="144" spans="1:12">
      <c r="A144" s="62" t="s">
        <v>704</v>
      </c>
      <c r="B144" s="62" t="s">
        <v>705</v>
      </c>
      <c r="C144" s="65" t="s">
        <v>850</v>
      </c>
      <c r="D144" s="66">
        <f t="array" ref="D144">IFERROR(INDEX(Data_2016_frem!$2:$70,MATCH(D$5&amp;$C$4,Data_2016_frem!$A$2:$A$70&amp;Data_2016_frem!$B$2:$B$70,0),MATCH($C144,var_2016,0)),"-")</f>
        <v>42066999</v>
      </c>
      <c r="E144" s="66">
        <f t="array" ref="E144">IFERROR(INDEX(Data_2016_frem!$2:$70,MATCH(E$5&amp;$C$4,Data_2016_frem!$A$2:$A$70&amp;Data_2016_frem!$B$2:$B$70,0),MATCH($C144,var_2016,0)),"-")</f>
        <v>47566987</v>
      </c>
      <c r="F144" s="66">
        <f t="array" ref="F144">IFERROR(INDEX(Data_2016_frem!$2:$70,MATCH(F$5&amp;$C$4,Data_2016_frem!$A$2:$A$70&amp;Data_2016_frem!$B$2:$B$70,0),MATCH($C144,var_2016,0)),"-")</f>
        <v>48666036</v>
      </c>
      <c r="G144" s="66" t="str">
        <f t="array" ref="G144">IFERROR(INDEX(Data_2016_frem!$2:$70,MATCH(G$5&amp;$C$4,Data_2016_frem!$A$2:$A$70&amp;Data_2016_frem!$B$2:$B$70,0),MATCH($C144,var_2016,0)),"-")</f>
        <v>-</v>
      </c>
      <c r="H144" s="72" t="str">
        <f t="array" ref="H144">IFERROR(INDEX(Data_2016_frem!$2:$700,MATCH($C$4&amp;H$5,Data_2016_frem!$B$2:$B$700&amp;Data_2016_frem!$A$2:$A$700,0),MATCH($C144,var_2016,0)),"-")</f>
        <v>-</v>
      </c>
      <c r="I144" s="72" t="str">
        <f t="array" ref="I144">IFERROR(INDEX(Data_2016_frem!$2:$700,MATCH($C$4&amp;I$5,Data_2016_frem!$B$2:$B$700&amp;Data_2016_frem!$A$2:$A$700,0),MATCH($C144,var_2016,0)),"-")</f>
        <v>-</v>
      </c>
      <c r="J144" s="72" t="str">
        <f t="array" ref="J144">IFERROR(INDEX(Data_2016_frem!$2:$700,MATCH($C$4&amp;J$5,Data_2016_frem!$B$2:$B$700&amp;Data_2016_frem!$A$2:$A$700,0),MATCH($C144,var_2016,0)),"-")</f>
        <v>-</v>
      </c>
      <c r="K144" s="72" t="str">
        <f t="array" ref="K144">IFERROR(INDEX(Data_2016_frem!$2:$700,MATCH($C$4&amp;K$5,Data_2016_frem!$B$2:$B$700&amp;Data_2016_frem!$A$2:$A$700,0),MATCH($C144,var_2016,0)),"-")</f>
        <v>-</v>
      </c>
      <c r="L144" s="72" t="str">
        <f t="array" ref="L144">IFERROR(INDEX(Data_2016_frem!$2:$700,MATCH($C$4&amp;L$5,Data_2016_frem!$B$2:$B$700&amp;Data_2016_frem!$A$2:$A$700,0),MATCH($C144,var_2016,0)),"-")</f>
        <v>-</v>
      </c>
    </row>
    <row r="145" spans="1:12">
      <c r="A145" s="62" t="s">
        <v>706</v>
      </c>
      <c r="B145" s="62" t="s">
        <v>707</v>
      </c>
      <c r="C145" s="65" t="s">
        <v>851</v>
      </c>
      <c r="D145" s="66">
        <f t="array" ref="D145">IFERROR(INDEX(Data_2016_frem!$2:$70,MATCH(D$5&amp;$C$4,Data_2016_frem!$A$2:$A$70&amp;Data_2016_frem!$B$2:$B$70,0),MATCH($C145,var_2016,0)),"-")</f>
        <v>91402974</v>
      </c>
      <c r="E145" s="66">
        <f t="array" ref="E145">IFERROR(INDEX(Data_2016_frem!$2:$70,MATCH(E$5&amp;$C$4,Data_2016_frem!$A$2:$A$70&amp;Data_2016_frem!$B$2:$B$70,0),MATCH($C145,var_2016,0)),"-")</f>
        <v>96921068</v>
      </c>
      <c r="F145" s="66">
        <f t="array" ref="F145">IFERROR(INDEX(Data_2016_frem!$2:$70,MATCH(F$5&amp;$C$4,Data_2016_frem!$A$2:$A$70&amp;Data_2016_frem!$B$2:$B$70,0),MATCH($C145,var_2016,0)),"-")</f>
        <v>95113251</v>
      </c>
      <c r="G145" s="66" t="str">
        <f t="array" ref="G145">IFERROR(INDEX(Data_2016_frem!$2:$70,MATCH(G$5&amp;$C$4,Data_2016_frem!$A$2:$A$70&amp;Data_2016_frem!$B$2:$B$70,0),MATCH($C145,var_2016,0)),"-")</f>
        <v>-</v>
      </c>
      <c r="H145" s="72" t="str">
        <f t="array" ref="H145">IFERROR(INDEX(Data_2016_frem!$2:$700,MATCH($C$4&amp;H$5,Data_2016_frem!$B$2:$B$700&amp;Data_2016_frem!$A$2:$A$700,0),MATCH($C145,var_2016,0)),"-")</f>
        <v>-</v>
      </c>
      <c r="I145" s="72" t="str">
        <f t="array" ref="I145">IFERROR(INDEX(Data_2016_frem!$2:$700,MATCH($C$4&amp;I$5,Data_2016_frem!$B$2:$B$700&amp;Data_2016_frem!$A$2:$A$700,0),MATCH($C145,var_2016,0)),"-")</f>
        <v>-</v>
      </c>
      <c r="J145" s="72" t="str">
        <f t="array" ref="J145">IFERROR(INDEX(Data_2016_frem!$2:$700,MATCH($C$4&amp;J$5,Data_2016_frem!$B$2:$B$700&amp;Data_2016_frem!$A$2:$A$700,0),MATCH($C145,var_2016,0)),"-")</f>
        <v>-</v>
      </c>
      <c r="K145" s="72" t="str">
        <f t="array" ref="K145">IFERROR(INDEX(Data_2016_frem!$2:$700,MATCH($C$4&amp;K$5,Data_2016_frem!$B$2:$B$700&amp;Data_2016_frem!$A$2:$A$700,0),MATCH($C145,var_2016,0)),"-")</f>
        <v>-</v>
      </c>
      <c r="L145" s="72" t="str">
        <f t="array" ref="L145">IFERROR(INDEX(Data_2016_frem!$2:$700,MATCH($C$4&amp;L$5,Data_2016_frem!$B$2:$B$700&amp;Data_2016_frem!$A$2:$A$700,0),MATCH($C145,var_2016,0)),"-")</f>
        <v>-</v>
      </c>
    </row>
    <row r="146" spans="1:12">
      <c r="A146" s="65" t="s">
        <v>708</v>
      </c>
      <c r="B146" s="65" t="s">
        <v>709</v>
      </c>
      <c r="C146" s="65" t="s">
        <v>852</v>
      </c>
      <c r="D146" s="66">
        <f t="array" ref="D146">IFERROR(INDEX(Data_2016_frem!$2:$70,MATCH(D$5&amp;$C$4,Data_2016_frem!$A$2:$A$70&amp;Data_2016_frem!$B$2:$B$70,0),MATCH($C146,var_2016,0)),"-")</f>
        <v>1239453</v>
      </c>
      <c r="E146" s="66">
        <f t="array" ref="E146">IFERROR(INDEX(Data_2016_frem!$2:$70,MATCH(E$5&amp;$C$4,Data_2016_frem!$A$2:$A$70&amp;Data_2016_frem!$B$2:$B$70,0),MATCH($C146,var_2016,0)),"-")</f>
        <v>1292043</v>
      </c>
      <c r="F146" s="66">
        <f t="array" ref="F146">IFERROR(INDEX(Data_2016_frem!$2:$70,MATCH(F$5&amp;$C$4,Data_2016_frem!$A$2:$A$70&amp;Data_2016_frem!$B$2:$B$70,0),MATCH($C146,var_2016,0)),"-")</f>
        <v>1419240</v>
      </c>
      <c r="G146" s="66" t="str">
        <f t="array" ref="G146">IFERROR(INDEX(Data_2016_frem!$2:$70,MATCH(G$5&amp;$C$4,Data_2016_frem!$A$2:$A$70&amp;Data_2016_frem!$B$2:$B$70,0),MATCH($C146,var_2016,0)),"-")</f>
        <v>-</v>
      </c>
      <c r="H146" s="72" t="str">
        <f t="array" ref="H146">IFERROR(INDEX(Data_2016_frem!$2:$700,MATCH($C$4&amp;H$5,Data_2016_frem!$B$2:$B$700&amp;Data_2016_frem!$A$2:$A$700,0),MATCH($C146,var_2016,0)),"-")</f>
        <v>-</v>
      </c>
      <c r="I146" s="72" t="str">
        <f t="array" ref="I146">IFERROR(INDEX(Data_2016_frem!$2:$700,MATCH($C$4&amp;I$5,Data_2016_frem!$B$2:$B$700&amp;Data_2016_frem!$A$2:$A$700,0),MATCH($C146,var_2016,0)),"-")</f>
        <v>-</v>
      </c>
      <c r="J146" s="72" t="str">
        <f t="array" ref="J146">IFERROR(INDEX(Data_2016_frem!$2:$700,MATCH($C$4&amp;J$5,Data_2016_frem!$B$2:$B$700&amp;Data_2016_frem!$A$2:$A$700,0),MATCH($C146,var_2016,0)),"-")</f>
        <v>-</v>
      </c>
      <c r="K146" s="72" t="str">
        <f t="array" ref="K146">IFERROR(INDEX(Data_2016_frem!$2:$700,MATCH($C$4&amp;K$5,Data_2016_frem!$B$2:$B$700&amp;Data_2016_frem!$A$2:$A$700,0),MATCH($C146,var_2016,0)),"-")</f>
        <v>-</v>
      </c>
      <c r="L146" s="72" t="str">
        <f t="array" ref="L146">IFERROR(INDEX(Data_2016_frem!$2:$700,MATCH($C$4&amp;L$5,Data_2016_frem!$B$2:$B$700&amp;Data_2016_frem!$A$2:$A$700,0),MATCH($C146,var_2016,0)),"-")</f>
        <v>-</v>
      </c>
    </row>
    <row r="147" spans="1:12">
      <c r="A147" s="65" t="s">
        <v>710</v>
      </c>
      <c r="B147" s="65" t="s">
        <v>711</v>
      </c>
      <c r="C147" s="65" t="s">
        <v>853</v>
      </c>
      <c r="D147" s="66">
        <f t="array" ref="D147">IFERROR(INDEX(Data_2016_frem!$2:$70,MATCH(D$5&amp;$C$4,Data_2016_frem!$A$2:$A$70&amp;Data_2016_frem!$B$2:$B$70,0),MATCH($C147,var_2016,0)),"-")</f>
        <v>2900789</v>
      </c>
      <c r="E147" s="66">
        <f t="array" ref="E147">IFERROR(INDEX(Data_2016_frem!$2:$70,MATCH(E$5&amp;$C$4,Data_2016_frem!$A$2:$A$70&amp;Data_2016_frem!$B$2:$B$70,0),MATCH($C147,var_2016,0)),"-")</f>
        <v>2847602</v>
      </c>
      <c r="F147" s="66">
        <f t="array" ref="F147">IFERROR(INDEX(Data_2016_frem!$2:$70,MATCH(F$5&amp;$C$4,Data_2016_frem!$A$2:$A$70&amp;Data_2016_frem!$B$2:$B$70,0),MATCH($C147,var_2016,0)),"-")</f>
        <v>3680067</v>
      </c>
      <c r="G147" s="66" t="str">
        <f t="array" ref="G147">IFERROR(INDEX(Data_2016_frem!$2:$70,MATCH(G$5&amp;$C$4,Data_2016_frem!$A$2:$A$70&amp;Data_2016_frem!$B$2:$B$70,0),MATCH($C147,var_2016,0)),"-")</f>
        <v>-</v>
      </c>
      <c r="H147" s="72" t="str">
        <f t="array" ref="H147">IFERROR(INDEX(Data_2016_frem!$2:$700,MATCH($C$4&amp;H$5,Data_2016_frem!$B$2:$B$700&amp;Data_2016_frem!$A$2:$A$700,0),MATCH($C147,var_2016,0)),"-")</f>
        <v>-</v>
      </c>
      <c r="I147" s="72" t="str">
        <f t="array" ref="I147">IFERROR(INDEX(Data_2016_frem!$2:$700,MATCH($C$4&amp;I$5,Data_2016_frem!$B$2:$B$700&amp;Data_2016_frem!$A$2:$A$700,0),MATCH($C147,var_2016,0)),"-")</f>
        <v>-</v>
      </c>
      <c r="J147" s="72" t="str">
        <f t="array" ref="J147">IFERROR(INDEX(Data_2016_frem!$2:$700,MATCH($C$4&amp;J$5,Data_2016_frem!$B$2:$B$700&amp;Data_2016_frem!$A$2:$A$700,0),MATCH($C147,var_2016,0)),"-")</f>
        <v>-</v>
      </c>
      <c r="K147" s="72" t="str">
        <f t="array" ref="K147">IFERROR(INDEX(Data_2016_frem!$2:$700,MATCH($C$4&amp;K$5,Data_2016_frem!$B$2:$B$700&amp;Data_2016_frem!$A$2:$A$700,0),MATCH($C147,var_2016,0)),"-")</f>
        <v>-</v>
      </c>
      <c r="L147" s="72" t="str">
        <f t="array" ref="L147">IFERROR(INDEX(Data_2016_frem!$2:$700,MATCH($C$4&amp;L$5,Data_2016_frem!$B$2:$B$700&amp;Data_2016_frem!$A$2:$A$700,0),MATCH($C147,var_2016,0)),"-")</f>
        <v>-</v>
      </c>
    </row>
    <row r="148" spans="1:12">
      <c r="A148" s="65" t="s">
        <v>712</v>
      </c>
      <c r="B148" s="65" t="s">
        <v>713</v>
      </c>
      <c r="C148" s="65" t="s">
        <v>854</v>
      </c>
      <c r="D148" s="66">
        <f t="array" ref="D148">IFERROR(INDEX(Data_2016_frem!$2:$70,MATCH(D$5&amp;$C$4,Data_2016_frem!$A$2:$A$70&amp;Data_2016_frem!$B$2:$B$70,0),MATCH($C148,var_2016,0)),"-")</f>
        <v>117686</v>
      </c>
      <c r="E148" s="66">
        <f t="array" ref="E148">IFERROR(INDEX(Data_2016_frem!$2:$70,MATCH(E$5&amp;$C$4,Data_2016_frem!$A$2:$A$70&amp;Data_2016_frem!$B$2:$B$70,0),MATCH($C148,var_2016,0)),"-")</f>
        <v>116811</v>
      </c>
      <c r="F148" s="66">
        <f t="array" ref="F148">IFERROR(INDEX(Data_2016_frem!$2:$70,MATCH(F$5&amp;$C$4,Data_2016_frem!$A$2:$A$70&amp;Data_2016_frem!$B$2:$B$70,0),MATCH($C148,var_2016,0)),"-")</f>
        <v>152475</v>
      </c>
      <c r="G148" s="66" t="str">
        <f t="array" ref="G148">IFERROR(INDEX(Data_2016_frem!$2:$70,MATCH(G$5&amp;$C$4,Data_2016_frem!$A$2:$A$70&amp;Data_2016_frem!$B$2:$B$70,0),MATCH($C148,var_2016,0)),"-")</f>
        <v>-</v>
      </c>
      <c r="H148" s="72" t="str">
        <f t="array" ref="H148">IFERROR(INDEX(Data_2016_frem!$2:$700,MATCH($C$4&amp;H$5,Data_2016_frem!$B$2:$B$700&amp;Data_2016_frem!$A$2:$A$700,0),MATCH($C148,var_2016,0)),"-")</f>
        <v>-</v>
      </c>
      <c r="I148" s="72" t="str">
        <f t="array" ref="I148">IFERROR(INDEX(Data_2016_frem!$2:$700,MATCH($C$4&amp;I$5,Data_2016_frem!$B$2:$B$700&amp;Data_2016_frem!$A$2:$A$700,0),MATCH($C148,var_2016,0)),"-")</f>
        <v>-</v>
      </c>
      <c r="J148" s="72" t="str">
        <f t="array" ref="J148">IFERROR(INDEX(Data_2016_frem!$2:$700,MATCH($C$4&amp;J$5,Data_2016_frem!$B$2:$B$700&amp;Data_2016_frem!$A$2:$A$700,0),MATCH($C148,var_2016,0)),"-")</f>
        <v>-</v>
      </c>
      <c r="K148" s="72" t="str">
        <f t="array" ref="K148">IFERROR(INDEX(Data_2016_frem!$2:$700,MATCH($C$4&amp;K$5,Data_2016_frem!$B$2:$B$700&amp;Data_2016_frem!$A$2:$A$700,0),MATCH($C148,var_2016,0)),"-")</f>
        <v>-</v>
      </c>
      <c r="L148" s="72" t="str">
        <f t="array" ref="L148">IFERROR(INDEX(Data_2016_frem!$2:$700,MATCH($C$4&amp;L$5,Data_2016_frem!$B$2:$B$700&amp;Data_2016_frem!$A$2:$A$700,0),MATCH($C148,var_2016,0)),"-")</f>
        <v>-</v>
      </c>
    </row>
    <row r="149" spans="1:12">
      <c r="A149" s="65" t="s">
        <v>714</v>
      </c>
      <c r="B149" s="65" t="s">
        <v>601</v>
      </c>
      <c r="C149" s="65" t="s">
        <v>855</v>
      </c>
      <c r="D149" s="66">
        <f t="array" ref="D149">IFERROR(INDEX(Data_2016_frem!$2:$70,MATCH(D$5&amp;$C$4,Data_2016_frem!$A$2:$A$70&amp;Data_2016_frem!$B$2:$B$70,0),MATCH($C149,var_2016,0)),"-")</f>
        <v>0</v>
      </c>
      <c r="E149" s="66">
        <f t="array" ref="E149">IFERROR(INDEX(Data_2016_frem!$2:$70,MATCH(E$5&amp;$C$4,Data_2016_frem!$A$2:$A$70&amp;Data_2016_frem!$B$2:$B$70,0),MATCH($C149,var_2016,0)),"-")</f>
        <v>0</v>
      </c>
      <c r="F149" s="66">
        <f t="array" ref="F149">IFERROR(INDEX(Data_2016_frem!$2:$70,MATCH(F$5&amp;$C$4,Data_2016_frem!$A$2:$A$70&amp;Data_2016_frem!$B$2:$B$70,0),MATCH($C149,var_2016,0)),"-")</f>
        <v>0</v>
      </c>
      <c r="G149" s="66" t="str">
        <f t="array" ref="G149">IFERROR(INDEX(Data_2016_frem!$2:$70,MATCH(G$5&amp;$C$4,Data_2016_frem!$A$2:$A$70&amp;Data_2016_frem!$B$2:$B$70,0),MATCH($C149,var_2016,0)),"-")</f>
        <v>-</v>
      </c>
      <c r="H149" s="72" t="str">
        <f t="array" ref="H149">IFERROR(INDEX(Data_2016_frem!$2:$700,MATCH($C$4&amp;H$5,Data_2016_frem!$B$2:$B$700&amp;Data_2016_frem!$A$2:$A$700,0),MATCH($C149,var_2016,0)),"-")</f>
        <v>-</v>
      </c>
      <c r="I149" s="72" t="str">
        <f t="array" ref="I149">IFERROR(INDEX(Data_2016_frem!$2:$700,MATCH($C$4&amp;I$5,Data_2016_frem!$B$2:$B$700&amp;Data_2016_frem!$A$2:$A$700,0),MATCH($C149,var_2016,0)),"-")</f>
        <v>-</v>
      </c>
      <c r="J149" s="72" t="str">
        <f t="array" ref="J149">IFERROR(INDEX(Data_2016_frem!$2:$700,MATCH($C$4&amp;J$5,Data_2016_frem!$B$2:$B$700&amp;Data_2016_frem!$A$2:$A$700,0),MATCH($C149,var_2016,0)),"-")</f>
        <v>-</v>
      </c>
      <c r="K149" s="72" t="str">
        <f t="array" ref="K149">IFERROR(INDEX(Data_2016_frem!$2:$700,MATCH($C$4&amp;K$5,Data_2016_frem!$B$2:$B$700&amp;Data_2016_frem!$A$2:$A$700,0),MATCH($C149,var_2016,0)),"-")</f>
        <v>-</v>
      </c>
      <c r="L149" s="72" t="str">
        <f t="array" ref="L149">IFERROR(INDEX(Data_2016_frem!$2:$700,MATCH($C$4&amp;L$5,Data_2016_frem!$B$2:$B$700&amp;Data_2016_frem!$A$2:$A$700,0),MATCH($C149,var_2016,0)),"-")</f>
        <v>-</v>
      </c>
    </row>
    <row r="150" spans="1:12" ht="29.25" customHeight="1">
      <c r="A150" s="62" t="s">
        <v>715</v>
      </c>
      <c r="B150" s="63" t="s">
        <v>716</v>
      </c>
      <c r="C150" s="65" t="s">
        <v>856</v>
      </c>
      <c r="D150" s="66">
        <f t="array" ref="D150">IFERROR(INDEX(Data_2016_frem!$2:$70,MATCH(D$5&amp;$C$4,Data_2016_frem!$A$2:$A$70&amp;Data_2016_frem!$B$2:$B$70,0),MATCH($C150,var_2016,0)),"-")</f>
        <v>95808742</v>
      </c>
      <c r="E150" s="66">
        <f t="array" ref="E150">IFERROR(INDEX(Data_2016_frem!$2:$70,MATCH(E$5&amp;$C$4,Data_2016_frem!$A$2:$A$70&amp;Data_2016_frem!$B$2:$B$70,0),MATCH($C150,var_2016,0)),"-")</f>
        <v>101342843</v>
      </c>
      <c r="F150" s="66">
        <f t="array" ref="F150">IFERROR(INDEX(Data_2016_frem!$2:$70,MATCH(F$5&amp;$C$4,Data_2016_frem!$A$2:$A$70&amp;Data_2016_frem!$B$2:$B$70,0),MATCH($C150,var_2016,0)),"-")</f>
        <v>100743560</v>
      </c>
      <c r="G150" s="66" t="str">
        <f t="array" ref="G150">IFERROR(INDEX(Data_2016_frem!$2:$70,MATCH(G$5&amp;$C$4,Data_2016_frem!$A$2:$A$70&amp;Data_2016_frem!$B$2:$B$70,0),MATCH($C150,var_2016,0)),"-")</f>
        <v>-</v>
      </c>
      <c r="H150" s="72" t="str">
        <f t="array" ref="H150">IFERROR(INDEX(Data_2016_frem!$2:$700,MATCH($C$4&amp;H$5,Data_2016_frem!$B$2:$B$700&amp;Data_2016_frem!$A$2:$A$700,0),MATCH($C150,var_2016,0)),"-")</f>
        <v>-</v>
      </c>
      <c r="I150" s="72" t="str">
        <f t="array" ref="I150">IFERROR(INDEX(Data_2016_frem!$2:$700,MATCH($C$4&amp;I$5,Data_2016_frem!$B$2:$B$700&amp;Data_2016_frem!$A$2:$A$700,0),MATCH($C150,var_2016,0)),"-")</f>
        <v>-</v>
      </c>
      <c r="J150" s="72" t="str">
        <f t="array" ref="J150">IFERROR(INDEX(Data_2016_frem!$2:$700,MATCH($C$4&amp;J$5,Data_2016_frem!$B$2:$B$700&amp;Data_2016_frem!$A$2:$A$700,0),MATCH($C150,var_2016,0)),"-")</f>
        <v>-</v>
      </c>
      <c r="K150" s="72" t="str">
        <f t="array" ref="K150">IFERROR(INDEX(Data_2016_frem!$2:$700,MATCH($C$4&amp;K$5,Data_2016_frem!$B$2:$B$700&amp;Data_2016_frem!$A$2:$A$700,0),MATCH($C150,var_2016,0)),"-")</f>
        <v>-</v>
      </c>
      <c r="L150" s="72" t="str">
        <f t="array" ref="L150">IFERROR(INDEX(Data_2016_frem!$2:$700,MATCH($C$4&amp;L$5,Data_2016_frem!$B$2:$B$700&amp;Data_2016_frem!$A$2:$A$700,0),MATCH($C150,var_2016,0)),"-")</f>
        <v>-</v>
      </c>
    </row>
    <row r="151" spans="1:12">
      <c r="A151" s="65" t="s">
        <v>717</v>
      </c>
      <c r="B151" s="65" t="s">
        <v>611</v>
      </c>
      <c r="C151" s="65" t="s">
        <v>857</v>
      </c>
      <c r="D151" s="66">
        <f t="array" ref="D151">IFERROR(INDEX(Data_2016_frem!$2:$70,MATCH(D$5&amp;$C$4,Data_2016_frem!$A$2:$A$70&amp;Data_2016_frem!$B$2:$B$70,0),MATCH($C151,var_2016,0)),"-")</f>
        <v>0</v>
      </c>
      <c r="E151" s="66">
        <f t="array" ref="E151">IFERROR(INDEX(Data_2016_frem!$2:$70,MATCH(E$5&amp;$C$4,Data_2016_frem!$A$2:$A$70&amp;Data_2016_frem!$B$2:$B$70,0),MATCH($C151,var_2016,0)),"-")</f>
        <v>0</v>
      </c>
      <c r="F151" s="66">
        <f t="array" ref="F151">IFERROR(INDEX(Data_2016_frem!$2:$70,MATCH(F$5&amp;$C$4,Data_2016_frem!$A$2:$A$70&amp;Data_2016_frem!$B$2:$B$70,0),MATCH($C151,var_2016,0)),"-")</f>
        <v>0</v>
      </c>
      <c r="G151" s="66" t="str">
        <f t="array" ref="G151">IFERROR(INDEX(Data_2016_frem!$2:$70,MATCH(G$5&amp;$C$4,Data_2016_frem!$A$2:$A$70&amp;Data_2016_frem!$B$2:$B$70,0),MATCH($C151,var_2016,0)),"-")</f>
        <v>-</v>
      </c>
      <c r="H151" s="72" t="str">
        <f t="array" ref="H151">IFERROR(INDEX(Data_2016_frem!$2:$700,MATCH($C$4&amp;H$5,Data_2016_frem!$B$2:$B$700&amp;Data_2016_frem!$A$2:$A$700,0),MATCH($C151,var_2016,0)),"-")</f>
        <v>-</v>
      </c>
      <c r="I151" s="72" t="str">
        <f t="array" ref="I151">IFERROR(INDEX(Data_2016_frem!$2:$700,MATCH($C$4&amp;I$5,Data_2016_frem!$B$2:$B$700&amp;Data_2016_frem!$A$2:$A$700,0),MATCH($C151,var_2016,0)),"-")</f>
        <v>-</v>
      </c>
      <c r="J151" s="72" t="str">
        <f t="array" ref="J151">IFERROR(INDEX(Data_2016_frem!$2:$700,MATCH($C$4&amp;J$5,Data_2016_frem!$B$2:$B$700&amp;Data_2016_frem!$A$2:$A$700,0),MATCH($C151,var_2016,0)),"-")</f>
        <v>-</v>
      </c>
      <c r="K151" s="72" t="str">
        <f t="array" ref="K151">IFERROR(INDEX(Data_2016_frem!$2:$700,MATCH($C$4&amp;K$5,Data_2016_frem!$B$2:$B$700&amp;Data_2016_frem!$A$2:$A$700,0),MATCH($C151,var_2016,0)),"-")</f>
        <v>-</v>
      </c>
      <c r="L151" s="72" t="str">
        <f t="array" ref="L151">IFERROR(INDEX(Data_2016_frem!$2:$700,MATCH($C$4&amp;L$5,Data_2016_frem!$B$2:$B$700&amp;Data_2016_frem!$A$2:$A$700,0),MATCH($C151,var_2016,0)),"-")</f>
        <v>-</v>
      </c>
    </row>
    <row r="152" spans="1:12">
      <c r="A152" s="65" t="s">
        <v>718</v>
      </c>
      <c r="B152" s="65" t="s">
        <v>613</v>
      </c>
      <c r="C152" s="65" t="s">
        <v>858</v>
      </c>
      <c r="D152" s="66">
        <f t="array" ref="D152">IFERROR(INDEX(Data_2016_frem!$2:$70,MATCH(D$5&amp;$C$4,Data_2016_frem!$A$2:$A$70&amp;Data_2016_frem!$B$2:$B$70,0),MATCH($C152,var_2016,0)),"-")</f>
        <v>162531</v>
      </c>
      <c r="E152" s="66">
        <f t="array" ref="E152">IFERROR(INDEX(Data_2016_frem!$2:$70,MATCH(E$5&amp;$C$4,Data_2016_frem!$A$2:$A$70&amp;Data_2016_frem!$B$2:$B$70,0),MATCH($C152,var_2016,0)),"-")</f>
        <v>178279</v>
      </c>
      <c r="F152" s="66">
        <f t="array" ref="F152">IFERROR(INDEX(Data_2016_frem!$2:$70,MATCH(F$5&amp;$C$4,Data_2016_frem!$A$2:$A$70&amp;Data_2016_frem!$B$2:$B$70,0),MATCH($C152,var_2016,0)),"-")</f>
        <v>158462</v>
      </c>
      <c r="G152" s="66" t="str">
        <f t="array" ref="G152">IFERROR(INDEX(Data_2016_frem!$2:$70,MATCH(G$5&amp;$C$4,Data_2016_frem!$A$2:$A$70&amp;Data_2016_frem!$B$2:$B$70,0),MATCH($C152,var_2016,0)),"-")</f>
        <v>-</v>
      </c>
      <c r="H152" s="72" t="str">
        <f t="array" ref="H152">IFERROR(INDEX(Data_2016_frem!$2:$700,MATCH($C$4&amp;H$5,Data_2016_frem!$B$2:$B$700&amp;Data_2016_frem!$A$2:$A$700,0),MATCH($C152,var_2016,0)),"-")</f>
        <v>-</v>
      </c>
      <c r="I152" s="72" t="str">
        <f t="array" ref="I152">IFERROR(INDEX(Data_2016_frem!$2:$700,MATCH($C$4&amp;I$5,Data_2016_frem!$B$2:$B$700&amp;Data_2016_frem!$A$2:$A$700,0),MATCH($C152,var_2016,0)),"-")</f>
        <v>-</v>
      </c>
      <c r="J152" s="72" t="str">
        <f t="array" ref="J152">IFERROR(INDEX(Data_2016_frem!$2:$700,MATCH($C$4&amp;J$5,Data_2016_frem!$B$2:$B$700&amp;Data_2016_frem!$A$2:$A$700,0),MATCH($C152,var_2016,0)),"-")</f>
        <v>-</v>
      </c>
      <c r="K152" s="72" t="str">
        <f t="array" ref="K152">IFERROR(INDEX(Data_2016_frem!$2:$700,MATCH($C$4&amp;K$5,Data_2016_frem!$B$2:$B$700&amp;Data_2016_frem!$A$2:$A$700,0),MATCH($C152,var_2016,0)),"-")</f>
        <v>-</v>
      </c>
      <c r="L152" s="72" t="str">
        <f t="array" ref="L152">IFERROR(INDEX(Data_2016_frem!$2:$700,MATCH($C$4&amp;L$5,Data_2016_frem!$B$2:$B$700&amp;Data_2016_frem!$A$2:$A$700,0),MATCH($C152,var_2016,0)),"-")</f>
        <v>-</v>
      </c>
    </row>
    <row r="153" spans="1:12">
      <c r="A153" s="65" t="s">
        <v>719</v>
      </c>
      <c r="B153" s="65" t="s">
        <v>306</v>
      </c>
      <c r="C153" s="65" t="s">
        <v>859</v>
      </c>
      <c r="D153" s="66">
        <f t="array" ref="D153">IFERROR(INDEX(Data_2016_frem!$2:$70,MATCH(D$5&amp;$C$4,Data_2016_frem!$A$2:$A$70&amp;Data_2016_frem!$B$2:$B$70,0),MATCH($C153,var_2016,0)),"-")</f>
        <v>0</v>
      </c>
      <c r="E153" s="66">
        <f t="array" ref="E153">IFERROR(INDEX(Data_2016_frem!$2:$70,MATCH(E$5&amp;$C$4,Data_2016_frem!$A$2:$A$70&amp;Data_2016_frem!$B$2:$B$70,0),MATCH($C153,var_2016,0)),"-")</f>
        <v>141020</v>
      </c>
      <c r="F153" s="66">
        <f t="array" ref="F153">IFERROR(INDEX(Data_2016_frem!$2:$70,MATCH(F$5&amp;$C$4,Data_2016_frem!$A$2:$A$70&amp;Data_2016_frem!$B$2:$B$70,0),MATCH($C153,var_2016,0)),"-")</f>
        <v>182761</v>
      </c>
      <c r="G153" s="66" t="str">
        <f t="array" ref="G153">IFERROR(INDEX(Data_2016_frem!$2:$70,MATCH(G$5&amp;$C$4,Data_2016_frem!$A$2:$A$70&amp;Data_2016_frem!$B$2:$B$70,0),MATCH($C153,var_2016,0)),"-")</f>
        <v>-</v>
      </c>
      <c r="H153" s="72" t="str">
        <f t="array" ref="H153">IFERROR(INDEX(Data_2016_frem!$2:$700,MATCH($C$4&amp;H$5,Data_2016_frem!$B$2:$B$700&amp;Data_2016_frem!$A$2:$A$700,0),MATCH($C153,var_2016,0)),"-")</f>
        <v>-</v>
      </c>
      <c r="I153" s="72" t="str">
        <f t="array" ref="I153">IFERROR(INDEX(Data_2016_frem!$2:$700,MATCH($C$4&amp;I$5,Data_2016_frem!$B$2:$B$700&amp;Data_2016_frem!$A$2:$A$700,0),MATCH($C153,var_2016,0)),"-")</f>
        <v>-</v>
      </c>
      <c r="J153" s="72" t="str">
        <f t="array" ref="J153">IFERROR(INDEX(Data_2016_frem!$2:$700,MATCH($C$4&amp;J$5,Data_2016_frem!$B$2:$B$700&amp;Data_2016_frem!$A$2:$A$700,0),MATCH($C153,var_2016,0)),"-")</f>
        <v>-</v>
      </c>
      <c r="K153" s="72" t="str">
        <f t="array" ref="K153">IFERROR(INDEX(Data_2016_frem!$2:$700,MATCH($C$4&amp;K$5,Data_2016_frem!$B$2:$B$700&amp;Data_2016_frem!$A$2:$A$700,0),MATCH($C153,var_2016,0)),"-")</f>
        <v>-</v>
      </c>
      <c r="L153" s="72" t="str">
        <f t="array" ref="L153">IFERROR(INDEX(Data_2016_frem!$2:$700,MATCH($C$4&amp;L$5,Data_2016_frem!$B$2:$B$700&amp;Data_2016_frem!$A$2:$A$700,0),MATCH($C153,var_2016,0)),"-")</f>
        <v>-</v>
      </c>
    </row>
    <row r="154" spans="1:12">
      <c r="A154" s="62" t="s">
        <v>720</v>
      </c>
      <c r="B154" s="62" t="s">
        <v>721</v>
      </c>
      <c r="C154" s="65" t="s">
        <v>860</v>
      </c>
      <c r="D154" s="66">
        <f t="array" ref="D154">IFERROR(INDEX(Data_2016_frem!$2:$70,MATCH(D$5&amp;$C$4,Data_2016_frem!$A$2:$A$70&amp;Data_2016_frem!$B$2:$B$70,0),MATCH($C154,var_2016,0)),"-")</f>
        <v>162531</v>
      </c>
      <c r="E154" s="66">
        <f t="array" ref="E154">IFERROR(INDEX(Data_2016_frem!$2:$70,MATCH(E$5&amp;$C$4,Data_2016_frem!$A$2:$A$70&amp;Data_2016_frem!$B$2:$B$70,0),MATCH($C154,var_2016,0)),"-")</f>
        <v>319299</v>
      </c>
      <c r="F154" s="66">
        <f t="array" ref="F154">IFERROR(INDEX(Data_2016_frem!$2:$70,MATCH(F$5&amp;$C$4,Data_2016_frem!$A$2:$A$70&amp;Data_2016_frem!$B$2:$B$70,0),MATCH($C154,var_2016,0)),"-")</f>
        <v>341223</v>
      </c>
      <c r="G154" s="66" t="str">
        <f t="array" ref="G154">IFERROR(INDEX(Data_2016_frem!$2:$70,MATCH(G$5&amp;$C$4,Data_2016_frem!$A$2:$A$70&amp;Data_2016_frem!$B$2:$B$70,0),MATCH($C154,var_2016,0)),"-")</f>
        <v>-</v>
      </c>
      <c r="H154" s="72" t="str">
        <f t="array" ref="H154">IFERROR(INDEX(Data_2016_frem!$2:$700,MATCH($C$4&amp;H$5,Data_2016_frem!$B$2:$B$700&amp;Data_2016_frem!$A$2:$A$700,0),MATCH($C154,var_2016,0)),"-")</f>
        <v>-</v>
      </c>
      <c r="I154" s="72" t="str">
        <f t="array" ref="I154">IFERROR(INDEX(Data_2016_frem!$2:$700,MATCH($C$4&amp;I$5,Data_2016_frem!$B$2:$B$700&amp;Data_2016_frem!$A$2:$A$700,0),MATCH($C154,var_2016,0)),"-")</f>
        <v>-</v>
      </c>
      <c r="J154" s="72" t="str">
        <f t="array" ref="J154">IFERROR(INDEX(Data_2016_frem!$2:$700,MATCH($C$4&amp;J$5,Data_2016_frem!$B$2:$B$700&amp;Data_2016_frem!$A$2:$A$700,0),MATCH($C154,var_2016,0)),"-")</f>
        <v>-</v>
      </c>
      <c r="K154" s="72" t="str">
        <f t="array" ref="K154">IFERROR(INDEX(Data_2016_frem!$2:$700,MATCH($C$4&amp;K$5,Data_2016_frem!$B$2:$B$700&amp;Data_2016_frem!$A$2:$A$700,0),MATCH($C154,var_2016,0)),"-")</f>
        <v>-</v>
      </c>
      <c r="L154" s="72" t="str">
        <f t="array" ref="L154">IFERROR(INDEX(Data_2016_frem!$2:$700,MATCH($C$4&amp;L$5,Data_2016_frem!$B$2:$B$700&amp;Data_2016_frem!$A$2:$A$700,0),MATCH($C154,var_2016,0)),"-")</f>
        <v>-</v>
      </c>
    </row>
    <row r="155" spans="1:12">
      <c r="A155" s="65" t="s">
        <v>722</v>
      </c>
      <c r="B155" s="65" t="s">
        <v>208</v>
      </c>
      <c r="C155" s="65" t="s">
        <v>861</v>
      </c>
      <c r="D155" s="66">
        <f t="array" ref="D155">IFERROR(INDEX(Data_2016_frem!$2:$70,MATCH(D$5&amp;$C$4,Data_2016_frem!$A$2:$A$70&amp;Data_2016_frem!$B$2:$B$70,0),MATCH($C155,var_2016,0)),"-")</f>
        <v>0</v>
      </c>
      <c r="E155" s="66">
        <f t="array" ref="E155">IFERROR(INDEX(Data_2016_frem!$2:$70,MATCH(E$5&amp;$C$4,Data_2016_frem!$A$2:$A$70&amp;Data_2016_frem!$B$2:$B$70,0),MATCH($C155,var_2016,0)),"-")</f>
        <v>0</v>
      </c>
      <c r="F155" s="66">
        <f t="array" ref="F155">IFERROR(INDEX(Data_2016_frem!$2:$70,MATCH(F$5&amp;$C$4,Data_2016_frem!$A$2:$A$70&amp;Data_2016_frem!$B$2:$B$70,0),MATCH($C155,var_2016,0)),"-")</f>
        <v>0</v>
      </c>
      <c r="G155" s="66" t="str">
        <f t="array" ref="G155">IFERROR(INDEX(Data_2016_frem!$2:$70,MATCH(G$5&amp;$C$4,Data_2016_frem!$A$2:$A$70&amp;Data_2016_frem!$B$2:$B$70,0),MATCH($C155,var_2016,0)),"-")</f>
        <v>-</v>
      </c>
      <c r="H155" s="72" t="str">
        <f t="array" ref="H155">IFERROR(INDEX(Data_2016_frem!$2:$700,MATCH($C$4&amp;H$5,Data_2016_frem!$B$2:$B$700&amp;Data_2016_frem!$A$2:$A$700,0),MATCH($C155,var_2016,0)),"-")</f>
        <v>-</v>
      </c>
      <c r="I155" s="72" t="str">
        <f t="array" ref="I155">IFERROR(INDEX(Data_2016_frem!$2:$700,MATCH($C$4&amp;I$5,Data_2016_frem!$B$2:$B$700&amp;Data_2016_frem!$A$2:$A$700,0),MATCH($C155,var_2016,0)),"-")</f>
        <v>-</v>
      </c>
      <c r="J155" s="72" t="str">
        <f t="array" ref="J155">IFERROR(INDEX(Data_2016_frem!$2:$700,MATCH($C$4&amp;J$5,Data_2016_frem!$B$2:$B$700&amp;Data_2016_frem!$A$2:$A$700,0),MATCH($C155,var_2016,0)),"-")</f>
        <v>-</v>
      </c>
      <c r="K155" s="72" t="str">
        <f t="array" ref="K155">IFERROR(INDEX(Data_2016_frem!$2:$700,MATCH($C$4&amp;K$5,Data_2016_frem!$B$2:$B$700&amp;Data_2016_frem!$A$2:$A$700,0),MATCH($C155,var_2016,0)),"-")</f>
        <v>-</v>
      </c>
      <c r="L155" s="72" t="str">
        <f t="array" ref="L155">IFERROR(INDEX(Data_2016_frem!$2:$700,MATCH($C$4&amp;L$5,Data_2016_frem!$B$2:$B$700&amp;Data_2016_frem!$A$2:$A$700,0),MATCH($C155,var_2016,0)),"-")</f>
        <v>-</v>
      </c>
    </row>
    <row r="156" spans="1:12">
      <c r="A156" s="65" t="s">
        <v>723</v>
      </c>
      <c r="B156" s="65" t="s">
        <v>311</v>
      </c>
      <c r="C156" s="65" t="s">
        <v>862</v>
      </c>
      <c r="D156" s="66">
        <f t="array" ref="D156">IFERROR(INDEX(Data_2016_frem!$2:$70,MATCH(D$5&amp;$C$4,Data_2016_frem!$A$2:$A$70&amp;Data_2016_frem!$B$2:$B$70,0),MATCH($C156,var_2016,0)),"-")</f>
        <v>0</v>
      </c>
      <c r="E156" s="66">
        <f t="array" ref="E156">IFERROR(INDEX(Data_2016_frem!$2:$70,MATCH(E$5&amp;$C$4,Data_2016_frem!$A$2:$A$70&amp;Data_2016_frem!$B$2:$B$70,0),MATCH($C156,var_2016,0)),"-")</f>
        <v>0</v>
      </c>
      <c r="F156" s="66">
        <f t="array" ref="F156">IFERROR(INDEX(Data_2016_frem!$2:$70,MATCH(F$5&amp;$C$4,Data_2016_frem!$A$2:$A$70&amp;Data_2016_frem!$B$2:$B$70,0),MATCH($C156,var_2016,0)),"-")</f>
        <v>0</v>
      </c>
      <c r="G156" s="66" t="str">
        <f t="array" ref="G156">IFERROR(INDEX(Data_2016_frem!$2:$70,MATCH(G$5&amp;$C$4,Data_2016_frem!$A$2:$A$70&amp;Data_2016_frem!$B$2:$B$70,0),MATCH($C156,var_2016,0)),"-")</f>
        <v>-</v>
      </c>
      <c r="H156" s="72" t="str">
        <f t="array" ref="H156">IFERROR(INDEX(Data_2016_frem!$2:$700,MATCH($C$4&amp;H$5,Data_2016_frem!$B$2:$B$700&amp;Data_2016_frem!$A$2:$A$700,0),MATCH($C156,var_2016,0)),"-")</f>
        <v>-</v>
      </c>
      <c r="I156" s="72" t="str">
        <f t="array" ref="I156">IFERROR(INDEX(Data_2016_frem!$2:$700,MATCH($C$4&amp;I$5,Data_2016_frem!$B$2:$B$700&amp;Data_2016_frem!$A$2:$A$700,0),MATCH($C156,var_2016,0)),"-")</f>
        <v>-</v>
      </c>
      <c r="J156" s="72" t="str">
        <f t="array" ref="J156">IFERROR(INDEX(Data_2016_frem!$2:$700,MATCH($C$4&amp;J$5,Data_2016_frem!$B$2:$B$700&amp;Data_2016_frem!$A$2:$A$700,0),MATCH($C156,var_2016,0)),"-")</f>
        <v>-</v>
      </c>
      <c r="K156" s="72" t="str">
        <f t="array" ref="K156">IFERROR(INDEX(Data_2016_frem!$2:$700,MATCH($C$4&amp;K$5,Data_2016_frem!$B$2:$B$700&amp;Data_2016_frem!$A$2:$A$700,0),MATCH($C156,var_2016,0)),"-")</f>
        <v>-</v>
      </c>
      <c r="L156" s="72" t="str">
        <f t="array" ref="L156">IFERROR(INDEX(Data_2016_frem!$2:$700,MATCH($C$4&amp;L$5,Data_2016_frem!$B$2:$B$700&amp;Data_2016_frem!$A$2:$A$700,0),MATCH($C156,var_2016,0)),"-")</f>
        <v>-</v>
      </c>
    </row>
    <row r="157" spans="1:12">
      <c r="A157" s="65" t="s">
        <v>724</v>
      </c>
      <c r="B157" s="65" t="s">
        <v>313</v>
      </c>
      <c r="C157" s="65" t="s">
        <v>863</v>
      </c>
      <c r="D157" s="66">
        <f t="array" ref="D157">IFERROR(INDEX(Data_2016_frem!$2:$70,MATCH(D$5&amp;$C$4,Data_2016_frem!$A$2:$A$70&amp;Data_2016_frem!$B$2:$B$70,0),MATCH($C157,var_2016,0)),"-")</f>
        <v>288134</v>
      </c>
      <c r="E157" s="66">
        <f t="array" ref="E157">IFERROR(INDEX(Data_2016_frem!$2:$70,MATCH(E$5&amp;$C$4,Data_2016_frem!$A$2:$A$70&amp;Data_2016_frem!$B$2:$B$70,0),MATCH($C157,var_2016,0)),"-")</f>
        <v>230126</v>
      </c>
      <c r="F157" s="66">
        <f t="array" ref="F157">IFERROR(INDEX(Data_2016_frem!$2:$70,MATCH(F$5&amp;$C$4,Data_2016_frem!$A$2:$A$70&amp;Data_2016_frem!$B$2:$B$70,0),MATCH($C157,var_2016,0)),"-")</f>
        <v>190498</v>
      </c>
      <c r="G157" s="66" t="str">
        <f t="array" ref="G157">IFERROR(INDEX(Data_2016_frem!$2:$70,MATCH(G$5&amp;$C$4,Data_2016_frem!$A$2:$A$70&amp;Data_2016_frem!$B$2:$B$70,0),MATCH($C157,var_2016,0)),"-")</f>
        <v>-</v>
      </c>
      <c r="H157" s="72" t="str">
        <f t="array" ref="H157">IFERROR(INDEX(Data_2016_frem!$2:$700,MATCH($C$4&amp;H$5,Data_2016_frem!$B$2:$B$700&amp;Data_2016_frem!$A$2:$A$700,0),MATCH($C157,var_2016,0)),"-")</f>
        <v>-</v>
      </c>
      <c r="I157" s="72" t="str">
        <f t="array" ref="I157">IFERROR(INDEX(Data_2016_frem!$2:$700,MATCH($C$4&amp;I$5,Data_2016_frem!$B$2:$B$700&amp;Data_2016_frem!$A$2:$A$700,0),MATCH($C157,var_2016,0)),"-")</f>
        <v>-</v>
      </c>
      <c r="J157" s="72" t="str">
        <f t="array" ref="J157">IFERROR(INDEX(Data_2016_frem!$2:$700,MATCH($C$4&amp;J$5,Data_2016_frem!$B$2:$B$700&amp;Data_2016_frem!$A$2:$A$700,0),MATCH($C157,var_2016,0)),"-")</f>
        <v>-</v>
      </c>
      <c r="K157" s="72" t="str">
        <f t="array" ref="K157">IFERROR(INDEX(Data_2016_frem!$2:$700,MATCH($C$4&amp;K$5,Data_2016_frem!$B$2:$B$700&amp;Data_2016_frem!$A$2:$A$700,0),MATCH($C157,var_2016,0)),"-")</f>
        <v>-</v>
      </c>
      <c r="L157" s="72" t="str">
        <f t="array" ref="L157">IFERROR(INDEX(Data_2016_frem!$2:$700,MATCH($C$4&amp;L$5,Data_2016_frem!$B$2:$B$700&amp;Data_2016_frem!$A$2:$A$700,0),MATCH($C157,var_2016,0)),"-")</f>
        <v>-</v>
      </c>
    </row>
    <row r="158" spans="1:12">
      <c r="A158" s="65" t="s">
        <v>725</v>
      </c>
      <c r="B158" s="65" t="s">
        <v>315</v>
      </c>
      <c r="C158" s="65" t="s">
        <v>864</v>
      </c>
      <c r="D158" s="66">
        <f t="array" ref="D158">IFERROR(INDEX(Data_2016_frem!$2:$70,MATCH(D$5&amp;$C$4,Data_2016_frem!$A$2:$A$70&amp;Data_2016_frem!$B$2:$B$70,0),MATCH($C158,var_2016,0)),"-")</f>
        <v>0</v>
      </c>
      <c r="E158" s="66">
        <f t="array" ref="E158">IFERROR(INDEX(Data_2016_frem!$2:$70,MATCH(E$5&amp;$C$4,Data_2016_frem!$A$2:$A$70&amp;Data_2016_frem!$B$2:$B$70,0),MATCH($C158,var_2016,0)),"-")</f>
        <v>0</v>
      </c>
      <c r="F158" s="66">
        <f t="array" ref="F158">IFERROR(INDEX(Data_2016_frem!$2:$70,MATCH(F$5&amp;$C$4,Data_2016_frem!$A$2:$A$70&amp;Data_2016_frem!$B$2:$B$70,0),MATCH($C158,var_2016,0)),"-")</f>
        <v>0</v>
      </c>
      <c r="G158" s="66" t="str">
        <f t="array" ref="G158">IFERROR(INDEX(Data_2016_frem!$2:$70,MATCH(G$5&amp;$C$4,Data_2016_frem!$A$2:$A$70&amp;Data_2016_frem!$B$2:$B$70,0),MATCH($C158,var_2016,0)),"-")</f>
        <v>-</v>
      </c>
      <c r="H158" s="72" t="str">
        <f t="array" ref="H158">IFERROR(INDEX(Data_2016_frem!$2:$700,MATCH($C$4&amp;H$5,Data_2016_frem!$B$2:$B$700&amp;Data_2016_frem!$A$2:$A$700,0),MATCH($C158,var_2016,0)),"-")</f>
        <v>-</v>
      </c>
      <c r="I158" s="72" t="str">
        <f t="array" ref="I158">IFERROR(INDEX(Data_2016_frem!$2:$700,MATCH($C$4&amp;I$5,Data_2016_frem!$B$2:$B$700&amp;Data_2016_frem!$A$2:$A$700,0),MATCH($C158,var_2016,0)),"-")</f>
        <v>-</v>
      </c>
      <c r="J158" s="72" t="str">
        <f t="array" ref="J158">IFERROR(INDEX(Data_2016_frem!$2:$700,MATCH($C$4&amp;J$5,Data_2016_frem!$B$2:$B$700&amp;Data_2016_frem!$A$2:$A$700,0),MATCH($C158,var_2016,0)),"-")</f>
        <v>-</v>
      </c>
      <c r="K158" s="72" t="str">
        <f t="array" ref="K158">IFERROR(INDEX(Data_2016_frem!$2:$700,MATCH($C$4&amp;K$5,Data_2016_frem!$B$2:$B$700&amp;Data_2016_frem!$A$2:$A$700,0),MATCH($C158,var_2016,0)),"-")</f>
        <v>-</v>
      </c>
      <c r="L158" s="72" t="str">
        <f t="array" ref="L158">IFERROR(INDEX(Data_2016_frem!$2:$700,MATCH($C$4&amp;L$5,Data_2016_frem!$B$2:$B$700&amp;Data_2016_frem!$A$2:$A$700,0),MATCH($C158,var_2016,0)),"-")</f>
        <v>-</v>
      </c>
    </row>
    <row r="159" spans="1:12">
      <c r="A159" s="65" t="s">
        <v>726</v>
      </c>
      <c r="B159" s="65" t="s">
        <v>317</v>
      </c>
      <c r="C159" s="65" t="s">
        <v>865</v>
      </c>
      <c r="D159" s="66">
        <f t="array" ref="D159">IFERROR(INDEX(Data_2016_frem!$2:$70,MATCH(D$5&amp;$C$4,Data_2016_frem!$A$2:$A$70&amp;Data_2016_frem!$B$2:$B$70,0),MATCH($C159,var_2016,0)),"-")</f>
        <v>0</v>
      </c>
      <c r="E159" s="66">
        <f t="array" ref="E159">IFERROR(INDEX(Data_2016_frem!$2:$70,MATCH(E$5&amp;$C$4,Data_2016_frem!$A$2:$A$70&amp;Data_2016_frem!$B$2:$B$70,0),MATCH($C159,var_2016,0)),"-")</f>
        <v>0</v>
      </c>
      <c r="F159" s="66">
        <f t="array" ref="F159">IFERROR(INDEX(Data_2016_frem!$2:$70,MATCH(F$5&amp;$C$4,Data_2016_frem!$A$2:$A$70&amp;Data_2016_frem!$B$2:$B$70,0),MATCH($C159,var_2016,0)),"-")</f>
        <v>0</v>
      </c>
      <c r="G159" s="66" t="str">
        <f t="array" ref="G159">IFERROR(INDEX(Data_2016_frem!$2:$70,MATCH(G$5&amp;$C$4,Data_2016_frem!$A$2:$A$70&amp;Data_2016_frem!$B$2:$B$70,0),MATCH($C159,var_2016,0)),"-")</f>
        <v>-</v>
      </c>
      <c r="H159" s="72" t="str">
        <f t="array" ref="H159">IFERROR(INDEX(Data_2016_frem!$2:$700,MATCH($C$4&amp;H$5,Data_2016_frem!$B$2:$B$700&amp;Data_2016_frem!$A$2:$A$700,0),MATCH($C159,var_2016,0)),"-")</f>
        <v>-</v>
      </c>
      <c r="I159" s="72" t="str">
        <f t="array" ref="I159">IFERROR(INDEX(Data_2016_frem!$2:$700,MATCH($C$4&amp;I$5,Data_2016_frem!$B$2:$B$700&amp;Data_2016_frem!$A$2:$A$700,0),MATCH($C159,var_2016,0)),"-")</f>
        <v>-</v>
      </c>
      <c r="J159" s="72" t="str">
        <f t="array" ref="J159">IFERROR(INDEX(Data_2016_frem!$2:$700,MATCH($C$4&amp;J$5,Data_2016_frem!$B$2:$B$700&amp;Data_2016_frem!$A$2:$A$700,0),MATCH($C159,var_2016,0)),"-")</f>
        <v>-</v>
      </c>
      <c r="K159" s="72" t="str">
        <f t="array" ref="K159">IFERROR(INDEX(Data_2016_frem!$2:$700,MATCH($C$4&amp;K$5,Data_2016_frem!$B$2:$B$700&amp;Data_2016_frem!$A$2:$A$700,0),MATCH($C159,var_2016,0)),"-")</f>
        <v>-</v>
      </c>
      <c r="L159" s="72" t="str">
        <f t="array" ref="L159">IFERROR(INDEX(Data_2016_frem!$2:$700,MATCH($C$4&amp;L$5,Data_2016_frem!$B$2:$B$700&amp;Data_2016_frem!$A$2:$A$700,0),MATCH($C159,var_2016,0)),"-")</f>
        <v>-</v>
      </c>
    </row>
    <row r="160" spans="1:12">
      <c r="A160" s="65" t="s">
        <v>727</v>
      </c>
      <c r="B160" s="65" t="s">
        <v>319</v>
      </c>
      <c r="C160" s="65" t="s">
        <v>866</v>
      </c>
      <c r="D160" s="66">
        <f t="array" ref="D160">IFERROR(INDEX(Data_2016_frem!$2:$70,MATCH(D$5&amp;$C$4,Data_2016_frem!$A$2:$A$70&amp;Data_2016_frem!$B$2:$B$70,0),MATCH($C160,var_2016,0)),"-")</f>
        <v>0</v>
      </c>
      <c r="E160" s="66">
        <f t="array" ref="E160">IFERROR(INDEX(Data_2016_frem!$2:$70,MATCH(E$5&amp;$C$4,Data_2016_frem!$A$2:$A$70&amp;Data_2016_frem!$B$2:$B$70,0),MATCH($C160,var_2016,0)),"-")</f>
        <v>0</v>
      </c>
      <c r="F160" s="66">
        <f t="array" ref="F160">IFERROR(INDEX(Data_2016_frem!$2:$70,MATCH(F$5&amp;$C$4,Data_2016_frem!$A$2:$A$70&amp;Data_2016_frem!$B$2:$B$70,0),MATCH($C160,var_2016,0)),"-")</f>
        <v>0</v>
      </c>
      <c r="G160" s="66" t="str">
        <f t="array" ref="G160">IFERROR(INDEX(Data_2016_frem!$2:$70,MATCH(G$5&amp;$C$4,Data_2016_frem!$A$2:$A$70&amp;Data_2016_frem!$B$2:$B$70,0),MATCH($C160,var_2016,0)),"-")</f>
        <v>-</v>
      </c>
      <c r="H160" s="72" t="str">
        <f t="array" ref="H160">IFERROR(INDEX(Data_2016_frem!$2:$700,MATCH($C$4&amp;H$5,Data_2016_frem!$B$2:$B$700&amp;Data_2016_frem!$A$2:$A$700,0),MATCH($C160,var_2016,0)),"-")</f>
        <v>-</v>
      </c>
      <c r="I160" s="72" t="str">
        <f t="array" ref="I160">IFERROR(INDEX(Data_2016_frem!$2:$700,MATCH($C$4&amp;I$5,Data_2016_frem!$B$2:$B$700&amp;Data_2016_frem!$A$2:$A$700,0),MATCH($C160,var_2016,0)),"-")</f>
        <v>-</v>
      </c>
      <c r="J160" s="72" t="str">
        <f t="array" ref="J160">IFERROR(INDEX(Data_2016_frem!$2:$700,MATCH($C$4&amp;J$5,Data_2016_frem!$B$2:$B$700&amp;Data_2016_frem!$A$2:$A$700,0),MATCH($C160,var_2016,0)),"-")</f>
        <v>-</v>
      </c>
      <c r="K160" s="72" t="str">
        <f t="array" ref="K160">IFERROR(INDEX(Data_2016_frem!$2:$700,MATCH($C$4&amp;K$5,Data_2016_frem!$B$2:$B$700&amp;Data_2016_frem!$A$2:$A$700,0),MATCH($C160,var_2016,0)),"-")</f>
        <v>-</v>
      </c>
      <c r="L160" s="72" t="str">
        <f t="array" ref="L160">IFERROR(INDEX(Data_2016_frem!$2:$700,MATCH($C$4&amp;L$5,Data_2016_frem!$B$2:$B$700&amp;Data_2016_frem!$A$2:$A$700,0),MATCH($C160,var_2016,0)),"-")</f>
        <v>-</v>
      </c>
    </row>
    <row r="161" spans="1:12">
      <c r="A161" s="65" t="s">
        <v>728</v>
      </c>
      <c r="B161" s="65" t="s">
        <v>321</v>
      </c>
      <c r="C161" s="65" t="s">
        <v>867</v>
      </c>
      <c r="D161" s="66">
        <f t="array" ref="D161">IFERROR(INDEX(Data_2016_frem!$2:$70,MATCH(D$5&amp;$C$4,Data_2016_frem!$A$2:$A$70&amp;Data_2016_frem!$B$2:$B$70,0),MATCH($C161,var_2016,0)),"-")</f>
        <v>0</v>
      </c>
      <c r="E161" s="66">
        <f t="array" ref="E161">IFERROR(INDEX(Data_2016_frem!$2:$70,MATCH(E$5&amp;$C$4,Data_2016_frem!$A$2:$A$70&amp;Data_2016_frem!$B$2:$B$70,0),MATCH($C161,var_2016,0)),"-")</f>
        <v>0</v>
      </c>
      <c r="F161" s="66">
        <f t="array" ref="F161">IFERROR(INDEX(Data_2016_frem!$2:$70,MATCH(F$5&amp;$C$4,Data_2016_frem!$A$2:$A$70&amp;Data_2016_frem!$B$2:$B$70,0),MATCH($C161,var_2016,0)),"-")</f>
        <v>0</v>
      </c>
      <c r="G161" s="66" t="str">
        <f t="array" ref="G161">IFERROR(INDEX(Data_2016_frem!$2:$70,MATCH(G$5&amp;$C$4,Data_2016_frem!$A$2:$A$70&amp;Data_2016_frem!$B$2:$B$70,0),MATCH($C161,var_2016,0)),"-")</f>
        <v>-</v>
      </c>
      <c r="H161" s="72" t="str">
        <f t="array" ref="H161">IFERROR(INDEX(Data_2016_frem!$2:$700,MATCH($C$4&amp;H$5,Data_2016_frem!$B$2:$B$700&amp;Data_2016_frem!$A$2:$A$700,0),MATCH($C161,var_2016,0)),"-")</f>
        <v>-</v>
      </c>
      <c r="I161" s="72" t="str">
        <f t="array" ref="I161">IFERROR(INDEX(Data_2016_frem!$2:$700,MATCH($C$4&amp;I$5,Data_2016_frem!$B$2:$B$700&amp;Data_2016_frem!$A$2:$A$700,0),MATCH($C161,var_2016,0)),"-")</f>
        <v>-</v>
      </c>
      <c r="J161" s="72" t="str">
        <f t="array" ref="J161">IFERROR(INDEX(Data_2016_frem!$2:$700,MATCH($C$4&amp;J$5,Data_2016_frem!$B$2:$B$700&amp;Data_2016_frem!$A$2:$A$700,0),MATCH($C161,var_2016,0)),"-")</f>
        <v>-</v>
      </c>
      <c r="K161" s="72" t="str">
        <f t="array" ref="K161">IFERROR(INDEX(Data_2016_frem!$2:$700,MATCH($C$4&amp;K$5,Data_2016_frem!$B$2:$B$700&amp;Data_2016_frem!$A$2:$A$700,0),MATCH($C161,var_2016,0)),"-")</f>
        <v>-</v>
      </c>
      <c r="L161" s="72" t="str">
        <f t="array" ref="L161">IFERROR(INDEX(Data_2016_frem!$2:$700,MATCH($C$4&amp;L$5,Data_2016_frem!$B$2:$B$700&amp;Data_2016_frem!$A$2:$A$700,0),MATCH($C161,var_2016,0)),"-")</f>
        <v>-</v>
      </c>
    </row>
    <row r="162" spans="1:12">
      <c r="A162" s="65" t="s">
        <v>729</v>
      </c>
      <c r="B162" s="65" t="s">
        <v>323</v>
      </c>
      <c r="C162" s="65" t="s">
        <v>868</v>
      </c>
      <c r="D162" s="66">
        <f t="array" ref="D162">IFERROR(INDEX(Data_2016_frem!$2:$70,MATCH(D$5&amp;$C$4,Data_2016_frem!$A$2:$A$70&amp;Data_2016_frem!$B$2:$B$70,0),MATCH($C162,var_2016,0)),"-")</f>
        <v>269023</v>
      </c>
      <c r="E162" s="66">
        <f t="array" ref="E162">IFERROR(INDEX(Data_2016_frem!$2:$70,MATCH(E$5&amp;$C$4,Data_2016_frem!$A$2:$A$70&amp;Data_2016_frem!$B$2:$B$70,0),MATCH($C162,var_2016,0)),"-")</f>
        <v>312426</v>
      </c>
      <c r="F162" s="66">
        <f t="array" ref="F162">IFERROR(INDEX(Data_2016_frem!$2:$70,MATCH(F$5&amp;$C$4,Data_2016_frem!$A$2:$A$70&amp;Data_2016_frem!$B$2:$B$70,0),MATCH($C162,var_2016,0)),"-")</f>
        <v>326340</v>
      </c>
      <c r="G162" s="66" t="str">
        <f t="array" ref="G162">IFERROR(INDEX(Data_2016_frem!$2:$70,MATCH(G$5&amp;$C$4,Data_2016_frem!$A$2:$A$70&amp;Data_2016_frem!$B$2:$B$70,0),MATCH($C162,var_2016,0)),"-")</f>
        <v>-</v>
      </c>
      <c r="H162" s="72" t="str">
        <f t="array" ref="H162">IFERROR(INDEX(Data_2016_frem!$2:$700,MATCH($C$4&amp;H$5,Data_2016_frem!$B$2:$B$700&amp;Data_2016_frem!$A$2:$A$700,0),MATCH($C162,var_2016,0)),"-")</f>
        <v>-</v>
      </c>
      <c r="I162" s="72" t="str">
        <f t="array" ref="I162">IFERROR(INDEX(Data_2016_frem!$2:$700,MATCH($C$4&amp;I$5,Data_2016_frem!$B$2:$B$700&amp;Data_2016_frem!$A$2:$A$700,0),MATCH($C162,var_2016,0)),"-")</f>
        <v>-</v>
      </c>
      <c r="J162" s="72" t="str">
        <f t="array" ref="J162">IFERROR(INDEX(Data_2016_frem!$2:$700,MATCH($C$4&amp;J$5,Data_2016_frem!$B$2:$B$700&amp;Data_2016_frem!$A$2:$A$700,0),MATCH($C162,var_2016,0)),"-")</f>
        <v>-</v>
      </c>
      <c r="K162" s="72" t="str">
        <f t="array" ref="K162">IFERROR(INDEX(Data_2016_frem!$2:$700,MATCH($C$4&amp;K$5,Data_2016_frem!$B$2:$B$700&amp;Data_2016_frem!$A$2:$A$700,0),MATCH($C162,var_2016,0)),"-")</f>
        <v>-</v>
      </c>
      <c r="L162" s="72" t="str">
        <f t="array" ref="L162">IFERROR(INDEX(Data_2016_frem!$2:$700,MATCH($C$4&amp;L$5,Data_2016_frem!$B$2:$B$700&amp;Data_2016_frem!$A$2:$A$700,0),MATCH($C162,var_2016,0)),"-")</f>
        <v>-</v>
      </c>
    </row>
    <row r="163" spans="1:12">
      <c r="A163" s="65" t="s">
        <v>730</v>
      </c>
      <c r="B163" s="65" t="s">
        <v>325</v>
      </c>
      <c r="C163" s="65" t="s">
        <v>869</v>
      </c>
      <c r="D163" s="66">
        <f t="array" ref="D163">IFERROR(INDEX(Data_2016_frem!$2:$70,MATCH(D$5&amp;$C$4,Data_2016_frem!$A$2:$A$70&amp;Data_2016_frem!$B$2:$B$70,0),MATCH($C163,var_2016,0)),"-")</f>
        <v>0</v>
      </c>
      <c r="E163" s="66">
        <f t="array" ref="E163">IFERROR(INDEX(Data_2016_frem!$2:$70,MATCH(E$5&amp;$C$4,Data_2016_frem!$A$2:$A$70&amp;Data_2016_frem!$B$2:$B$70,0),MATCH($C163,var_2016,0)),"-")</f>
        <v>0</v>
      </c>
      <c r="F163" s="66">
        <f t="array" ref="F163">IFERROR(INDEX(Data_2016_frem!$2:$70,MATCH(F$5&amp;$C$4,Data_2016_frem!$A$2:$A$70&amp;Data_2016_frem!$B$2:$B$70,0),MATCH($C163,var_2016,0)),"-")</f>
        <v>0</v>
      </c>
      <c r="G163" s="66" t="str">
        <f t="array" ref="G163">IFERROR(INDEX(Data_2016_frem!$2:$70,MATCH(G$5&amp;$C$4,Data_2016_frem!$A$2:$A$70&amp;Data_2016_frem!$B$2:$B$70,0),MATCH($C163,var_2016,0)),"-")</f>
        <v>-</v>
      </c>
      <c r="H163" s="72" t="str">
        <f t="array" ref="H163">IFERROR(INDEX(Data_2016_frem!$2:$700,MATCH($C$4&amp;H$5,Data_2016_frem!$B$2:$B$700&amp;Data_2016_frem!$A$2:$A$700,0),MATCH($C163,var_2016,0)),"-")</f>
        <v>-</v>
      </c>
      <c r="I163" s="72" t="str">
        <f t="array" ref="I163">IFERROR(INDEX(Data_2016_frem!$2:$700,MATCH($C$4&amp;I$5,Data_2016_frem!$B$2:$B$700&amp;Data_2016_frem!$A$2:$A$700,0),MATCH($C163,var_2016,0)),"-")</f>
        <v>-</v>
      </c>
      <c r="J163" s="72" t="str">
        <f t="array" ref="J163">IFERROR(INDEX(Data_2016_frem!$2:$700,MATCH($C$4&amp;J$5,Data_2016_frem!$B$2:$B$700&amp;Data_2016_frem!$A$2:$A$700,0),MATCH($C163,var_2016,0)),"-")</f>
        <v>-</v>
      </c>
      <c r="K163" s="72" t="str">
        <f t="array" ref="K163">IFERROR(INDEX(Data_2016_frem!$2:$700,MATCH($C$4&amp;K$5,Data_2016_frem!$B$2:$B$700&amp;Data_2016_frem!$A$2:$A$700,0),MATCH($C163,var_2016,0)),"-")</f>
        <v>-</v>
      </c>
      <c r="L163" s="72" t="str">
        <f t="array" ref="L163">IFERROR(INDEX(Data_2016_frem!$2:$700,MATCH($C$4&amp;L$5,Data_2016_frem!$B$2:$B$700&amp;Data_2016_frem!$A$2:$A$700,0),MATCH($C163,var_2016,0)),"-")</f>
        <v>-</v>
      </c>
    </row>
    <row r="164" spans="1:12">
      <c r="A164" s="65" t="s">
        <v>731</v>
      </c>
      <c r="B164" s="65" t="s">
        <v>627</v>
      </c>
      <c r="C164" s="65" t="s">
        <v>870</v>
      </c>
      <c r="D164" s="66">
        <f t="array" ref="D164">IFERROR(INDEX(Data_2016_frem!$2:$70,MATCH(D$5&amp;$C$4,Data_2016_frem!$A$2:$A$70&amp;Data_2016_frem!$B$2:$B$70,0),MATCH($C164,var_2016,0)),"-")</f>
        <v>30965</v>
      </c>
      <c r="E164" s="66">
        <f t="array" ref="E164">IFERROR(INDEX(Data_2016_frem!$2:$70,MATCH(E$5&amp;$C$4,Data_2016_frem!$A$2:$A$70&amp;Data_2016_frem!$B$2:$B$70,0),MATCH($C164,var_2016,0)),"-")</f>
        <v>14619</v>
      </c>
      <c r="F164" s="66">
        <f t="array" ref="F164">IFERROR(INDEX(Data_2016_frem!$2:$70,MATCH(F$5&amp;$C$4,Data_2016_frem!$A$2:$A$70&amp;Data_2016_frem!$B$2:$B$70,0),MATCH($C164,var_2016,0)),"-")</f>
        <v>0</v>
      </c>
      <c r="G164" s="66" t="str">
        <f t="array" ref="G164">IFERROR(INDEX(Data_2016_frem!$2:$70,MATCH(G$5&amp;$C$4,Data_2016_frem!$A$2:$A$70&amp;Data_2016_frem!$B$2:$B$70,0),MATCH($C164,var_2016,0)),"-")</f>
        <v>-</v>
      </c>
      <c r="H164" s="72" t="str">
        <f t="array" ref="H164">IFERROR(INDEX(Data_2016_frem!$2:$700,MATCH($C$4&amp;H$5,Data_2016_frem!$B$2:$B$700&amp;Data_2016_frem!$A$2:$A$700,0),MATCH($C164,var_2016,0)),"-")</f>
        <v>-</v>
      </c>
      <c r="I164" s="72" t="str">
        <f t="array" ref="I164">IFERROR(INDEX(Data_2016_frem!$2:$700,MATCH($C$4&amp;I$5,Data_2016_frem!$B$2:$B$700&amp;Data_2016_frem!$A$2:$A$700,0),MATCH($C164,var_2016,0)),"-")</f>
        <v>-</v>
      </c>
      <c r="J164" s="72" t="str">
        <f t="array" ref="J164">IFERROR(INDEX(Data_2016_frem!$2:$700,MATCH($C$4&amp;J$5,Data_2016_frem!$B$2:$B$700&amp;Data_2016_frem!$A$2:$A$700,0),MATCH($C164,var_2016,0)),"-")</f>
        <v>-</v>
      </c>
      <c r="K164" s="72" t="str">
        <f t="array" ref="K164">IFERROR(INDEX(Data_2016_frem!$2:$700,MATCH($C$4&amp;K$5,Data_2016_frem!$B$2:$B$700&amp;Data_2016_frem!$A$2:$A$700,0),MATCH($C164,var_2016,0)),"-")</f>
        <v>-</v>
      </c>
      <c r="L164" s="72" t="str">
        <f t="array" ref="L164">IFERROR(INDEX(Data_2016_frem!$2:$700,MATCH($C$4&amp;L$5,Data_2016_frem!$B$2:$B$700&amp;Data_2016_frem!$A$2:$A$700,0),MATCH($C164,var_2016,0)),"-")</f>
        <v>-</v>
      </c>
    </row>
    <row r="165" spans="1:12">
      <c r="A165" s="65" t="s">
        <v>732</v>
      </c>
      <c r="B165" s="65" t="s">
        <v>629</v>
      </c>
      <c r="C165" s="65" t="s">
        <v>871</v>
      </c>
      <c r="D165" s="66">
        <f t="array" ref="D165">IFERROR(INDEX(Data_2016_frem!$2:$70,MATCH(D$5&amp;$C$4,Data_2016_frem!$A$2:$A$70&amp;Data_2016_frem!$B$2:$B$70,0),MATCH($C165,var_2016,0)),"-")</f>
        <v>0</v>
      </c>
      <c r="E165" s="66">
        <f t="array" ref="E165">IFERROR(INDEX(Data_2016_frem!$2:$70,MATCH(E$5&amp;$C$4,Data_2016_frem!$A$2:$A$70&amp;Data_2016_frem!$B$2:$B$70,0),MATCH($C165,var_2016,0)),"-")</f>
        <v>0</v>
      </c>
      <c r="F165" s="66">
        <f t="array" ref="F165">IFERROR(INDEX(Data_2016_frem!$2:$70,MATCH(F$5&amp;$C$4,Data_2016_frem!$A$2:$A$70&amp;Data_2016_frem!$B$2:$B$70,0),MATCH($C165,var_2016,0)),"-")</f>
        <v>0</v>
      </c>
      <c r="G165" s="66" t="str">
        <f t="array" ref="G165">IFERROR(INDEX(Data_2016_frem!$2:$70,MATCH(G$5&amp;$C$4,Data_2016_frem!$A$2:$A$70&amp;Data_2016_frem!$B$2:$B$70,0),MATCH($C165,var_2016,0)),"-")</f>
        <v>-</v>
      </c>
      <c r="H165" s="72" t="str">
        <f t="array" ref="H165">IFERROR(INDEX(Data_2016_frem!$2:$700,MATCH($C$4&amp;H$5,Data_2016_frem!$B$2:$B$700&amp;Data_2016_frem!$A$2:$A$700,0),MATCH($C165,var_2016,0)),"-")</f>
        <v>-</v>
      </c>
      <c r="I165" s="72" t="str">
        <f t="array" ref="I165">IFERROR(INDEX(Data_2016_frem!$2:$700,MATCH($C$4&amp;I$5,Data_2016_frem!$B$2:$B$700&amp;Data_2016_frem!$A$2:$A$700,0),MATCH($C165,var_2016,0)),"-")</f>
        <v>-</v>
      </c>
      <c r="J165" s="72" t="str">
        <f t="array" ref="J165">IFERROR(INDEX(Data_2016_frem!$2:$700,MATCH($C$4&amp;J$5,Data_2016_frem!$B$2:$B$700&amp;Data_2016_frem!$A$2:$A$700,0),MATCH($C165,var_2016,0)),"-")</f>
        <v>-</v>
      </c>
      <c r="K165" s="72" t="str">
        <f t="array" ref="K165">IFERROR(INDEX(Data_2016_frem!$2:$700,MATCH($C$4&amp;K$5,Data_2016_frem!$B$2:$B$700&amp;Data_2016_frem!$A$2:$A$700,0),MATCH($C165,var_2016,0)),"-")</f>
        <v>-</v>
      </c>
      <c r="L165" s="72" t="str">
        <f t="array" ref="L165">IFERROR(INDEX(Data_2016_frem!$2:$700,MATCH($C$4&amp;L$5,Data_2016_frem!$B$2:$B$700&amp;Data_2016_frem!$A$2:$A$700,0),MATCH($C165,var_2016,0)),"-")</f>
        <v>-</v>
      </c>
    </row>
    <row r="166" spans="1:12">
      <c r="A166" s="65" t="s">
        <v>733</v>
      </c>
      <c r="B166" s="65" t="s">
        <v>329</v>
      </c>
      <c r="C166" s="65" t="s">
        <v>872</v>
      </c>
      <c r="D166" s="66">
        <f t="array" ref="D166">IFERROR(INDEX(Data_2016_frem!$2:$70,MATCH(D$5&amp;$C$4,Data_2016_frem!$A$2:$A$70&amp;Data_2016_frem!$B$2:$B$70,0),MATCH($C166,var_2016,0)),"-")</f>
        <v>41027842</v>
      </c>
      <c r="E166" s="66">
        <f t="array" ref="E166">IFERROR(INDEX(Data_2016_frem!$2:$70,MATCH(E$5&amp;$C$4,Data_2016_frem!$A$2:$A$70&amp;Data_2016_frem!$B$2:$B$70,0),MATCH($C166,var_2016,0)),"-")</f>
        <v>28282971</v>
      </c>
      <c r="F166" s="66">
        <f t="array" ref="F166">IFERROR(INDEX(Data_2016_frem!$2:$70,MATCH(F$5&amp;$C$4,Data_2016_frem!$A$2:$A$70&amp;Data_2016_frem!$B$2:$B$70,0),MATCH($C166,var_2016,0)),"-")</f>
        <v>37468118</v>
      </c>
      <c r="G166" s="66" t="str">
        <f t="array" ref="G166">IFERROR(INDEX(Data_2016_frem!$2:$70,MATCH(G$5&amp;$C$4,Data_2016_frem!$A$2:$A$70&amp;Data_2016_frem!$B$2:$B$70,0),MATCH($C166,var_2016,0)),"-")</f>
        <v>-</v>
      </c>
      <c r="H166" s="72" t="str">
        <f t="array" ref="H166">IFERROR(INDEX(Data_2016_frem!$2:$700,MATCH($C$4&amp;H$5,Data_2016_frem!$B$2:$B$700&amp;Data_2016_frem!$A$2:$A$700,0),MATCH($C166,var_2016,0)),"-")</f>
        <v>-</v>
      </c>
      <c r="I166" s="72" t="str">
        <f t="array" ref="I166">IFERROR(INDEX(Data_2016_frem!$2:$700,MATCH($C$4&amp;I$5,Data_2016_frem!$B$2:$B$700&amp;Data_2016_frem!$A$2:$A$700,0),MATCH($C166,var_2016,0)),"-")</f>
        <v>-</v>
      </c>
      <c r="J166" s="72" t="str">
        <f t="array" ref="J166">IFERROR(INDEX(Data_2016_frem!$2:$700,MATCH($C$4&amp;J$5,Data_2016_frem!$B$2:$B$700&amp;Data_2016_frem!$A$2:$A$700,0),MATCH($C166,var_2016,0)),"-")</f>
        <v>-</v>
      </c>
      <c r="K166" s="72" t="str">
        <f t="array" ref="K166">IFERROR(INDEX(Data_2016_frem!$2:$700,MATCH($C$4&amp;K$5,Data_2016_frem!$B$2:$B$700&amp;Data_2016_frem!$A$2:$A$700,0),MATCH($C166,var_2016,0)),"-")</f>
        <v>-</v>
      </c>
      <c r="L166" s="72" t="str">
        <f t="array" ref="L166">IFERROR(INDEX(Data_2016_frem!$2:$700,MATCH($C$4&amp;L$5,Data_2016_frem!$B$2:$B$700&amp;Data_2016_frem!$A$2:$A$700,0),MATCH($C166,var_2016,0)),"-")</f>
        <v>-</v>
      </c>
    </row>
    <row r="167" spans="1:12">
      <c r="A167" s="62" t="s">
        <v>734</v>
      </c>
      <c r="B167" s="62" t="s">
        <v>735</v>
      </c>
      <c r="C167" s="65" t="s">
        <v>873</v>
      </c>
      <c r="D167" s="66">
        <f t="array" ref="D167">IFERROR(INDEX(Data_2016_frem!$2:$70,MATCH(D$5&amp;$C$4,Data_2016_frem!$A$2:$A$70&amp;Data_2016_frem!$B$2:$B$70,0),MATCH($C167,var_2016,0)),"-")</f>
        <v>41615964</v>
      </c>
      <c r="E167" s="66">
        <f t="array" ref="E167">IFERROR(INDEX(Data_2016_frem!$2:$70,MATCH(E$5&amp;$C$4,Data_2016_frem!$A$2:$A$70&amp;Data_2016_frem!$B$2:$B$70,0),MATCH($C167,var_2016,0)),"-")</f>
        <v>28840142</v>
      </c>
      <c r="F167" s="66">
        <f t="array" ref="F167">IFERROR(INDEX(Data_2016_frem!$2:$70,MATCH(F$5&amp;$C$4,Data_2016_frem!$A$2:$A$70&amp;Data_2016_frem!$B$2:$B$70,0),MATCH($C167,var_2016,0)),"-")</f>
        <v>37984956</v>
      </c>
      <c r="G167" s="66" t="str">
        <f t="array" ref="G167">IFERROR(INDEX(Data_2016_frem!$2:$70,MATCH(G$5&amp;$C$4,Data_2016_frem!$A$2:$A$70&amp;Data_2016_frem!$B$2:$B$70,0),MATCH($C167,var_2016,0)),"-")</f>
        <v>-</v>
      </c>
      <c r="H167" s="72" t="str">
        <f t="array" ref="H167">IFERROR(INDEX(Data_2016_frem!$2:$700,MATCH($C$4&amp;H$5,Data_2016_frem!$B$2:$B$700&amp;Data_2016_frem!$A$2:$A$700,0),MATCH($C167,var_2016,0)),"-")</f>
        <v>-</v>
      </c>
      <c r="I167" s="72" t="str">
        <f t="array" ref="I167">IFERROR(INDEX(Data_2016_frem!$2:$700,MATCH($C$4&amp;I$5,Data_2016_frem!$B$2:$B$700&amp;Data_2016_frem!$A$2:$A$700,0),MATCH($C167,var_2016,0)),"-")</f>
        <v>-</v>
      </c>
      <c r="J167" s="72" t="str">
        <f t="array" ref="J167">IFERROR(INDEX(Data_2016_frem!$2:$700,MATCH($C$4&amp;J$5,Data_2016_frem!$B$2:$B$700&amp;Data_2016_frem!$A$2:$A$700,0),MATCH($C167,var_2016,0)),"-")</f>
        <v>-</v>
      </c>
      <c r="K167" s="72" t="str">
        <f t="array" ref="K167">IFERROR(INDEX(Data_2016_frem!$2:$700,MATCH($C$4&amp;K$5,Data_2016_frem!$B$2:$B$700&amp;Data_2016_frem!$A$2:$A$700,0),MATCH($C167,var_2016,0)),"-")</f>
        <v>-</v>
      </c>
      <c r="L167" s="72" t="str">
        <f t="array" ref="L167">IFERROR(INDEX(Data_2016_frem!$2:$700,MATCH($C$4&amp;L$5,Data_2016_frem!$B$2:$B$700&amp;Data_2016_frem!$A$2:$A$700,0),MATCH($C167,var_2016,0)),"-")</f>
        <v>-</v>
      </c>
    </row>
    <row r="168" spans="1:12">
      <c r="A168" s="65" t="s">
        <v>736</v>
      </c>
      <c r="B168" s="65" t="s">
        <v>335</v>
      </c>
      <c r="C168" s="65" t="s">
        <v>874</v>
      </c>
      <c r="D168" s="66">
        <f t="array" ref="D168">IFERROR(INDEX(Data_2016_frem!$2:$70,MATCH(D$5&amp;$C$4,Data_2016_frem!$A$2:$A$70&amp;Data_2016_frem!$B$2:$B$70,0),MATCH($C168,var_2016,0)),"-")</f>
        <v>16407</v>
      </c>
      <c r="E168" s="66">
        <f t="array" ref="E168">IFERROR(INDEX(Data_2016_frem!$2:$70,MATCH(E$5&amp;$C$4,Data_2016_frem!$A$2:$A$70&amp;Data_2016_frem!$B$2:$B$70,0),MATCH($C168,var_2016,0)),"-")</f>
        <v>16595</v>
      </c>
      <c r="F168" s="66">
        <f t="array" ref="F168">IFERROR(INDEX(Data_2016_frem!$2:$70,MATCH(F$5&amp;$C$4,Data_2016_frem!$A$2:$A$70&amp;Data_2016_frem!$B$2:$B$70,0),MATCH($C168,var_2016,0)),"-")</f>
        <v>5565</v>
      </c>
      <c r="G168" s="66" t="str">
        <f t="array" ref="G168">IFERROR(INDEX(Data_2016_frem!$2:$70,MATCH(G$5&amp;$C$4,Data_2016_frem!$A$2:$A$70&amp;Data_2016_frem!$B$2:$B$70,0),MATCH($C168,var_2016,0)),"-")</f>
        <v>-</v>
      </c>
      <c r="H168" s="72" t="str">
        <f t="array" ref="H168">IFERROR(INDEX(Data_2016_frem!$2:$700,MATCH($C$4&amp;H$5,Data_2016_frem!$B$2:$B$700&amp;Data_2016_frem!$A$2:$A$700,0),MATCH($C168,var_2016,0)),"-")</f>
        <v>-</v>
      </c>
      <c r="I168" s="72" t="str">
        <f t="array" ref="I168">IFERROR(INDEX(Data_2016_frem!$2:$700,MATCH($C$4&amp;I$5,Data_2016_frem!$B$2:$B$700&amp;Data_2016_frem!$A$2:$A$700,0),MATCH($C168,var_2016,0)),"-")</f>
        <v>-</v>
      </c>
      <c r="J168" s="72" t="str">
        <f t="array" ref="J168">IFERROR(INDEX(Data_2016_frem!$2:$700,MATCH($C$4&amp;J$5,Data_2016_frem!$B$2:$B$700&amp;Data_2016_frem!$A$2:$A$700,0),MATCH($C168,var_2016,0)),"-")</f>
        <v>-</v>
      </c>
      <c r="K168" s="72" t="str">
        <f t="array" ref="K168">IFERROR(INDEX(Data_2016_frem!$2:$700,MATCH($C$4&amp;K$5,Data_2016_frem!$B$2:$B$700&amp;Data_2016_frem!$A$2:$A$700,0),MATCH($C168,var_2016,0)),"-")</f>
        <v>-</v>
      </c>
      <c r="L168" s="72" t="str">
        <f t="array" ref="L168">IFERROR(INDEX(Data_2016_frem!$2:$700,MATCH($C$4&amp;L$5,Data_2016_frem!$B$2:$B$700&amp;Data_2016_frem!$A$2:$A$700,0),MATCH($C168,var_2016,0)),"-")</f>
        <v>-</v>
      </c>
    </row>
    <row r="169" spans="1:12">
      <c r="A169" s="62" t="s">
        <v>737</v>
      </c>
      <c r="B169" s="62" t="s">
        <v>738</v>
      </c>
      <c r="C169" s="65" t="s">
        <v>875</v>
      </c>
      <c r="D169" s="66">
        <f t="array" ref="D169">IFERROR(INDEX(Data_2016_frem!$2:$70,MATCH(D$5&amp;$C$4,Data_2016_frem!$A$2:$A$70&amp;Data_2016_frem!$B$2:$B$70,0),MATCH($C169,var_2016,0)),"-")</f>
        <v>142834330</v>
      </c>
      <c r="E169" s="66">
        <f t="array" ref="E169">IFERROR(INDEX(Data_2016_frem!$2:$70,MATCH(E$5&amp;$C$4,Data_2016_frem!$A$2:$A$70&amp;Data_2016_frem!$B$2:$B$70,0),MATCH($C169,var_2016,0)),"-")</f>
        <v>135101030</v>
      </c>
      <c r="F169" s="66">
        <f t="array" ref="F169">IFERROR(INDEX(Data_2016_frem!$2:$70,MATCH(F$5&amp;$C$4,Data_2016_frem!$A$2:$A$70&amp;Data_2016_frem!$B$2:$B$70,0),MATCH($C169,var_2016,0)),"-")</f>
        <v>140985019</v>
      </c>
      <c r="G169" s="66" t="str">
        <f t="array" ref="G169">IFERROR(INDEX(Data_2016_frem!$2:$70,MATCH(G$5&amp;$C$4,Data_2016_frem!$A$2:$A$70&amp;Data_2016_frem!$B$2:$B$70,0),MATCH($C169,var_2016,0)),"-")</f>
        <v>-</v>
      </c>
      <c r="H169" s="72" t="str">
        <f t="array" ref="H169">IFERROR(INDEX(Data_2016_frem!$2:$700,MATCH($C$4&amp;H$5,Data_2016_frem!$B$2:$B$700&amp;Data_2016_frem!$A$2:$A$700,0),MATCH($C169,var_2016,0)),"-")</f>
        <v>-</v>
      </c>
      <c r="I169" s="72" t="str">
        <f t="array" ref="I169">IFERROR(INDEX(Data_2016_frem!$2:$700,MATCH($C$4&amp;I$5,Data_2016_frem!$B$2:$B$700&amp;Data_2016_frem!$A$2:$A$700,0),MATCH($C169,var_2016,0)),"-")</f>
        <v>-</v>
      </c>
      <c r="J169" s="72" t="str">
        <f t="array" ref="J169">IFERROR(INDEX(Data_2016_frem!$2:$700,MATCH($C$4&amp;J$5,Data_2016_frem!$B$2:$B$700&amp;Data_2016_frem!$A$2:$A$700,0),MATCH($C169,var_2016,0)),"-")</f>
        <v>-</v>
      </c>
      <c r="K169" s="72" t="str">
        <f t="array" ref="K169">IFERROR(INDEX(Data_2016_frem!$2:$700,MATCH($C$4&amp;K$5,Data_2016_frem!$B$2:$B$700&amp;Data_2016_frem!$A$2:$A$700,0),MATCH($C169,var_2016,0)),"-")</f>
        <v>-</v>
      </c>
      <c r="L169" s="72" t="str">
        <f t="array" ref="L169">IFERROR(INDEX(Data_2016_frem!$2:$700,MATCH($C$4&amp;L$5,Data_2016_frem!$B$2:$B$700&amp;Data_2016_frem!$A$2:$A$700,0),MATCH($C169,var_2016,0)),"-")</f>
        <v>-</v>
      </c>
    </row>
  </sheetData>
  <sheetProtection algorithmName="SHA-512" hashValue="pbjA48KZUnN+02L07S2e+7WCbqQdG9t7kZ64TaEVN8AbeYUnxSclt6CkTzWL7F0OFToesXWsPIEkmcM5s5D9+w==" saltValue="FJDmwnQvMqOvdK7nuqAm1g==" spinCount="100000" sheet="1" objects="1" scenarios="1"/>
  <mergeCells count="5">
    <mergeCell ref="A1:B1"/>
    <mergeCell ref="A6:D6"/>
    <mergeCell ref="A67:D67"/>
    <mergeCell ref="C3:D3"/>
    <mergeCell ref="C4:D4"/>
  </mergeCells>
  <dataValidations count="1">
    <dataValidation type="list" allowBlank="1" showInputMessage="1" showErrorMessage="1" sqref="B4" xr:uid="{00000000-0002-0000-0400-000000000000}">
      <formula1>drop_navn_2016</formula1>
    </dataValidation>
  </dataValidations>
  <hyperlinks>
    <hyperlink ref="A1:B1" location="Indholdsfortegnelse!A1" display="Tilbage til indholdsfortegnelse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landscape"/>
  <headerFooter scaleWithDoc="0" alignWithMargins="0">
    <oddHeader>&amp;L&amp;C&amp;G&amp;R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15"/>
  <sheetViews>
    <sheetView topLeftCell="F1" workbookViewId="0">
      <selection activeCell="K18" sqref="K18"/>
    </sheetView>
  </sheetViews>
  <sheetFormatPr defaultColWidth="11.42578125" defaultRowHeight="15"/>
  <cols>
    <col min="2" max="2" width="56.42578125" customWidth="1"/>
    <col min="5" max="5" width="62" customWidth="1"/>
    <col min="8" max="8" width="55.7109375" customWidth="1"/>
    <col min="11" max="11" width="47" customWidth="1"/>
  </cols>
  <sheetData>
    <row r="1" spans="1:11">
      <c r="A1" t="s">
        <v>879</v>
      </c>
      <c r="D1" t="s">
        <v>942</v>
      </c>
      <c r="G1" t="s">
        <v>947</v>
      </c>
      <c r="J1" t="s">
        <v>951</v>
      </c>
    </row>
    <row r="2" spans="1:11">
      <c r="A2" t="s">
        <v>877</v>
      </c>
      <c r="B2" t="s">
        <v>880</v>
      </c>
      <c r="D2" t="s">
        <v>877</v>
      </c>
      <c r="E2" t="s">
        <v>880</v>
      </c>
      <c r="G2" t="s">
        <v>877</v>
      </c>
      <c r="H2" t="s">
        <v>880</v>
      </c>
      <c r="J2" t="s">
        <v>978</v>
      </c>
      <c r="K2" t="s">
        <v>979</v>
      </c>
    </row>
    <row r="3" spans="1:11">
      <c r="A3">
        <v>62961</v>
      </c>
      <c r="B3" s="73" t="s">
        <v>881</v>
      </c>
      <c r="D3">
        <v>62961</v>
      </c>
      <c r="E3" s="73" t="s">
        <v>881</v>
      </c>
      <c r="G3">
        <v>63010</v>
      </c>
      <c r="H3" s="73" t="s">
        <v>341</v>
      </c>
      <c r="J3">
        <v>63010</v>
      </c>
      <c r="K3" t="s">
        <v>1145</v>
      </c>
    </row>
    <row r="4" spans="1:11">
      <c r="A4">
        <v>63009</v>
      </c>
      <c r="B4" s="73" t="s">
        <v>919</v>
      </c>
      <c r="D4">
        <v>63010</v>
      </c>
      <c r="E4" s="73" t="s">
        <v>341</v>
      </c>
      <c r="G4">
        <v>63029</v>
      </c>
      <c r="H4" s="73" t="s">
        <v>948</v>
      </c>
      <c r="J4">
        <v>63014</v>
      </c>
      <c r="K4" t="s">
        <v>1146</v>
      </c>
    </row>
    <row r="5" spans="1:11">
      <c r="A5">
        <v>63010</v>
      </c>
      <c r="B5" s="73" t="s">
        <v>341</v>
      </c>
      <c r="D5">
        <v>62994</v>
      </c>
      <c r="E5" s="73" t="s">
        <v>882</v>
      </c>
      <c r="G5">
        <v>62969</v>
      </c>
      <c r="H5" s="73" t="s">
        <v>884</v>
      </c>
      <c r="J5">
        <v>62973</v>
      </c>
      <c r="K5" t="s">
        <v>1139</v>
      </c>
    </row>
    <row r="6" spans="1:11">
      <c r="A6">
        <v>62933</v>
      </c>
      <c r="B6" s="73" t="s">
        <v>920</v>
      </c>
      <c r="D6">
        <v>62969</v>
      </c>
      <c r="E6" s="73" t="s">
        <v>884</v>
      </c>
      <c r="G6">
        <v>63023</v>
      </c>
      <c r="H6" s="73" t="s">
        <v>885</v>
      </c>
      <c r="J6">
        <v>62518</v>
      </c>
      <c r="K6" t="s">
        <v>1134</v>
      </c>
    </row>
    <row r="7" spans="1:11">
      <c r="A7">
        <v>63008</v>
      </c>
      <c r="B7" s="73" t="s">
        <v>921</v>
      </c>
      <c r="D7">
        <v>63023</v>
      </c>
      <c r="E7" s="73" t="s">
        <v>885</v>
      </c>
      <c r="G7">
        <v>62973</v>
      </c>
      <c r="H7" s="73" t="s">
        <v>886</v>
      </c>
      <c r="J7">
        <v>63017</v>
      </c>
      <c r="K7" t="s">
        <v>1148</v>
      </c>
    </row>
    <row r="8" spans="1:11">
      <c r="A8">
        <v>62999</v>
      </c>
      <c r="B8" s="73" t="s">
        <v>922</v>
      </c>
      <c r="D8">
        <v>62973</v>
      </c>
      <c r="E8" s="73" t="s">
        <v>886</v>
      </c>
      <c r="G8">
        <v>63017</v>
      </c>
      <c r="H8" s="73" t="s">
        <v>888</v>
      </c>
      <c r="J8">
        <v>62992</v>
      </c>
      <c r="K8" t="s">
        <v>1142</v>
      </c>
    </row>
    <row r="9" spans="1:11">
      <c r="A9">
        <v>62994</v>
      </c>
      <c r="B9" s="73" t="s">
        <v>882</v>
      </c>
      <c r="D9">
        <v>62989</v>
      </c>
      <c r="E9" s="73" t="s">
        <v>887</v>
      </c>
      <c r="G9">
        <v>62706</v>
      </c>
      <c r="H9" s="73" t="s">
        <v>889</v>
      </c>
      <c r="J9">
        <v>63000</v>
      </c>
      <c r="K9" t="s">
        <v>1144</v>
      </c>
    </row>
    <row r="10" spans="1:11">
      <c r="A10">
        <v>62942</v>
      </c>
      <c r="B10" s="73" t="s">
        <v>923</v>
      </c>
      <c r="D10">
        <v>63017</v>
      </c>
      <c r="E10" s="73" t="s">
        <v>888</v>
      </c>
      <c r="G10">
        <v>63013</v>
      </c>
      <c r="H10" s="73" t="s">
        <v>890</v>
      </c>
      <c r="J10">
        <v>63016</v>
      </c>
      <c r="K10" t="s">
        <v>1147</v>
      </c>
    </row>
    <row r="11" spans="1:11">
      <c r="A11">
        <v>62988</v>
      </c>
      <c r="B11" s="73" t="s">
        <v>924</v>
      </c>
      <c r="D11">
        <v>62706</v>
      </c>
      <c r="E11" s="73" t="s">
        <v>889</v>
      </c>
      <c r="G11">
        <v>62918</v>
      </c>
      <c r="H11" s="73" t="s">
        <v>891</v>
      </c>
      <c r="J11">
        <v>62706</v>
      </c>
      <c r="K11" t="s">
        <v>1136</v>
      </c>
    </row>
    <row r="12" spans="1:11">
      <c r="A12">
        <v>62996</v>
      </c>
      <c r="B12" s="73" t="s">
        <v>925</v>
      </c>
      <c r="D12">
        <v>63013</v>
      </c>
      <c r="E12" s="73" t="s">
        <v>890</v>
      </c>
      <c r="G12">
        <v>63001</v>
      </c>
      <c r="H12" s="73" t="s">
        <v>892</v>
      </c>
      <c r="J12">
        <v>63028</v>
      </c>
      <c r="K12" t="s">
        <v>1150</v>
      </c>
    </row>
    <row r="13" spans="1:11">
      <c r="A13">
        <v>62998</v>
      </c>
      <c r="B13" s="73" t="s">
        <v>926</v>
      </c>
      <c r="D13">
        <v>62918</v>
      </c>
      <c r="E13" s="73" t="s">
        <v>891</v>
      </c>
      <c r="G13">
        <v>62981</v>
      </c>
      <c r="H13" s="73" t="s">
        <v>893</v>
      </c>
      <c r="J13">
        <v>63022</v>
      </c>
      <c r="K13" t="s">
        <v>1149</v>
      </c>
    </row>
    <row r="14" spans="1:11">
      <c r="A14">
        <v>62976</v>
      </c>
      <c r="B14" s="73" t="s">
        <v>927</v>
      </c>
      <c r="D14">
        <v>63001</v>
      </c>
      <c r="E14" s="73" t="s">
        <v>892</v>
      </c>
      <c r="G14">
        <v>62992</v>
      </c>
      <c r="H14" s="73" t="s">
        <v>895</v>
      </c>
      <c r="J14">
        <v>62990</v>
      </c>
      <c r="K14" t="s">
        <v>1141</v>
      </c>
    </row>
    <row r="15" spans="1:11">
      <c r="A15">
        <v>62953</v>
      </c>
      <c r="B15" s="73" t="s">
        <v>928</v>
      </c>
      <c r="D15">
        <v>62981</v>
      </c>
      <c r="E15" s="73" t="s">
        <v>893</v>
      </c>
      <c r="G15">
        <v>63000</v>
      </c>
      <c r="H15" s="73" t="s">
        <v>896</v>
      </c>
      <c r="J15">
        <v>62972</v>
      </c>
      <c r="K15" t="s">
        <v>1138</v>
      </c>
    </row>
    <row r="16" spans="1:11">
      <c r="A16">
        <v>61156</v>
      </c>
      <c r="B16" s="73" t="s">
        <v>883</v>
      </c>
      <c r="D16">
        <v>63003</v>
      </c>
      <c r="E16" s="73" t="s">
        <v>894</v>
      </c>
      <c r="G16">
        <v>61690</v>
      </c>
      <c r="H16" s="73" t="s">
        <v>897</v>
      </c>
      <c r="J16">
        <v>62997</v>
      </c>
      <c r="K16" t="s">
        <v>1143</v>
      </c>
    </row>
    <row r="17" spans="1:11">
      <c r="A17">
        <v>62975</v>
      </c>
      <c r="B17" s="73" t="s">
        <v>929</v>
      </c>
      <c r="D17">
        <v>62992</v>
      </c>
      <c r="E17" s="73" t="s">
        <v>895</v>
      </c>
      <c r="G17">
        <v>62983</v>
      </c>
      <c r="H17" s="73" t="s">
        <v>898</v>
      </c>
      <c r="J17">
        <v>62965</v>
      </c>
      <c r="K17" t="s">
        <v>1137</v>
      </c>
    </row>
    <row r="18" spans="1:11">
      <c r="A18">
        <v>62969</v>
      </c>
      <c r="B18" s="73" t="s">
        <v>884</v>
      </c>
      <c r="D18">
        <v>63000</v>
      </c>
      <c r="E18" s="73" t="s">
        <v>896</v>
      </c>
      <c r="G18">
        <v>63002</v>
      </c>
      <c r="H18" s="73" t="s">
        <v>899</v>
      </c>
      <c r="J18">
        <v>62548</v>
      </c>
      <c r="K18" t="s">
        <v>1135</v>
      </c>
    </row>
    <row r="19" spans="1:11">
      <c r="A19">
        <v>63023</v>
      </c>
      <c r="B19" s="73" t="s">
        <v>885</v>
      </c>
      <c r="D19">
        <v>61690</v>
      </c>
      <c r="E19" s="73" t="s">
        <v>897</v>
      </c>
      <c r="G19">
        <v>62905</v>
      </c>
      <c r="H19" s="73" t="s">
        <v>900</v>
      </c>
      <c r="J19">
        <v>63031</v>
      </c>
      <c r="K19" t="s">
        <v>1151</v>
      </c>
    </row>
    <row r="20" spans="1:11">
      <c r="A20">
        <v>62984</v>
      </c>
      <c r="B20" s="73" t="s">
        <v>930</v>
      </c>
      <c r="D20">
        <v>62983</v>
      </c>
      <c r="E20" s="73" t="s">
        <v>898</v>
      </c>
      <c r="G20">
        <v>63022</v>
      </c>
      <c r="H20" s="73" t="s">
        <v>901</v>
      </c>
      <c r="J20">
        <v>62983</v>
      </c>
      <c r="K20" t="s">
        <v>1140</v>
      </c>
    </row>
    <row r="21" spans="1:11">
      <c r="A21">
        <v>63019</v>
      </c>
      <c r="B21" s="73" t="s">
        <v>932</v>
      </c>
      <c r="D21">
        <v>63002</v>
      </c>
      <c r="E21" s="73" t="s">
        <v>899</v>
      </c>
      <c r="G21">
        <v>63030</v>
      </c>
      <c r="H21" s="73" t="s">
        <v>949</v>
      </c>
    </row>
    <row r="22" spans="1:11">
      <c r="A22">
        <v>62970</v>
      </c>
      <c r="B22" s="73" t="s">
        <v>931</v>
      </c>
      <c r="D22">
        <v>62905</v>
      </c>
      <c r="E22" s="73" t="s">
        <v>900</v>
      </c>
      <c r="G22">
        <v>62965</v>
      </c>
      <c r="H22" s="73" t="s">
        <v>902</v>
      </c>
    </row>
    <row r="23" spans="1:11">
      <c r="A23">
        <v>62973</v>
      </c>
      <c r="B23" s="73" t="s">
        <v>886</v>
      </c>
      <c r="D23">
        <v>62991</v>
      </c>
      <c r="E23" s="73" t="s">
        <v>945</v>
      </c>
      <c r="G23">
        <v>63021</v>
      </c>
      <c r="H23" s="73" t="s">
        <v>903</v>
      </c>
    </row>
    <row r="24" spans="1:11">
      <c r="A24">
        <v>62989</v>
      </c>
      <c r="B24" s="73" t="s">
        <v>887</v>
      </c>
      <c r="D24">
        <v>63006</v>
      </c>
      <c r="E24" s="73" t="s">
        <v>934</v>
      </c>
      <c r="G24">
        <v>62990</v>
      </c>
      <c r="H24" s="73" t="s">
        <v>904</v>
      </c>
    </row>
    <row r="25" spans="1:11">
      <c r="A25">
        <v>63017</v>
      </c>
      <c r="B25" s="73" t="s">
        <v>888</v>
      </c>
      <c r="D25">
        <v>63004</v>
      </c>
      <c r="E25" s="73" t="s">
        <v>946</v>
      </c>
      <c r="G25">
        <v>62974</v>
      </c>
      <c r="H25" s="73" t="s">
        <v>905</v>
      </c>
    </row>
    <row r="26" spans="1:11">
      <c r="A26">
        <v>62706</v>
      </c>
      <c r="B26" s="73" t="s">
        <v>889</v>
      </c>
      <c r="D26">
        <v>63022</v>
      </c>
      <c r="E26" s="73" t="s">
        <v>901</v>
      </c>
      <c r="G26">
        <v>62972</v>
      </c>
      <c r="H26" s="73" t="s">
        <v>906</v>
      </c>
    </row>
    <row r="27" spans="1:11">
      <c r="A27">
        <v>63013</v>
      </c>
      <c r="B27" s="73" t="s">
        <v>890</v>
      </c>
      <c r="D27">
        <v>62965</v>
      </c>
      <c r="E27" s="73" t="s">
        <v>902</v>
      </c>
      <c r="G27">
        <v>62997</v>
      </c>
      <c r="H27" s="73" t="s">
        <v>907</v>
      </c>
    </row>
    <row r="28" spans="1:11">
      <c r="A28">
        <v>62918</v>
      </c>
      <c r="B28" s="73" t="s">
        <v>891</v>
      </c>
      <c r="D28">
        <v>63021</v>
      </c>
      <c r="E28" s="73" t="s">
        <v>903</v>
      </c>
      <c r="G28">
        <v>62518</v>
      </c>
      <c r="H28" s="73" t="s">
        <v>909</v>
      </c>
    </row>
    <row r="29" spans="1:11">
      <c r="A29">
        <v>63001</v>
      </c>
      <c r="B29" s="73" t="s">
        <v>892</v>
      </c>
      <c r="D29">
        <v>62990</v>
      </c>
      <c r="E29" s="73" t="s">
        <v>904</v>
      </c>
      <c r="G29">
        <v>63011</v>
      </c>
      <c r="H29" s="73" t="s">
        <v>910</v>
      </c>
    </row>
    <row r="30" spans="1:11">
      <c r="A30">
        <v>62981</v>
      </c>
      <c r="B30" s="73" t="s">
        <v>893</v>
      </c>
      <c r="D30">
        <v>62974</v>
      </c>
      <c r="E30" s="73" t="s">
        <v>905</v>
      </c>
      <c r="G30">
        <v>62548</v>
      </c>
      <c r="H30" s="73" t="s">
        <v>911</v>
      </c>
    </row>
    <row r="31" spans="1:11">
      <c r="A31">
        <v>63003</v>
      </c>
      <c r="B31" s="73" t="s">
        <v>894</v>
      </c>
      <c r="D31">
        <v>62972</v>
      </c>
      <c r="E31" s="73" t="s">
        <v>906</v>
      </c>
      <c r="G31">
        <v>63014</v>
      </c>
      <c r="H31" s="73" t="s">
        <v>912</v>
      </c>
    </row>
    <row r="32" spans="1:11">
      <c r="A32">
        <v>62992</v>
      </c>
      <c r="B32" s="73" t="s">
        <v>895</v>
      </c>
      <c r="D32">
        <v>62997</v>
      </c>
      <c r="E32" s="73" t="s">
        <v>907</v>
      </c>
      <c r="G32">
        <v>63028</v>
      </c>
      <c r="H32" s="73" t="s">
        <v>950</v>
      </c>
    </row>
    <row r="33" spans="1:8">
      <c r="A33">
        <v>63000</v>
      </c>
      <c r="B33" s="73" t="s">
        <v>896</v>
      </c>
      <c r="D33">
        <v>62518</v>
      </c>
      <c r="E33" s="73" t="s">
        <v>909</v>
      </c>
      <c r="G33">
        <v>62908</v>
      </c>
      <c r="H33" s="73" t="s">
        <v>913</v>
      </c>
    </row>
    <row r="34" spans="1:8">
      <c r="A34">
        <v>61690</v>
      </c>
      <c r="B34" s="73" t="s">
        <v>897</v>
      </c>
      <c r="D34">
        <v>63011</v>
      </c>
      <c r="E34" s="73" t="s">
        <v>910</v>
      </c>
      <c r="G34">
        <v>62862</v>
      </c>
      <c r="H34" s="73" t="s">
        <v>914</v>
      </c>
    </row>
    <row r="35" spans="1:8">
      <c r="A35">
        <v>62983</v>
      </c>
      <c r="B35" s="73" t="s">
        <v>898</v>
      </c>
      <c r="D35">
        <v>62548</v>
      </c>
      <c r="E35" s="73" t="s">
        <v>911</v>
      </c>
      <c r="G35">
        <v>63025</v>
      </c>
      <c r="H35" s="73" t="s">
        <v>943</v>
      </c>
    </row>
    <row r="36" spans="1:8">
      <c r="A36">
        <v>63002</v>
      </c>
      <c r="B36" s="73" t="s">
        <v>899</v>
      </c>
      <c r="D36">
        <v>63014</v>
      </c>
      <c r="E36" s="73" t="s">
        <v>912</v>
      </c>
      <c r="G36">
        <v>63016</v>
      </c>
      <c r="H36" s="73" t="s">
        <v>915</v>
      </c>
    </row>
    <row r="37" spans="1:8">
      <c r="A37">
        <v>62905</v>
      </c>
      <c r="B37" s="73" t="s">
        <v>900</v>
      </c>
      <c r="D37">
        <v>62908</v>
      </c>
      <c r="E37" s="73" t="s">
        <v>913</v>
      </c>
      <c r="G37">
        <v>63018</v>
      </c>
      <c r="H37" s="73" t="s">
        <v>916</v>
      </c>
    </row>
    <row r="38" spans="1:8">
      <c r="A38">
        <v>62991</v>
      </c>
      <c r="B38" s="73" t="s">
        <v>933</v>
      </c>
      <c r="D38">
        <v>62862</v>
      </c>
      <c r="E38" s="73" t="s">
        <v>914</v>
      </c>
      <c r="G38">
        <v>63020</v>
      </c>
      <c r="H38" s="73" t="s">
        <v>917</v>
      </c>
    </row>
    <row r="39" spans="1:8">
      <c r="A39">
        <v>63006</v>
      </c>
      <c r="B39" s="73" t="s">
        <v>934</v>
      </c>
      <c r="D39">
        <v>63025</v>
      </c>
      <c r="E39" s="73" t="s">
        <v>943</v>
      </c>
      <c r="G39">
        <v>63026</v>
      </c>
      <c r="H39" s="73" t="s">
        <v>944</v>
      </c>
    </row>
    <row r="40" spans="1:8">
      <c r="A40">
        <v>63012</v>
      </c>
      <c r="B40" s="73" t="s">
        <v>935</v>
      </c>
      <c r="D40">
        <v>63016</v>
      </c>
      <c r="E40" s="73" t="s">
        <v>915</v>
      </c>
    </row>
    <row r="41" spans="1:8">
      <c r="A41">
        <v>61722</v>
      </c>
      <c r="B41" s="73" t="s">
        <v>936</v>
      </c>
      <c r="D41">
        <v>63018</v>
      </c>
      <c r="E41" s="73" t="s">
        <v>916</v>
      </c>
    </row>
    <row r="42" spans="1:8">
      <c r="A42">
        <v>63004</v>
      </c>
      <c r="B42" s="73" t="s">
        <v>937</v>
      </c>
      <c r="D42">
        <v>63020</v>
      </c>
      <c r="E42" s="73" t="s">
        <v>917</v>
      </c>
    </row>
    <row r="43" spans="1:8">
      <c r="A43">
        <v>63022</v>
      </c>
      <c r="B43" s="73" t="s">
        <v>901</v>
      </c>
      <c r="D43">
        <v>63026</v>
      </c>
      <c r="E43" s="73" t="s">
        <v>944</v>
      </c>
    </row>
    <row r="44" spans="1:8">
      <c r="A44">
        <v>61753</v>
      </c>
      <c r="B44" s="73" t="s">
        <v>938</v>
      </c>
      <c r="E44" s="73"/>
    </row>
    <row r="45" spans="1:8">
      <c r="A45">
        <v>63007</v>
      </c>
      <c r="B45" s="73" t="s">
        <v>939</v>
      </c>
      <c r="E45" s="73"/>
    </row>
    <row r="46" spans="1:8">
      <c r="A46">
        <v>62966</v>
      </c>
      <c r="B46" s="73" t="s">
        <v>940</v>
      </c>
      <c r="E46" s="73"/>
    </row>
    <row r="47" spans="1:8">
      <c r="A47">
        <v>62967</v>
      </c>
      <c r="B47" s="73" t="s">
        <v>941</v>
      </c>
      <c r="E47" s="73"/>
    </row>
    <row r="48" spans="1:8">
      <c r="A48">
        <v>62965</v>
      </c>
      <c r="B48" s="73" t="s">
        <v>902</v>
      </c>
      <c r="E48" s="73"/>
    </row>
    <row r="49" spans="1:5">
      <c r="A49">
        <v>63021</v>
      </c>
      <c r="B49" s="73" t="s">
        <v>903</v>
      </c>
      <c r="E49" s="73"/>
    </row>
    <row r="50" spans="1:5">
      <c r="A50">
        <v>62990</v>
      </c>
      <c r="B50" s="73" t="s">
        <v>904</v>
      </c>
      <c r="E50" s="73"/>
    </row>
    <row r="51" spans="1:5">
      <c r="A51">
        <v>62974</v>
      </c>
      <c r="B51" s="73" t="s">
        <v>905</v>
      </c>
      <c r="E51" s="73"/>
    </row>
    <row r="52" spans="1:5">
      <c r="A52">
        <v>62972</v>
      </c>
      <c r="B52" s="73" t="s">
        <v>906</v>
      </c>
      <c r="E52" s="73"/>
    </row>
    <row r="53" spans="1:5">
      <c r="A53">
        <v>62997</v>
      </c>
      <c r="B53" s="73" t="s">
        <v>907</v>
      </c>
      <c r="E53" s="73"/>
    </row>
    <row r="54" spans="1:5">
      <c r="A54">
        <v>62986</v>
      </c>
      <c r="B54" s="73" t="s">
        <v>908</v>
      </c>
      <c r="E54" s="73"/>
    </row>
    <row r="55" spans="1:5">
      <c r="A55">
        <v>62518</v>
      </c>
      <c r="B55" s="73" t="s">
        <v>909</v>
      </c>
      <c r="E55" s="73"/>
    </row>
    <row r="56" spans="1:5">
      <c r="A56">
        <v>63011</v>
      </c>
      <c r="B56" s="73" t="s">
        <v>910</v>
      </c>
      <c r="E56" s="73"/>
    </row>
    <row r="57" spans="1:5">
      <c r="A57">
        <v>62548</v>
      </c>
      <c r="B57" s="73" t="s">
        <v>911</v>
      </c>
      <c r="E57" s="73"/>
    </row>
    <row r="58" spans="1:5">
      <c r="A58">
        <v>63014</v>
      </c>
      <c r="B58" s="73" t="s">
        <v>912</v>
      </c>
      <c r="E58" s="73"/>
    </row>
    <row r="59" spans="1:5">
      <c r="A59">
        <v>62908</v>
      </c>
      <c r="B59" s="73" t="s">
        <v>913</v>
      </c>
      <c r="E59" s="73"/>
    </row>
    <row r="60" spans="1:5">
      <c r="A60">
        <v>62862</v>
      </c>
      <c r="B60" s="73" t="s">
        <v>914</v>
      </c>
      <c r="E60" s="73"/>
    </row>
    <row r="61" spans="1:5">
      <c r="A61">
        <v>63016</v>
      </c>
      <c r="B61" s="73" t="s">
        <v>915</v>
      </c>
      <c r="E61" s="73"/>
    </row>
    <row r="62" spans="1:5">
      <c r="A62">
        <v>63018</v>
      </c>
      <c r="B62" s="73" t="s">
        <v>916</v>
      </c>
      <c r="E62" s="73"/>
    </row>
    <row r="63" spans="1:5">
      <c r="A63">
        <v>63020</v>
      </c>
      <c r="B63" s="73" t="s">
        <v>917</v>
      </c>
      <c r="E63" s="73"/>
    </row>
    <row r="64" spans="1:5">
      <c r="A64">
        <v>62993</v>
      </c>
      <c r="B64" s="73" t="s">
        <v>918</v>
      </c>
      <c r="E64" s="73"/>
    </row>
    <row r="65" spans="5:5">
      <c r="E65" s="73"/>
    </row>
    <row r="66" spans="5:5">
      <c r="E66" s="73"/>
    </row>
    <row r="67" spans="5:5">
      <c r="E67" s="73"/>
    </row>
    <row r="68" spans="5:5">
      <c r="E68" s="73"/>
    </row>
    <row r="69" spans="5:5">
      <c r="E69" s="73"/>
    </row>
    <row r="70" spans="5:5">
      <c r="E70" s="73"/>
    </row>
    <row r="71" spans="5:5">
      <c r="E71" s="73"/>
    </row>
    <row r="72" spans="5:5">
      <c r="E72" s="73"/>
    </row>
    <row r="73" spans="5:5">
      <c r="E73" s="73"/>
    </row>
    <row r="74" spans="5:5">
      <c r="E74" s="73"/>
    </row>
    <row r="75" spans="5:5">
      <c r="E75" s="73"/>
    </row>
    <row r="76" spans="5:5">
      <c r="E76" s="73"/>
    </row>
    <row r="77" spans="5:5">
      <c r="E77" s="73"/>
    </row>
    <row r="78" spans="5:5">
      <c r="E78" s="73"/>
    </row>
    <row r="79" spans="5:5">
      <c r="E79" s="73"/>
    </row>
    <row r="80" spans="5:5">
      <c r="E80" s="73"/>
    </row>
    <row r="81" spans="5:5">
      <c r="E81" s="73"/>
    </row>
    <row r="82" spans="5:5">
      <c r="E82" s="73"/>
    </row>
    <row r="83" spans="5:5">
      <c r="E83" s="73"/>
    </row>
    <row r="84" spans="5:5">
      <c r="E84" s="73"/>
    </row>
    <row r="85" spans="5:5">
      <c r="E85" s="73"/>
    </row>
    <row r="86" spans="5:5">
      <c r="E86" s="73"/>
    </row>
    <row r="87" spans="5:5">
      <c r="E87" s="73"/>
    </row>
    <row r="88" spans="5:5">
      <c r="E88" s="73"/>
    </row>
    <row r="89" spans="5:5">
      <c r="E89" s="73"/>
    </row>
    <row r="90" spans="5:5">
      <c r="E90" s="73"/>
    </row>
    <row r="91" spans="5:5">
      <c r="E91" s="73"/>
    </row>
    <row r="92" spans="5:5">
      <c r="E92" s="73"/>
    </row>
    <row r="93" spans="5:5">
      <c r="E93" s="73"/>
    </row>
    <row r="94" spans="5:5">
      <c r="E94" s="73"/>
    </row>
    <row r="95" spans="5:5">
      <c r="E95" s="73"/>
    </row>
    <row r="96" spans="5:5">
      <c r="E96" s="73"/>
    </row>
    <row r="97" spans="5:5">
      <c r="E97" s="73"/>
    </row>
    <row r="98" spans="5:5">
      <c r="E98" s="73"/>
    </row>
    <row r="99" spans="5:5">
      <c r="E99" s="73"/>
    </row>
    <row r="100" spans="5:5">
      <c r="E100" s="73"/>
    </row>
    <row r="101" spans="5:5">
      <c r="E101" s="73"/>
    </row>
    <row r="102" spans="5:5">
      <c r="E102" s="73"/>
    </row>
    <row r="103" spans="5:5">
      <c r="E103" s="73"/>
    </row>
    <row r="104" spans="5:5">
      <c r="E104" s="73"/>
    </row>
    <row r="105" spans="5:5">
      <c r="E105" s="73"/>
    </row>
    <row r="106" spans="5:5">
      <c r="E106" s="73"/>
    </row>
    <row r="107" spans="5:5">
      <c r="E107" s="73"/>
    </row>
    <row r="108" spans="5:5">
      <c r="E108" s="73"/>
    </row>
    <row r="109" spans="5:5">
      <c r="E109" s="73"/>
    </row>
    <row r="110" spans="5:5">
      <c r="E110" s="73"/>
    </row>
    <row r="111" spans="5:5">
      <c r="E111" s="73"/>
    </row>
    <row r="112" spans="5:5">
      <c r="E112" s="73"/>
    </row>
    <row r="113" spans="5:5">
      <c r="E113" s="73"/>
    </row>
    <row r="114" spans="5:5">
      <c r="E114" s="73"/>
    </row>
    <row r="115" spans="5:5">
      <c r="E115" s="73"/>
    </row>
  </sheetData>
  <sheetProtection sheet="1" objects="1" scenarios="1" sort="0" autoFilter="0" pivotTables="0"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  <pageSetUpPr fitToPage="1"/>
  </sheetPr>
  <dimension ref="A1:K84"/>
  <sheetViews>
    <sheetView showGridLines="0" tabSelected="1" zoomScaleNormal="100" workbookViewId="0">
      <selection activeCell="H77" sqref="H77"/>
    </sheetView>
  </sheetViews>
  <sheetFormatPr defaultColWidth="11.42578125" defaultRowHeight="15"/>
  <cols>
    <col min="1" max="1" width="16.7109375" customWidth="1"/>
    <col min="2" max="2" width="2.85546875" customWidth="1"/>
    <col min="3" max="11" width="9.140625" customWidth="1"/>
    <col min="12" max="12" width="4.85546875" customWidth="1"/>
  </cols>
  <sheetData>
    <row r="1" spans="1:11">
      <c r="A1" s="80" t="s">
        <v>404</v>
      </c>
      <c r="B1" s="80"/>
      <c r="C1" s="81"/>
      <c r="D1" s="81"/>
      <c r="E1" s="81"/>
    </row>
    <row r="3" spans="1:11" ht="27.75" customHeight="1">
      <c r="A3" s="110" t="s">
        <v>1162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</row>
    <row r="4" spans="1:11">
      <c r="A4" s="82" t="s">
        <v>969</v>
      </c>
      <c r="B4" s="75"/>
      <c r="C4" s="75" t="s">
        <v>958</v>
      </c>
      <c r="D4" s="76"/>
      <c r="E4" s="76"/>
      <c r="F4" s="74"/>
      <c r="G4" s="74"/>
      <c r="H4" s="74"/>
      <c r="I4" s="74"/>
      <c r="J4" s="74"/>
      <c r="K4" s="74"/>
    </row>
    <row r="5" spans="1:11">
      <c r="A5" s="78">
        <v>62961</v>
      </c>
      <c r="B5" s="78"/>
      <c r="C5" s="78" t="s">
        <v>881</v>
      </c>
      <c r="D5" s="77"/>
      <c r="E5" s="77"/>
      <c r="F5" s="79"/>
      <c r="G5" s="79"/>
      <c r="H5" s="3"/>
      <c r="I5" s="3"/>
      <c r="J5" s="3"/>
      <c r="K5" s="3"/>
    </row>
    <row r="6" spans="1:11">
      <c r="A6" s="78">
        <v>63009</v>
      </c>
      <c r="B6" s="78"/>
      <c r="C6" s="78" t="s">
        <v>959</v>
      </c>
      <c r="D6" s="77"/>
      <c r="E6" s="77"/>
      <c r="F6" s="79"/>
      <c r="G6" s="79"/>
      <c r="H6" s="3"/>
      <c r="I6" s="3"/>
      <c r="J6" s="3"/>
      <c r="K6" s="3"/>
    </row>
    <row r="7" spans="1:11">
      <c r="A7" s="78">
        <v>63010</v>
      </c>
      <c r="B7" s="78"/>
      <c r="C7" s="78" t="s">
        <v>341</v>
      </c>
      <c r="D7" s="77"/>
      <c r="E7" s="77"/>
      <c r="F7" s="79"/>
      <c r="G7" s="79"/>
      <c r="H7" s="3"/>
      <c r="I7" s="3"/>
      <c r="J7" s="3"/>
      <c r="K7" s="3"/>
    </row>
    <row r="8" spans="1:11">
      <c r="A8" s="78">
        <v>62933</v>
      </c>
      <c r="B8" s="78"/>
      <c r="C8" s="78" t="s">
        <v>960</v>
      </c>
      <c r="D8" s="77"/>
      <c r="E8" s="77"/>
      <c r="F8" s="79"/>
      <c r="G8" s="79"/>
      <c r="H8" s="3"/>
      <c r="I8" s="3"/>
      <c r="J8" s="3"/>
      <c r="K8" s="3"/>
    </row>
    <row r="9" spans="1:11">
      <c r="A9" s="78">
        <v>63008</v>
      </c>
      <c r="B9" s="78"/>
      <c r="C9" s="78" t="s">
        <v>961</v>
      </c>
      <c r="D9" s="77"/>
      <c r="E9" s="77"/>
      <c r="F9" s="79"/>
      <c r="G9" s="79"/>
      <c r="H9" s="3"/>
      <c r="I9" s="3"/>
      <c r="J9" s="3"/>
      <c r="K9" s="3"/>
    </row>
    <row r="10" spans="1:11">
      <c r="A10" s="78"/>
      <c r="B10" s="78"/>
      <c r="C10" s="78"/>
      <c r="D10" s="77"/>
      <c r="E10" s="77"/>
      <c r="F10" s="79"/>
      <c r="G10" s="79"/>
      <c r="H10" s="3"/>
      <c r="I10" s="3"/>
      <c r="J10" s="3"/>
      <c r="K10" s="3"/>
    </row>
    <row r="11" spans="1:11">
      <c r="A11" s="78">
        <v>63029</v>
      </c>
      <c r="B11" s="78"/>
      <c r="C11" s="78" t="s">
        <v>948</v>
      </c>
      <c r="D11" s="77"/>
      <c r="E11" s="77"/>
      <c r="F11" s="79"/>
      <c r="G11" s="79"/>
      <c r="H11" s="3"/>
      <c r="I11" s="3"/>
      <c r="J11" s="3"/>
      <c r="K11" s="3"/>
    </row>
    <row r="12" spans="1:11">
      <c r="A12" s="78">
        <v>62999</v>
      </c>
      <c r="B12" s="78"/>
      <c r="C12" s="78" t="s">
        <v>962</v>
      </c>
      <c r="D12" s="77"/>
      <c r="E12" s="77"/>
      <c r="F12" s="79"/>
      <c r="G12" s="79"/>
      <c r="H12" s="3"/>
      <c r="I12" s="3"/>
      <c r="J12" s="3"/>
      <c r="K12" s="3"/>
    </row>
    <row r="13" spans="1:11">
      <c r="A13" s="78">
        <v>62994</v>
      </c>
      <c r="B13" s="78"/>
      <c r="C13" s="78" t="s">
        <v>882</v>
      </c>
      <c r="D13" s="77"/>
      <c r="E13" s="77"/>
      <c r="F13" s="79"/>
      <c r="G13" s="79"/>
      <c r="H13" s="3"/>
      <c r="I13" s="3"/>
      <c r="J13" s="3"/>
      <c r="K13" s="3"/>
    </row>
    <row r="14" spans="1:11">
      <c r="A14" s="78"/>
      <c r="B14" s="78"/>
      <c r="C14" s="78"/>
      <c r="D14" s="77"/>
      <c r="E14" s="77"/>
      <c r="F14" s="79"/>
      <c r="G14" s="79"/>
      <c r="H14" s="3"/>
      <c r="I14" s="3"/>
      <c r="J14" s="3"/>
      <c r="K14" s="3"/>
    </row>
    <row r="15" spans="1:11">
      <c r="A15" s="78">
        <v>62942</v>
      </c>
      <c r="B15" s="78"/>
      <c r="C15" s="78" t="s">
        <v>923</v>
      </c>
      <c r="D15" s="77"/>
      <c r="E15" s="77"/>
      <c r="F15" s="79"/>
      <c r="G15" s="79"/>
      <c r="H15" s="3"/>
      <c r="I15" s="3"/>
      <c r="J15" s="3"/>
      <c r="K15" s="3"/>
    </row>
    <row r="16" spans="1:11">
      <c r="A16" s="78">
        <v>62988</v>
      </c>
      <c r="B16" s="78"/>
      <c r="C16" s="78" t="s">
        <v>924</v>
      </c>
      <c r="D16" s="77"/>
      <c r="E16" s="77"/>
      <c r="F16" s="79"/>
      <c r="G16" s="79"/>
      <c r="H16" s="3"/>
      <c r="I16" s="3"/>
      <c r="J16" s="3"/>
      <c r="K16" s="3"/>
    </row>
    <row r="17" spans="1:11">
      <c r="A17" s="78">
        <v>62996</v>
      </c>
      <c r="B17" s="78"/>
      <c r="C17" s="78" t="s">
        <v>963</v>
      </c>
      <c r="D17" s="77"/>
      <c r="E17" s="77"/>
      <c r="F17" s="79"/>
      <c r="G17" s="79"/>
      <c r="H17" s="3"/>
      <c r="I17" s="3"/>
      <c r="J17" s="3"/>
      <c r="K17" s="3"/>
    </row>
    <row r="18" spans="1:11">
      <c r="A18" s="78">
        <v>62998</v>
      </c>
      <c r="B18" s="78"/>
      <c r="C18" s="78" t="s">
        <v>926</v>
      </c>
      <c r="D18" s="77"/>
      <c r="E18" s="77"/>
      <c r="F18" s="79"/>
      <c r="G18" s="79"/>
      <c r="H18" s="3"/>
      <c r="I18" s="3"/>
      <c r="J18" s="3"/>
      <c r="K18" s="3"/>
    </row>
    <row r="19" spans="1:11">
      <c r="A19" s="78"/>
      <c r="B19" s="78"/>
      <c r="C19" s="78"/>
      <c r="D19" s="77"/>
      <c r="E19" s="77"/>
      <c r="F19" s="79"/>
      <c r="G19" s="79"/>
      <c r="H19" s="3"/>
      <c r="I19" s="3"/>
      <c r="J19" s="3"/>
      <c r="K19" s="3"/>
    </row>
    <row r="20" spans="1:11">
      <c r="A20" s="78">
        <v>62976</v>
      </c>
      <c r="B20" s="78"/>
      <c r="C20" s="78" t="s">
        <v>964</v>
      </c>
      <c r="D20" s="77"/>
      <c r="E20" s="77"/>
      <c r="F20" s="79"/>
      <c r="G20" s="79"/>
      <c r="H20" s="3"/>
      <c r="I20" s="3"/>
      <c r="J20" s="3"/>
      <c r="K20" s="3"/>
    </row>
    <row r="21" spans="1:11">
      <c r="A21" s="78">
        <v>62953</v>
      </c>
      <c r="B21" s="78"/>
      <c r="C21" s="78" t="s">
        <v>928</v>
      </c>
      <c r="D21" s="77"/>
      <c r="E21" s="77"/>
      <c r="F21" s="79"/>
      <c r="G21" s="79"/>
      <c r="H21" s="3"/>
      <c r="I21" s="3"/>
      <c r="J21" s="3"/>
      <c r="K21" s="3"/>
    </row>
    <row r="22" spans="1:11">
      <c r="A22" s="78">
        <v>61156</v>
      </c>
      <c r="B22" s="78"/>
      <c r="C22" s="78" t="s">
        <v>883</v>
      </c>
      <c r="D22" s="77"/>
      <c r="E22" s="77"/>
      <c r="F22" s="79"/>
      <c r="G22" s="79"/>
      <c r="H22" s="3"/>
      <c r="I22" s="3"/>
      <c r="J22" s="3"/>
      <c r="K22" s="3"/>
    </row>
    <row r="23" spans="1:11">
      <c r="A23" s="78">
        <v>62975</v>
      </c>
      <c r="B23" s="78"/>
      <c r="C23" s="78" t="s">
        <v>929</v>
      </c>
      <c r="D23" s="77"/>
      <c r="E23" s="77"/>
      <c r="F23" s="79"/>
      <c r="G23" s="79"/>
      <c r="H23" s="3"/>
      <c r="I23" s="3"/>
      <c r="J23" s="3"/>
      <c r="K23" s="3"/>
    </row>
    <row r="24" spans="1:11">
      <c r="A24" s="78">
        <v>62969</v>
      </c>
      <c r="B24" s="78"/>
      <c r="C24" s="78" t="s">
        <v>884</v>
      </c>
      <c r="D24" s="77"/>
      <c r="E24" s="77"/>
      <c r="F24" s="79"/>
      <c r="G24" s="79"/>
      <c r="H24" s="3"/>
      <c r="I24" s="3"/>
      <c r="J24" s="3"/>
      <c r="K24" s="3"/>
    </row>
    <row r="25" spans="1:11">
      <c r="A25" s="78">
        <v>63023</v>
      </c>
      <c r="B25" s="78"/>
      <c r="C25" s="78" t="s">
        <v>885</v>
      </c>
      <c r="D25" s="77"/>
      <c r="E25" s="77"/>
      <c r="F25" s="79"/>
      <c r="G25" s="79"/>
      <c r="H25" s="3"/>
      <c r="I25" s="3"/>
      <c r="J25" s="3"/>
      <c r="K25" s="3"/>
    </row>
    <row r="26" spans="1:11">
      <c r="A26" s="78">
        <v>62984</v>
      </c>
      <c r="B26" s="78"/>
      <c r="C26" s="78" t="s">
        <v>930</v>
      </c>
      <c r="D26" s="77"/>
      <c r="E26" s="77"/>
      <c r="F26" s="79"/>
      <c r="G26" s="79"/>
      <c r="H26" s="3"/>
      <c r="I26" s="3"/>
      <c r="J26" s="3"/>
      <c r="K26" s="3"/>
    </row>
    <row r="27" spans="1:11">
      <c r="A27" s="78">
        <v>63019</v>
      </c>
      <c r="B27" s="78"/>
      <c r="C27" s="78" t="s">
        <v>965</v>
      </c>
      <c r="D27" s="77"/>
      <c r="E27" s="77"/>
      <c r="F27" s="79"/>
      <c r="G27" s="79"/>
      <c r="H27" s="3"/>
      <c r="I27" s="3"/>
      <c r="J27" s="3"/>
      <c r="K27" s="3"/>
    </row>
    <row r="28" spans="1:11">
      <c r="A28" s="78">
        <v>62970</v>
      </c>
      <c r="B28" s="78"/>
      <c r="C28" s="78" t="s">
        <v>886</v>
      </c>
      <c r="D28" s="77"/>
      <c r="E28" s="77"/>
      <c r="F28" s="79"/>
      <c r="G28" s="79"/>
      <c r="H28" s="3"/>
      <c r="I28" s="3"/>
      <c r="J28" s="3"/>
      <c r="K28" s="3"/>
    </row>
    <row r="29" spans="1:11">
      <c r="A29" s="78">
        <v>62973</v>
      </c>
      <c r="B29" s="78"/>
      <c r="C29" s="78" t="s">
        <v>886</v>
      </c>
      <c r="D29" s="77"/>
      <c r="E29" s="77"/>
      <c r="F29" s="79"/>
      <c r="G29" s="79"/>
      <c r="H29" s="3"/>
      <c r="I29" s="3"/>
      <c r="J29" s="3"/>
      <c r="K29" s="3"/>
    </row>
    <row r="30" spans="1:11">
      <c r="A30" s="78"/>
      <c r="B30" s="78"/>
      <c r="C30" s="78"/>
      <c r="D30" s="77"/>
      <c r="E30" s="77"/>
      <c r="F30" s="79"/>
      <c r="G30" s="79"/>
      <c r="H30" s="3"/>
      <c r="I30" s="3"/>
      <c r="J30" s="3"/>
      <c r="K30" s="3"/>
    </row>
    <row r="31" spans="1:11">
      <c r="A31" s="78">
        <v>62989</v>
      </c>
      <c r="B31" s="78"/>
      <c r="C31" s="78" t="s">
        <v>887</v>
      </c>
      <c r="D31" s="77"/>
      <c r="E31" s="77"/>
      <c r="F31" s="79"/>
      <c r="G31" s="79"/>
      <c r="H31" s="3"/>
      <c r="I31" s="3"/>
      <c r="J31" s="3"/>
      <c r="K31" s="3"/>
    </row>
    <row r="32" spans="1:11">
      <c r="A32" s="78">
        <v>63017</v>
      </c>
      <c r="B32" s="78"/>
      <c r="C32" s="78" t="s">
        <v>888</v>
      </c>
      <c r="D32" s="77"/>
      <c r="E32" s="77"/>
      <c r="F32" s="79"/>
      <c r="G32" s="79"/>
      <c r="H32" s="3"/>
      <c r="I32" s="3"/>
      <c r="J32" s="3"/>
      <c r="K32" s="3"/>
    </row>
    <row r="33" spans="1:11">
      <c r="A33" s="78">
        <v>62706</v>
      </c>
      <c r="B33" s="78"/>
      <c r="C33" s="78" t="s">
        <v>889</v>
      </c>
      <c r="D33" s="77"/>
      <c r="E33" s="77"/>
      <c r="F33" s="79"/>
      <c r="G33" s="79"/>
      <c r="H33" s="3"/>
      <c r="I33" s="3"/>
      <c r="J33" s="3"/>
      <c r="K33" s="3"/>
    </row>
    <row r="34" spans="1:11">
      <c r="A34" s="78">
        <v>63013</v>
      </c>
      <c r="B34" s="78"/>
      <c r="C34" s="78" t="s">
        <v>890</v>
      </c>
      <c r="D34" s="77"/>
      <c r="E34" s="77"/>
      <c r="F34" s="79"/>
      <c r="G34" s="79"/>
      <c r="H34" s="3"/>
      <c r="I34" s="3"/>
      <c r="J34" s="3"/>
      <c r="K34" s="3"/>
    </row>
    <row r="35" spans="1:11">
      <c r="A35" s="78">
        <v>62918</v>
      </c>
      <c r="B35" s="78"/>
      <c r="C35" s="78" t="s">
        <v>966</v>
      </c>
      <c r="D35" s="77"/>
      <c r="E35" s="77"/>
      <c r="F35" s="79"/>
      <c r="G35" s="79"/>
      <c r="H35" s="3"/>
      <c r="I35" s="3"/>
      <c r="J35" s="3"/>
      <c r="K35" s="3"/>
    </row>
    <row r="36" spans="1:11">
      <c r="A36" s="78">
        <v>63001</v>
      </c>
      <c r="B36" s="78"/>
      <c r="C36" s="78" t="s">
        <v>892</v>
      </c>
      <c r="D36" s="77"/>
      <c r="E36" s="77"/>
      <c r="F36" s="79"/>
      <c r="G36" s="79"/>
      <c r="H36" s="3"/>
      <c r="I36" s="3"/>
      <c r="J36" s="3"/>
      <c r="K36" s="3"/>
    </row>
    <row r="37" spans="1:11">
      <c r="A37" s="78">
        <v>62981</v>
      </c>
      <c r="B37" s="78"/>
      <c r="C37" s="78" t="s">
        <v>893</v>
      </c>
      <c r="D37" s="77"/>
      <c r="E37" s="77"/>
      <c r="F37" s="79"/>
      <c r="G37" s="79"/>
      <c r="H37" s="3"/>
      <c r="I37" s="3"/>
      <c r="J37" s="3"/>
      <c r="K37" s="3"/>
    </row>
    <row r="38" spans="1:11">
      <c r="A38" s="78"/>
      <c r="B38" s="78"/>
      <c r="C38" s="78"/>
      <c r="D38" s="77"/>
      <c r="E38" s="77"/>
      <c r="F38" s="79"/>
      <c r="G38" s="79"/>
      <c r="H38" s="3"/>
      <c r="I38" s="3"/>
      <c r="J38" s="3"/>
      <c r="K38" s="3"/>
    </row>
    <row r="39" spans="1:11">
      <c r="A39" s="78">
        <v>63003</v>
      </c>
      <c r="B39" s="78"/>
      <c r="C39" s="78" t="s">
        <v>894</v>
      </c>
      <c r="D39" s="77"/>
      <c r="E39" s="77"/>
      <c r="F39" s="79"/>
      <c r="G39" s="79"/>
      <c r="H39" s="3"/>
      <c r="I39" s="3"/>
      <c r="J39" s="3"/>
      <c r="K39" s="3"/>
    </row>
    <row r="40" spans="1:11">
      <c r="A40" s="78"/>
      <c r="B40" s="78"/>
      <c r="C40" s="78"/>
      <c r="D40" s="77"/>
      <c r="E40" s="77"/>
      <c r="F40" s="79"/>
      <c r="G40" s="79"/>
      <c r="H40" s="3"/>
      <c r="I40" s="3"/>
      <c r="J40" s="3"/>
      <c r="K40" s="3"/>
    </row>
    <row r="41" spans="1:11">
      <c r="A41" s="78">
        <v>62992</v>
      </c>
      <c r="B41" s="78"/>
      <c r="C41" s="78" t="s">
        <v>895</v>
      </c>
      <c r="D41" s="77"/>
      <c r="E41" s="77"/>
      <c r="F41" s="79"/>
      <c r="G41" s="79"/>
      <c r="H41" s="3"/>
      <c r="I41" s="3"/>
      <c r="J41" s="3"/>
      <c r="K41" s="3"/>
    </row>
    <row r="42" spans="1:11">
      <c r="A42" s="78"/>
      <c r="B42" s="78"/>
      <c r="C42" s="78"/>
      <c r="D42" s="77"/>
      <c r="E42" s="77"/>
      <c r="F42" s="79"/>
      <c r="G42" s="79"/>
      <c r="H42" s="3"/>
      <c r="I42" s="3"/>
      <c r="J42" s="3"/>
      <c r="K42" s="3"/>
    </row>
    <row r="43" spans="1:11">
      <c r="A43" s="78">
        <v>63000</v>
      </c>
      <c r="B43" s="78"/>
      <c r="C43" s="78" t="s">
        <v>896</v>
      </c>
      <c r="D43" s="77"/>
      <c r="E43" s="77"/>
      <c r="F43" s="79"/>
      <c r="G43" s="79"/>
      <c r="H43" s="3"/>
      <c r="I43" s="3"/>
      <c r="J43" s="3"/>
      <c r="K43" s="3"/>
    </row>
    <row r="44" spans="1:11">
      <c r="A44" s="78"/>
      <c r="B44" s="78"/>
      <c r="C44" s="78"/>
      <c r="D44" s="77"/>
      <c r="E44" s="77"/>
      <c r="F44" s="79"/>
      <c r="G44" s="79"/>
      <c r="H44" s="3"/>
      <c r="I44" s="3"/>
      <c r="J44" s="3"/>
      <c r="K44" s="3"/>
    </row>
    <row r="45" spans="1:11">
      <c r="A45" s="78">
        <v>61690</v>
      </c>
      <c r="B45" s="78"/>
      <c r="C45" s="78" t="s">
        <v>897</v>
      </c>
      <c r="D45" s="77"/>
      <c r="E45" s="77"/>
      <c r="F45" s="79"/>
      <c r="G45" s="79"/>
      <c r="H45" s="3"/>
      <c r="I45" s="3"/>
      <c r="J45" s="3"/>
      <c r="K45" s="3"/>
    </row>
    <row r="46" spans="1:11">
      <c r="A46" s="78">
        <v>63002</v>
      </c>
      <c r="B46" s="78"/>
      <c r="C46" s="78" t="s">
        <v>899</v>
      </c>
      <c r="D46" s="77"/>
      <c r="E46" s="77"/>
      <c r="F46" s="79"/>
      <c r="G46" s="79"/>
      <c r="H46" s="3"/>
      <c r="I46" s="3"/>
      <c r="J46" s="3"/>
      <c r="K46" s="3"/>
    </row>
    <row r="47" spans="1:11">
      <c r="A47" s="78">
        <v>62905</v>
      </c>
      <c r="B47" s="78"/>
      <c r="C47" s="78" t="s">
        <v>900</v>
      </c>
      <c r="D47" s="77"/>
      <c r="E47" s="77"/>
      <c r="F47" s="79"/>
      <c r="G47" s="79"/>
      <c r="H47" s="3"/>
      <c r="I47" s="3"/>
      <c r="J47" s="3"/>
      <c r="K47" s="3"/>
    </row>
    <row r="48" spans="1:11">
      <c r="A48" s="78">
        <v>62991</v>
      </c>
      <c r="B48" s="78"/>
      <c r="C48" s="78" t="s">
        <v>945</v>
      </c>
      <c r="D48" s="77"/>
      <c r="E48" s="77"/>
      <c r="F48" s="79"/>
      <c r="G48" s="79"/>
      <c r="H48" s="3"/>
      <c r="I48" s="3"/>
      <c r="J48" s="3"/>
      <c r="K48" s="3"/>
    </row>
    <row r="49" spans="1:11">
      <c r="A49" s="78">
        <v>63006</v>
      </c>
      <c r="B49" s="78"/>
      <c r="C49" s="78" t="s">
        <v>934</v>
      </c>
      <c r="D49" s="77"/>
      <c r="E49" s="77"/>
      <c r="F49" s="79"/>
      <c r="G49" s="79"/>
      <c r="H49" s="3"/>
      <c r="I49" s="3"/>
      <c r="J49" s="3"/>
      <c r="K49" s="3"/>
    </row>
    <row r="50" spans="1:11">
      <c r="A50" s="78">
        <v>63012</v>
      </c>
      <c r="B50" s="78"/>
      <c r="C50" s="78" t="s">
        <v>967</v>
      </c>
      <c r="D50" s="77"/>
      <c r="E50" s="77"/>
      <c r="F50" s="79"/>
      <c r="G50" s="79"/>
      <c r="H50" s="3"/>
      <c r="I50" s="3"/>
      <c r="J50" s="3"/>
      <c r="K50" s="3"/>
    </row>
    <row r="51" spans="1:11">
      <c r="A51" s="78">
        <v>61722</v>
      </c>
      <c r="B51" s="78"/>
      <c r="C51" s="78" t="s">
        <v>936</v>
      </c>
      <c r="D51" s="77"/>
      <c r="E51" s="77"/>
      <c r="F51" s="79"/>
      <c r="G51" s="79"/>
      <c r="H51" s="3"/>
      <c r="I51" s="3"/>
      <c r="J51" s="3"/>
      <c r="K51" s="3"/>
    </row>
    <row r="52" spans="1:11">
      <c r="A52" s="78">
        <v>63004</v>
      </c>
      <c r="B52" s="78"/>
      <c r="C52" s="78" t="s">
        <v>946</v>
      </c>
      <c r="D52" s="77"/>
      <c r="E52" s="77"/>
      <c r="F52" s="79"/>
      <c r="G52" s="79"/>
      <c r="H52" s="3"/>
      <c r="I52" s="3"/>
      <c r="J52" s="3"/>
      <c r="K52" s="3"/>
    </row>
    <row r="53" spans="1:11">
      <c r="A53" s="78">
        <v>63022</v>
      </c>
      <c r="B53" s="78"/>
      <c r="C53" s="78" t="s">
        <v>901</v>
      </c>
      <c r="D53" s="77"/>
      <c r="E53" s="77"/>
      <c r="F53" s="79"/>
      <c r="G53" s="79"/>
      <c r="H53" s="3"/>
      <c r="I53" s="3"/>
      <c r="J53" s="3"/>
      <c r="K53" s="3"/>
    </row>
    <row r="54" spans="1:11">
      <c r="A54" s="78"/>
      <c r="B54" s="78"/>
      <c r="C54" s="78"/>
      <c r="D54" s="77"/>
      <c r="E54" s="77"/>
      <c r="F54" s="79"/>
      <c r="G54" s="79"/>
      <c r="H54" s="3"/>
      <c r="I54" s="3"/>
      <c r="J54" s="3"/>
      <c r="K54" s="3"/>
    </row>
    <row r="55" spans="1:11">
      <c r="A55" s="78">
        <v>63030</v>
      </c>
      <c r="B55" s="78"/>
      <c r="C55" s="78" t="s">
        <v>949</v>
      </c>
      <c r="D55" s="77"/>
      <c r="E55" s="77"/>
      <c r="F55" s="79"/>
      <c r="G55" s="79"/>
      <c r="H55" s="3"/>
      <c r="I55" s="3"/>
      <c r="J55" s="3"/>
      <c r="K55" s="3"/>
    </row>
    <row r="56" spans="1:11">
      <c r="A56" s="78">
        <v>61753</v>
      </c>
      <c r="B56" s="78"/>
      <c r="C56" s="78" t="s">
        <v>968</v>
      </c>
      <c r="D56" s="77"/>
      <c r="E56" s="77"/>
      <c r="F56" s="79"/>
      <c r="G56" s="79"/>
      <c r="H56" s="3"/>
      <c r="I56" s="3"/>
      <c r="J56" s="3"/>
      <c r="K56" s="3"/>
    </row>
    <row r="57" spans="1:11">
      <c r="A57" s="78">
        <v>63007</v>
      </c>
      <c r="B57" s="78"/>
      <c r="C57" s="78" t="s">
        <v>939</v>
      </c>
      <c r="D57" s="77"/>
      <c r="E57" s="77"/>
      <c r="F57" s="79"/>
      <c r="G57" s="79"/>
      <c r="H57" s="3"/>
      <c r="I57" s="3"/>
      <c r="J57" s="3"/>
      <c r="K57" s="3"/>
    </row>
    <row r="58" spans="1:11">
      <c r="A58" s="78">
        <v>62966</v>
      </c>
      <c r="B58" s="78"/>
      <c r="C58" s="78" t="s">
        <v>940</v>
      </c>
      <c r="D58" s="77"/>
      <c r="E58" s="77"/>
      <c r="F58" s="79"/>
      <c r="G58" s="79"/>
      <c r="H58" s="3"/>
      <c r="I58" s="3"/>
      <c r="J58" s="3"/>
      <c r="K58" s="3"/>
    </row>
    <row r="59" spans="1:11">
      <c r="A59" s="78">
        <v>62967</v>
      </c>
      <c r="B59" s="78"/>
      <c r="C59" s="78" t="s">
        <v>941</v>
      </c>
      <c r="D59" s="77"/>
      <c r="E59" s="77"/>
      <c r="F59" s="79"/>
      <c r="G59" s="79"/>
      <c r="H59" s="3"/>
      <c r="I59" s="3"/>
      <c r="J59" s="3"/>
      <c r="K59" s="3"/>
    </row>
    <row r="60" spans="1:11">
      <c r="A60" s="78">
        <v>62965</v>
      </c>
      <c r="B60" s="78"/>
      <c r="C60" s="78" t="s">
        <v>902</v>
      </c>
      <c r="D60" s="77"/>
      <c r="E60" s="77"/>
      <c r="F60" s="79"/>
      <c r="G60" s="79"/>
      <c r="H60" s="3"/>
      <c r="I60" s="3"/>
      <c r="J60" s="3"/>
      <c r="K60" s="3"/>
    </row>
    <row r="61" spans="1:11">
      <c r="A61" s="78">
        <v>63021</v>
      </c>
      <c r="B61" s="78"/>
      <c r="C61" s="78" t="s">
        <v>903</v>
      </c>
      <c r="D61" s="77"/>
      <c r="E61" s="77"/>
      <c r="F61" s="79"/>
      <c r="G61" s="79"/>
      <c r="H61" s="3"/>
      <c r="I61" s="3"/>
      <c r="J61" s="3"/>
      <c r="K61" s="3"/>
    </row>
    <row r="62" spans="1:11">
      <c r="A62" s="78">
        <v>62990</v>
      </c>
      <c r="B62" s="78"/>
      <c r="C62" s="78" t="s">
        <v>904</v>
      </c>
      <c r="D62" s="77"/>
      <c r="E62" s="77"/>
      <c r="F62" s="79"/>
      <c r="G62" s="79"/>
      <c r="H62" s="3"/>
      <c r="I62" s="3"/>
      <c r="J62" s="3"/>
      <c r="K62" s="3"/>
    </row>
    <row r="63" spans="1:11">
      <c r="A63" s="78">
        <v>62974</v>
      </c>
      <c r="B63" s="78"/>
      <c r="C63" s="78" t="s">
        <v>905</v>
      </c>
      <c r="D63" s="77"/>
      <c r="E63" s="77"/>
      <c r="F63" s="79"/>
      <c r="G63" s="79"/>
      <c r="H63" s="3"/>
      <c r="I63" s="3"/>
      <c r="J63" s="3"/>
      <c r="K63" s="3"/>
    </row>
    <row r="64" spans="1:11">
      <c r="A64" s="78">
        <v>62972</v>
      </c>
      <c r="B64" s="78"/>
      <c r="C64" s="78" t="s">
        <v>906</v>
      </c>
      <c r="D64" s="77"/>
      <c r="E64" s="77"/>
      <c r="F64" s="79"/>
      <c r="G64" s="79"/>
      <c r="H64" s="3"/>
      <c r="I64" s="3"/>
      <c r="J64" s="3"/>
      <c r="K64" s="3"/>
    </row>
    <row r="65" spans="1:11">
      <c r="A65" s="78">
        <v>62997</v>
      </c>
      <c r="B65" s="78"/>
      <c r="C65" s="78" t="s">
        <v>907</v>
      </c>
      <c r="D65" s="77"/>
      <c r="E65" s="77"/>
      <c r="F65" s="79"/>
      <c r="G65" s="79"/>
      <c r="H65" s="3"/>
      <c r="I65" s="3"/>
      <c r="J65" s="3"/>
      <c r="K65" s="3"/>
    </row>
    <row r="66" spans="1:11">
      <c r="A66" s="78"/>
      <c r="B66" s="78"/>
      <c r="C66" s="78"/>
      <c r="D66" s="77"/>
      <c r="E66" s="77"/>
      <c r="F66" s="79"/>
      <c r="G66" s="79"/>
      <c r="H66" s="3"/>
      <c r="I66" s="3"/>
      <c r="J66" s="3"/>
      <c r="K66" s="3"/>
    </row>
    <row r="67" spans="1:11">
      <c r="A67" s="78">
        <v>62986</v>
      </c>
      <c r="B67" s="78"/>
      <c r="C67" s="78" t="s">
        <v>908</v>
      </c>
      <c r="D67" s="77"/>
      <c r="E67" s="77"/>
      <c r="F67" s="79"/>
      <c r="G67" s="79"/>
      <c r="H67" s="3"/>
      <c r="I67" s="3"/>
      <c r="J67" s="3"/>
      <c r="K67" s="3"/>
    </row>
    <row r="68" spans="1:11">
      <c r="A68" s="78">
        <v>62518</v>
      </c>
      <c r="B68" s="78"/>
      <c r="C68" s="78" t="s">
        <v>909</v>
      </c>
      <c r="D68" s="77"/>
      <c r="E68" s="77"/>
      <c r="F68" s="79"/>
      <c r="G68" s="79"/>
      <c r="H68" s="3"/>
      <c r="I68" s="3"/>
      <c r="J68" s="3"/>
      <c r="K68" s="3"/>
    </row>
    <row r="69" spans="1:11">
      <c r="A69" s="78">
        <v>63011</v>
      </c>
      <c r="B69" s="78"/>
      <c r="C69" s="78" t="s">
        <v>910</v>
      </c>
      <c r="D69" s="77"/>
      <c r="E69" s="77"/>
      <c r="F69" s="79"/>
      <c r="G69" s="79"/>
      <c r="H69" s="3"/>
      <c r="I69" s="3"/>
      <c r="J69" s="3"/>
      <c r="K69" s="3"/>
    </row>
    <row r="70" spans="1:11">
      <c r="A70" s="78">
        <v>62548</v>
      </c>
      <c r="B70" s="78"/>
      <c r="C70" s="78" t="s">
        <v>974</v>
      </c>
      <c r="D70" s="77"/>
      <c r="E70" s="77"/>
      <c r="F70" s="79"/>
      <c r="G70" s="79"/>
      <c r="H70" s="3"/>
      <c r="I70" s="3"/>
      <c r="J70" s="3"/>
      <c r="K70" s="3"/>
    </row>
    <row r="71" spans="1:11">
      <c r="A71" s="78">
        <v>63014</v>
      </c>
      <c r="B71" s="78"/>
      <c r="C71" s="78" t="s">
        <v>912</v>
      </c>
      <c r="D71" s="77"/>
      <c r="E71" s="77"/>
      <c r="F71" s="79"/>
      <c r="G71" s="79"/>
      <c r="H71" s="3"/>
      <c r="I71" s="3"/>
      <c r="J71" s="3"/>
      <c r="K71" s="3"/>
    </row>
    <row r="72" spans="1:11">
      <c r="A72" s="78">
        <v>63028</v>
      </c>
      <c r="B72" s="78"/>
      <c r="C72" s="78" t="s">
        <v>950</v>
      </c>
      <c r="D72" s="77"/>
      <c r="E72" s="77"/>
      <c r="F72" s="79"/>
      <c r="G72" s="79"/>
      <c r="H72" s="3"/>
      <c r="I72" s="3"/>
      <c r="J72" s="3"/>
      <c r="K72" s="3"/>
    </row>
    <row r="73" spans="1:11">
      <c r="A73" s="78">
        <v>62908</v>
      </c>
      <c r="B73" s="78"/>
      <c r="C73" s="78" t="s">
        <v>913</v>
      </c>
      <c r="D73" s="77"/>
      <c r="E73" s="77"/>
      <c r="F73" s="79"/>
      <c r="G73" s="79"/>
      <c r="H73" s="3"/>
      <c r="I73" s="3"/>
      <c r="J73" s="3"/>
      <c r="K73" s="3"/>
    </row>
    <row r="74" spans="1:11">
      <c r="A74" s="78">
        <v>62862</v>
      </c>
      <c r="B74" s="78"/>
      <c r="C74" s="78" t="s">
        <v>914</v>
      </c>
      <c r="D74" s="77"/>
      <c r="E74" s="77"/>
      <c r="F74" s="79"/>
      <c r="G74" s="79"/>
      <c r="H74" s="3"/>
      <c r="I74" s="3"/>
      <c r="J74" s="3"/>
      <c r="K74" s="3"/>
    </row>
    <row r="75" spans="1:11">
      <c r="A75" s="78"/>
      <c r="B75" s="78"/>
      <c r="C75" s="78"/>
      <c r="D75" s="77"/>
      <c r="E75" s="77"/>
      <c r="F75" s="79"/>
      <c r="G75" s="79"/>
      <c r="H75" s="3"/>
      <c r="I75" s="3"/>
      <c r="J75" s="3"/>
      <c r="K75" s="3"/>
    </row>
    <row r="76" spans="1:11">
      <c r="A76" s="78">
        <v>63025</v>
      </c>
      <c r="B76" s="78"/>
      <c r="C76" s="78" t="s">
        <v>943</v>
      </c>
      <c r="D76" s="77"/>
      <c r="E76" s="77"/>
      <c r="F76" s="79"/>
      <c r="G76" s="79"/>
      <c r="H76" s="3"/>
      <c r="I76" s="3"/>
      <c r="J76" s="3"/>
      <c r="K76" s="3"/>
    </row>
    <row r="77" spans="1:11">
      <c r="A77" s="78">
        <v>63016</v>
      </c>
      <c r="B77" s="78"/>
      <c r="C77" s="78" t="s">
        <v>915</v>
      </c>
      <c r="D77" s="77"/>
      <c r="E77" s="77"/>
      <c r="F77" s="79"/>
      <c r="G77" s="79"/>
      <c r="H77" s="3"/>
      <c r="I77" s="3"/>
      <c r="J77" s="3"/>
      <c r="K77" s="3"/>
    </row>
    <row r="78" spans="1:11">
      <c r="A78" s="78">
        <v>63018</v>
      </c>
      <c r="B78" s="78"/>
      <c r="C78" s="78" t="s">
        <v>916</v>
      </c>
      <c r="D78" s="77"/>
      <c r="E78" s="77"/>
      <c r="F78" s="79"/>
      <c r="G78" s="79"/>
      <c r="H78" s="3"/>
      <c r="I78" s="3"/>
      <c r="J78" s="3"/>
      <c r="K78" s="3"/>
    </row>
    <row r="79" spans="1:11">
      <c r="A79" s="78">
        <v>63020</v>
      </c>
      <c r="B79" s="78"/>
      <c r="C79" s="78" t="s">
        <v>917</v>
      </c>
      <c r="D79" s="77"/>
      <c r="E79" s="77"/>
      <c r="F79" s="79"/>
      <c r="G79" s="79"/>
      <c r="H79" s="3"/>
      <c r="I79" s="3"/>
      <c r="J79" s="3"/>
      <c r="K79" s="3"/>
    </row>
    <row r="80" spans="1:11">
      <c r="A80" s="78">
        <v>63026</v>
      </c>
      <c r="B80" s="78"/>
      <c r="C80" s="78" t="s">
        <v>944</v>
      </c>
      <c r="D80" s="77"/>
      <c r="E80" s="77"/>
      <c r="F80" s="79"/>
      <c r="G80" s="79"/>
      <c r="H80" s="3"/>
      <c r="I80" s="3"/>
      <c r="J80" s="3"/>
      <c r="K80" s="3"/>
    </row>
    <row r="81" spans="1:11">
      <c r="A81" s="78">
        <v>62993</v>
      </c>
      <c r="B81" s="78"/>
      <c r="C81" s="78" t="s">
        <v>918</v>
      </c>
      <c r="D81" s="77"/>
      <c r="E81" s="77"/>
      <c r="F81" s="79"/>
      <c r="G81" s="79"/>
      <c r="H81" s="3"/>
      <c r="I81" s="3"/>
      <c r="J81" s="3"/>
      <c r="K81" s="3"/>
    </row>
    <row r="82" spans="1:11">
      <c r="A82" s="78">
        <v>63031</v>
      </c>
      <c r="B82" s="78"/>
      <c r="C82" s="78" t="s">
        <v>952</v>
      </c>
      <c r="D82" s="77"/>
      <c r="E82" s="77"/>
      <c r="F82" s="79"/>
      <c r="G82" s="79"/>
      <c r="H82" s="3"/>
      <c r="I82" s="3"/>
      <c r="J82" s="3"/>
      <c r="K82" s="3"/>
    </row>
    <row r="83" spans="1:11">
      <c r="A83" s="78"/>
      <c r="B83" s="78"/>
      <c r="C83" s="78"/>
      <c r="D83" s="77"/>
      <c r="E83" s="77"/>
      <c r="F83" s="79"/>
      <c r="G83" s="79"/>
      <c r="H83" s="3"/>
      <c r="I83" s="3"/>
      <c r="J83" s="3"/>
      <c r="K83" s="3"/>
    </row>
    <row r="84" spans="1:11">
      <c r="A84" s="78">
        <v>62983</v>
      </c>
      <c r="B84" s="78"/>
      <c r="C84" s="78" t="s">
        <v>973</v>
      </c>
      <c r="D84" s="77"/>
      <c r="E84" s="77"/>
      <c r="F84" s="79"/>
      <c r="G84" s="79"/>
      <c r="H84" s="3"/>
      <c r="I84" s="3"/>
      <c r="J84" s="3"/>
      <c r="K84" s="3"/>
    </row>
  </sheetData>
  <sheetProtection algorithmName="SHA-512" hashValue="9fj4Eiv0oIB6VCqHtFsUJpiPUtbtgOQ5PLl3FO1n8PRVxTj/heQEXV6/2Hg5n88UpyM5TSdL21W7OCE6O7Xp/Q==" saltValue="vJm8oH2UEzjIHQn0iajlcg==" spinCount="100000" sheet="1" objects="1" scenarios="1"/>
  <mergeCells count="1">
    <mergeCell ref="A3:K3"/>
  </mergeCells>
  <hyperlinks>
    <hyperlink ref="A1" location="Indholdsfortegnelse!A1" display="Tilbage til indholdsfortegnels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86" fitToHeight="0" orientation="portrait"/>
  <headerFooter scaleWithDoc="0" alignWithMargins="0">
    <oddHeader>&amp;L&amp;C&amp;G&amp;R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/>
  </sheetPr>
  <dimension ref="A1:ER116"/>
  <sheetViews>
    <sheetView workbookViewId="0">
      <pane xSplit="2" ySplit="1" topLeftCell="C95" activePane="bottomRight" state="frozen"/>
      <selection activeCell="B4" sqref="B4"/>
      <selection pane="topRight" activeCell="B4" sqref="B4"/>
      <selection pane="bottomLeft" activeCell="B4" sqref="B4"/>
      <selection pane="bottomRight" activeCell="K111" sqref="K111"/>
    </sheetView>
  </sheetViews>
  <sheetFormatPr defaultColWidth="11.42578125" defaultRowHeight="15"/>
  <sheetData>
    <row r="1" spans="1:148">
      <c r="A1" t="s">
        <v>877</v>
      </c>
      <c r="B1" t="s">
        <v>878</v>
      </c>
      <c r="C1" t="s">
        <v>4</v>
      </c>
      <c r="D1" t="s">
        <v>7</v>
      </c>
      <c r="E1" t="s">
        <v>10</v>
      </c>
      <c r="F1" t="s">
        <v>13</v>
      </c>
      <c r="G1" t="s">
        <v>16</v>
      </c>
      <c r="H1" t="s">
        <v>19</v>
      </c>
      <c r="I1" t="s">
        <v>22</v>
      </c>
      <c r="J1" t="s">
        <v>25</v>
      </c>
      <c r="K1" t="s">
        <v>28</v>
      </c>
      <c r="L1" t="s">
        <v>31</v>
      </c>
      <c r="M1" t="s">
        <v>34</v>
      </c>
      <c r="N1" t="s">
        <v>37</v>
      </c>
      <c r="O1" t="s">
        <v>40</v>
      </c>
      <c r="P1" t="s">
        <v>43</v>
      </c>
      <c r="Q1" t="s">
        <v>46</v>
      </c>
      <c r="R1" t="s">
        <v>49</v>
      </c>
      <c r="S1" t="s">
        <v>52</v>
      </c>
      <c r="T1" t="s">
        <v>55</v>
      </c>
      <c r="U1" t="s">
        <v>58</v>
      </c>
      <c r="V1" t="s">
        <v>61</v>
      </c>
      <c r="W1" t="s">
        <v>64</v>
      </c>
      <c r="X1" t="s">
        <v>67</v>
      </c>
      <c r="Y1" t="s">
        <v>70</v>
      </c>
      <c r="Z1" t="s">
        <v>73</v>
      </c>
      <c r="AA1" t="s">
        <v>76</v>
      </c>
      <c r="AB1" t="s">
        <v>79</v>
      </c>
      <c r="AC1" t="s">
        <v>82</v>
      </c>
      <c r="AD1" t="s">
        <v>85</v>
      </c>
      <c r="AE1" t="s">
        <v>88</v>
      </c>
      <c r="AF1" t="s">
        <v>91</v>
      </c>
      <c r="AG1" t="s">
        <v>94</v>
      </c>
      <c r="AH1" t="s">
        <v>96</v>
      </c>
      <c r="AI1" t="s">
        <v>99</v>
      </c>
      <c r="AJ1" t="s">
        <v>102</v>
      </c>
      <c r="AK1" t="s">
        <v>105</v>
      </c>
      <c r="AL1" t="s">
        <v>108</v>
      </c>
      <c r="AM1" t="s">
        <v>111</v>
      </c>
      <c r="AN1" t="s">
        <v>114</v>
      </c>
      <c r="AO1" t="s">
        <v>117</v>
      </c>
      <c r="AP1" t="s">
        <v>120</v>
      </c>
      <c r="AQ1" t="s">
        <v>122</v>
      </c>
      <c r="AR1" t="s">
        <v>124</v>
      </c>
      <c r="AS1" t="s">
        <v>127</v>
      </c>
      <c r="AT1" t="s">
        <v>130</v>
      </c>
      <c r="AU1" t="s">
        <v>133</v>
      </c>
      <c r="AV1" t="s">
        <v>135</v>
      </c>
      <c r="AW1" t="s">
        <v>138</v>
      </c>
      <c r="AX1" t="s">
        <v>140</v>
      </c>
      <c r="AY1" t="s">
        <v>143</v>
      </c>
      <c r="AZ1" t="s">
        <v>145</v>
      </c>
      <c r="BA1" t="s">
        <v>148</v>
      </c>
      <c r="BB1" t="s">
        <v>151</v>
      </c>
      <c r="BC1" t="s">
        <v>154</v>
      </c>
      <c r="BD1" t="s">
        <v>156</v>
      </c>
      <c r="BE1" t="s">
        <v>159</v>
      </c>
      <c r="BF1" t="s">
        <v>161</v>
      </c>
      <c r="BG1" t="s">
        <v>164</v>
      </c>
      <c r="BH1" t="s">
        <v>167</v>
      </c>
      <c r="BI1" t="s">
        <v>170</v>
      </c>
      <c r="BJ1" t="s">
        <v>357</v>
      </c>
      <c r="BK1" t="s">
        <v>359</v>
      </c>
      <c r="BL1" t="s">
        <v>361</v>
      </c>
      <c r="BM1" t="s">
        <v>364</v>
      </c>
      <c r="BN1" t="s">
        <v>175</v>
      </c>
      <c r="BO1" t="s">
        <v>177</v>
      </c>
      <c r="BP1" t="s">
        <v>179</v>
      </c>
      <c r="BQ1" t="s">
        <v>181</v>
      </c>
      <c r="BR1" t="s">
        <v>183</v>
      </c>
      <c r="BS1" t="s">
        <v>185</v>
      </c>
      <c r="BT1" t="s">
        <v>187</v>
      </c>
      <c r="BU1" t="s">
        <v>189</v>
      </c>
      <c r="BV1" t="s">
        <v>191</v>
      </c>
      <c r="BW1" t="s">
        <v>193</v>
      </c>
      <c r="BX1" t="s">
        <v>195</v>
      </c>
      <c r="BY1" t="s">
        <v>197</v>
      </c>
      <c r="BZ1" t="s">
        <v>199</v>
      </c>
      <c r="CA1" t="s">
        <v>201</v>
      </c>
      <c r="CB1" t="s">
        <v>203</v>
      </c>
      <c r="CC1" t="s">
        <v>205</v>
      </c>
      <c r="CD1" t="s">
        <v>207</v>
      </c>
      <c r="CE1" t="s">
        <v>209</v>
      </c>
      <c r="CF1" t="s">
        <v>211</v>
      </c>
      <c r="CG1" t="s">
        <v>213</v>
      </c>
      <c r="CH1" t="s">
        <v>215</v>
      </c>
      <c r="CI1" t="s">
        <v>217</v>
      </c>
      <c r="CJ1" t="s">
        <v>219</v>
      </c>
      <c r="CK1" t="s">
        <v>221</v>
      </c>
      <c r="CL1" t="s">
        <v>223</v>
      </c>
      <c r="CM1" t="s">
        <v>225</v>
      </c>
      <c r="CN1" t="s">
        <v>227</v>
      </c>
      <c r="CO1" t="s">
        <v>229</v>
      </c>
      <c r="CP1" t="s">
        <v>231</v>
      </c>
      <c r="CQ1" t="s">
        <v>233</v>
      </c>
      <c r="CR1" t="s">
        <v>235</v>
      </c>
      <c r="CS1" t="s">
        <v>236</v>
      </c>
      <c r="CT1" t="s">
        <v>238</v>
      </c>
      <c r="CU1" t="s">
        <v>240</v>
      </c>
      <c r="CV1" t="s">
        <v>242</v>
      </c>
      <c r="CW1" t="s">
        <v>244</v>
      </c>
      <c r="CX1" t="s">
        <v>246</v>
      </c>
      <c r="CY1" t="s">
        <v>249</v>
      </c>
      <c r="CZ1" t="s">
        <v>251</v>
      </c>
      <c r="DA1" t="s">
        <v>253</v>
      </c>
      <c r="DB1" t="s">
        <v>255</v>
      </c>
      <c r="DC1" t="s">
        <v>257</v>
      </c>
      <c r="DD1" t="s">
        <v>259</v>
      </c>
      <c r="DE1" t="s">
        <v>261</v>
      </c>
      <c r="DF1" t="s">
        <v>263</v>
      </c>
      <c r="DG1" t="s">
        <v>265</v>
      </c>
      <c r="DH1" t="s">
        <v>267</v>
      </c>
      <c r="DI1" t="s">
        <v>269</v>
      </c>
      <c r="DJ1" t="s">
        <v>271</v>
      </c>
      <c r="DK1" t="s">
        <v>273</v>
      </c>
      <c r="DL1" t="s">
        <v>275</v>
      </c>
      <c r="DM1" t="s">
        <v>277</v>
      </c>
      <c r="DN1" t="s">
        <v>279</v>
      </c>
      <c r="DO1" t="s">
        <v>281</v>
      </c>
      <c r="DP1" t="s">
        <v>283</v>
      </c>
      <c r="DQ1" t="s">
        <v>285</v>
      </c>
      <c r="DR1" t="s">
        <v>287</v>
      </c>
      <c r="DS1" t="s">
        <v>289</v>
      </c>
      <c r="DT1" t="s">
        <v>291</v>
      </c>
      <c r="DU1" t="s">
        <v>293</v>
      </c>
      <c r="DV1" t="s">
        <v>295</v>
      </c>
      <c r="DW1" t="s">
        <v>297</v>
      </c>
      <c r="DX1" t="s">
        <v>299</v>
      </c>
      <c r="DY1" t="s">
        <v>301</v>
      </c>
      <c r="DZ1" t="s">
        <v>303</v>
      </c>
      <c r="EA1" t="s">
        <v>305</v>
      </c>
      <c r="EB1" t="s">
        <v>307</v>
      </c>
      <c r="EC1" t="s">
        <v>309</v>
      </c>
      <c r="ED1" t="s">
        <v>310</v>
      </c>
      <c r="EE1" t="s">
        <v>312</v>
      </c>
      <c r="EF1" t="s">
        <v>314</v>
      </c>
      <c r="EG1" t="s">
        <v>316</v>
      </c>
      <c r="EH1" t="s">
        <v>318</v>
      </c>
      <c r="EI1" t="s">
        <v>320</v>
      </c>
      <c r="EJ1" t="s">
        <v>322</v>
      </c>
      <c r="EK1" t="s">
        <v>324</v>
      </c>
      <c r="EL1" t="s">
        <v>326</v>
      </c>
      <c r="EM1" t="s">
        <v>328</v>
      </c>
      <c r="EN1" t="s">
        <v>330</v>
      </c>
      <c r="EO1" t="s">
        <v>332</v>
      </c>
      <c r="EP1" t="s">
        <v>334</v>
      </c>
      <c r="EQ1" t="s">
        <v>336</v>
      </c>
      <c r="ER1" t="s">
        <v>338</v>
      </c>
    </row>
    <row r="2" spans="1:148">
      <c r="A2">
        <v>61156</v>
      </c>
      <c r="B2">
        <v>200012</v>
      </c>
      <c r="C2">
        <v>287647</v>
      </c>
      <c r="D2">
        <v>-37</v>
      </c>
      <c r="E2">
        <v>287610</v>
      </c>
      <c r="F2">
        <v>974140</v>
      </c>
      <c r="G2">
        <v>0</v>
      </c>
      <c r="H2">
        <v>69227</v>
      </c>
      <c r="I2">
        <v>662775</v>
      </c>
      <c r="J2">
        <v>434118</v>
      </c>
      <c r="K2">
        <v>2140260</v>
      </c>
      <c r="L2">
        <v>22210</v>
      </c>
      <c r="M2">
        <v>-975843</v>
      </c>
      <c r="N2">
        <v>0</v>
      </c>
      <c r="O2">
        <v>-372</v>
      </c>
      <c r="P2">
        <v>0</v>
      </c>
      <c r="Q2">
        <v>-976215</v>
      </c>
      <c r="R2">
        <v>337717</v>
      </c>
      <c r="S2">
        <v>0</v>
      </c>
      <c r="T2">
        <v>337717</v>
      </c>
      <c r="U2">
        <v>0</v>
      </c>
      <c r="V2">
        <v>-763081</v>
      </c>
      <c r="W2">
        <v>-763081</v>
      </c>
      <c r="X2">
        <v>-362</v>
      </c>
      <c r="Y2">
        <v>-55879</v>
      </c>
      <c r="Z2">
        <v>3</v>
      </c>
      <c r="AA2">
        <v>-56238</v>
      </c>
      <c r="AB2">
        <v>-9394</v>
      </c>
      <c r="AC2">
        <v>-4667</v>
      </c>
      <c r="AD2">
        <v>0</v>
      </c>
      <c r="AE2">
        <v>-14061</v>
      </c>
      <c r="AF2">
        <v>0</v>
      </c>
      <c r="AG2">
        <v>85140</v>
      </c>
      <c r="AH2">
        <v>-176085</v>
      </c>
      <c r="AI2">
        <v>-787803</v>
      </c>
      <c r="AJ2">
        <v>99454</v>
      </c>
      <c r="AK2">
        <v>0</v>
      </c>
      <c r="AL2">
        <v>787803</v>
      </c>
      <c r="AM2">
        <v>0</v>
      </c>
      <c r="AN2">
        <v>-2799</v>
      </c>
      <c r="AO2">
        <v>884458</v>
      </c>
      <c r="AP2">
        <v>0</v>
      </c>
      <c r="AQ2">
        <v>0</v>
      </c>
      <c r="AR2">
        <v>884458</v>
      </c>
      <c r="AS2">
        <v>-216973</v>
      </c>
      <c r="AT2">
        <v>667485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1111617</v>
      </c>
      <c r="BP2">
        <v>7965959</v>
      </c>
      <c r="BQ2">
        <v>0</v>
      </c>
      <c r="BR2">
        <v>0</v>
      </c>
      <c r="BS2">
        <v>0</v>
      </c>
      <c r="BT2">
        <v>7965959</v>
      </c>
      <c r="BU2">
        <v>3651230</v>
      </c>
      <c r="BV2">
        <v>524082</v>
      </c>
      <c r="BW2">
        <v>8547699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12723011</v>
      </c>
      <c r="CE2">
        <v>0</v>
      </c>
      <c r="CF2">
        <v>21800587</v>
      </c>
      <c r="CG2">
        <v>0</v>
      </c>
      <c r="CH2">
        <v>30243</v>
      </c>
      <c r="CI2">
        <v>0</v>
      </c>
      <c r="CJ2">
        <v>30243</v>
      </c>
      <c r="CK2">
        <v>109735</v>
      </c>
      <c r="CL2">
        <v>43611</v>
      </c>
      <c r="CM2">
        <v>0</v>
      </c>
      <c r="CN2">
        <v>135501</v>
      </c>
      <c r="CO2">
        <v>319090</v>
      </c>
      <c r="CP2">
        <v>0</v>
      </c>
      <c r="CQ2">
        <v>136</v>
      </c>
      <c r="CR2">
        <v>0</v>
      </c>
      <c r="CS2">
        <v>0</v>
      </c>
      <c r="CT2">
        <v>136</v>
      </c>
      <c r="CU2">
        <v>157153</v>
      </c>
      <c r="CV2">
        <v>16638</v>
      </c>
      <c r="CW2">
        <v>173791</v>
      </c>
      <c r="CX2">
        <v>22293604</v>
      </c>
      <c r="CY2">
        <v>1000000</v>
      </c>
      <c r="CZ2">
        <v>0</v>
      </c>
      <c r="DA2">
        <v>0</v>
      </c>
      <c r="DB2">
        <v>184794</v>
      </c>
      <c r="DC2">
        <v>0</v>
      </c>
      <c r="DD2">
        <v>0</v>
      </c>
      <c r="DE2">
        <v>0</v>
      </c>
      <c r="DF2">
        <v>184794</v>
      </c>
      <c r="DG2">
        <v>7426956</v>
      </c>
      <c r="DH2">
        <v>8611750</v>
      </c>
      <c r="DI2">
        <v>0</v>
      </c>
      <c r="DJ2">
        <v>0</v>
      </c>
      <c r="DK2">
        <v>0</v>
      </c>
      <c r="DL2">
        <v>0</v>
      </c>
      <c r="DM2">
        <v>9980002</v>
      </c>
      <c r="DN2">
        <v>0</v>
      </c>
      <c r="DO2">
        <v>9980002</v>
      </c>
      <c r="DP2">
        <v>28441</v>
      </c>
      <c r="DQ2">
        <v>0</v>
      </c>
      <c r="DR2">
        <v>28441</v>
      </c>
      <c r="DS2">
        <v>3543659</v>
      </c>
      <c r="DT2">
        <v>0</v>
      </c>
      <c r="DU2">
        <v>0</v>
      </c>
      <c r="DV2">
        <v>0</v>
      </c>
      <c r="DW2">
        <v>13552102</v>
      </c>
      <c r="DX2">
        <v>0</v>
      </c>
      <c r="DY2">
        <v>35788</v>
      </c>
      <c r="DZ2">
        <v>0</v>
      </c>
      <c r="EA2">
        <v>58029</v>
      </c>
      <c r="EB2">
        <v>0</v>
      </c>
      <c r="EC2">
        <v>93817</v>
      </c>
      <c r="ED2">
        <v>0</v>
      </c>
      <c r="EE2">
        <v>6005</v>
      </c>
      <c r="EF2">
        <v>0</v>
      </c>
      <c r="EG2">
        <v>0</v>
      </c>
      <c r="EH2">
        <v>0</v>
      </c>
      <c r="EI2">
        <v>0</v>
      </c>
      <c r="EJ2">
        <v>32</v>
      </c>
      <c r="EK2">
        <v>2736</v>
      </c>
      <c r="EL2">
        <v>0</v>
      </c>
      <c r="EM2">
        <v>0</v>
      </c>
      <c r="EN2">
        <v>26901</v>
      </c>
      <c r="EO2">
        <v>0</v>
      </c>
      <c r="EP2">
        <v>35674</v>
      </c>
      <c r="EQ2">
        <v>261</v>
      </c>
      <c r="ER2">
        <v>22293604</v>
      </c>
    </row>
    <row r="3" spans="1:148">
      <c r="A3">
        <v>61690</v>
      </c>
      <c r="B3">
        <v>200012</v>
      </c>
      <c r="C3">
        <v>599885</v>
      </c>
      <c r="D3">
        <v>-5492</v>
      </c>
      <c r="E3">
        <v>594393</v>
      </c>
      <c r="F3">
        <v>0</v>
      </c>
      <c r="G3">
        <v>0</v>
      </c>
      <c r="H3">
        <v>62832</v>
      </c>
      <c r="I3">
        <v>103432</v>
      </c>
      <c r="J3">
        <v>190276</v>
      </c>
      <c r="K3">
        <v>356540</v>
      </c>
      <c r="L3">
        <v>0</v>
      </c>
      <c r="M3">
        <v>-91216</v>
      </c>
      <c r="N3">
        <v>751</v>
      </c>
      <c r="O3">
        <v>3558</v>
      </c>
      <c r="P3">
        <v>0</v>
      </c>
      <c r="Q3">
        <v>-86907</v>
      </c>
      <c r="R3">
        <v>-666764</v>
      </c>
      <c r="S3">
        <v>0</v>
      </c>
      <c r="T3">
        <v>-666764</v>
      </c>
      <c r="U3">
        <v>0</v>
      </c>
      <c r="V3">
        <v>-3300</v>
      </c>
      <c r="W3">
        <v>-3300</v>
      </c>
      <c r="X3">
        <v>-46800</v>
      </c>
      <c r="Y3">
        <v>-25915</v>
      </c>
      <c r="Z3">
        <v>823</v>
      </c>
      <c r="AA3">
        <v>-71892</v>
      </c>
      <c r="AB3">
        <v>-1989</v>
      </c>
      <c r="AC3">
        <v>-3190</v>
      </c>
      <c r="AD3">
        <v>0</v>
      </c>
      <c r="AE3">
        <v>-5179</v>
      </c>
      <c r="AF3">
        <v>-168594</v>
      </c>
      <c r="AG3">
        <v>30694</v>
      </c>
      <c r="AH3">
        <v>-30325</v>
      </c>
      <c r="AI3">
        <v>11100</v>
      </c>
      <c r="AJ3">
        <v>-40234</v>
      </c>
      <c r="AK3">
        <v>0</v>
      </c>
      <c r="AL3">
        <v>-11100</v>
      </c>
      <c r="AM3">
        <v>0</v>
      </c>
      <c r="AN3">
        <v>0</v>
      </c>
      <c r="AO3">
        <v>-51334</v>
      </c>
      <c r="AP3">
        <v>0</v>
      </c>
      <c r="AQ3">
        <v>0</v>
      </c>
      <c r="AR3">
        <v>-51334</v>
      </c>
      <c r="AS3">
        <v>7396</v>
      </c>
      <c r="AT3">
        <v>-43938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762251</v>
      </c>
      <c r="BP3">
        <v>0</v>
      </c>
      <c r="BQ3">
        <v>0</v>
      </c>
      <c r="BR3">
        <v>0</v>
      </c>
      <c r="BS3">
        <v>0</v>
      </c>
      <c r="BT3">
        <v>0</v>
      </c>
      <c r="BU3">
        <v>1567504</v>
      </c>
      <c r="BV3">
        <v>275559</v>
      </c>
      <c r="BW3">
        <v>1037743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2880806</v>
      </c>
      <c r="CE3">
        <v>0</v>
      </c>
      <c r="CF3">
        <v>3643057</v>
      </c>
      <c r="CG3">
        <v>437712</v>
      </c>
      <c r="CH3">
        <v>75716</v>
      </c>
      <c r="CI3">
        <v>0</v>
      </c>
      <c r="CJ3">
        <v>75716</v>
      </c>
      <c r="CK3">
        <v>0</v>
      </c>
      <c r="CL3">
        <v>0</v>
      </c>
      <c r="CM3">
        <v>0</v>
      </c>
      <c r="CN3">
        <v>31709</v>
      </c>
      <c r="CO3">
        <v>107425</v>
      </c>
      <c r="CP3">
        <v>0</v>
      </c>
      <c r="CQ3">
        <v>91065</v>
      </c>
      <c r="CR3">
        <v>0</v>
      </c>
      <c r="CS3">
        <v>0</v>
      </c>
      <c r="CT3">
        <v>91065</v>
      </c>
      <c r="CU3">
        <v>14230</v>
      </c>
      <c r="CV3">
        <v>17249</v>
      </c>
      <c r="CW3">
        <v>31479</v>
      </c>
      <c r="CX3">
        <v>4310738</v>
      </c>
      <c r="CY3">
        <v>260000</v>
      </c>
      <c r="CZ3">
        <v>0</v>
      </c>
      <c r="DA3">
        <v>0</v>
      </c>
      <c r="DB3">
        <v>18000</v>
      </c>
      <c r="DC3">
        <v>0</v>
      </c>
      <c r="DD3">
        <v>0</v>
      </c>
      <c r="DE3">
        <v>0</v>
      </c>
      <c r="DF3">
        <v>18000</v>
      </c>
      <c r="DG3">
        <v>181742</v>
      </c>
      <c r="DH3">
        <v>459742</v>
      </c>
      <c r="DI3">
        <v>0</v>
      </c>
      <c r="DJ3">
        <v>0</v>
      </c>
      <c r="DK3">
        <v>0</v>
      </c>
      <c r="DL3">
        <v>0</v>
      </c>
      <c r="DM3">
        <v>3221630</v>
      </c>
      <c r="DN3">
        <v>0</v>
      </c>
      <c r="DO3">
        <v>3221630</v>
      </c>
      <c r="DP3">
        <v>892</v>
      </c>
      <c r="DQ3">
        <v>0</v>
      </c>
      <c r="DR3">
        <v>892</v>
      </c>
      <c r="DS3">
        <v>18400</v>
      </c>
      <c r="DT3">
        <v>0</v>
      </c>
      <c r="DU3">
        <v>0</v>
      </c>
      <c r="DV3">
        <v>0</v>
      </c>
      <c r="DW3">
        <v>3240922</v>
      </c>
      <c r="DX3">
        <v>443758</v>
      </c>
      <c r="DY3">
        <v>2955</v>
      </c>
      <c r="DZ3">
        <v>0</v>
      </c>
      <c r="EA3">
        <v>5900</v>
      </c>
      <c r="EB3">
        <v>0</v>
      </c>
      <c r="EC3">
        <v>8855</v>
      </c>
      <c r="ED3">
        <v>0</v>
      </c>
      <c r="EE3">
        <v>17196</v>
      </c>
      <c r="EF3">
        <v>0</v>
      </c>
      <c r="EG3">
        <v>0</v>
      </c>
      <c r="EH3">
        <v>0</v>
      </c>
      <c r="EI3">
        <v>0</v>
      </c>
      <c r="EJ3">
        <v>0</v>
      </c>
      <c r="EK3">
        <v>51266</v>
      </c>
      <c r="EL3">
        <v>0</v>
      </c>
      <c r="EM3">
        <v>0</v>
      </c>
      <c r="EN3">
        <v>23517</v>
      </c>
      <c r="EO3">
        <v>0</v>
      </c>
      <c r="EP3">
        <v>91979</v>
      </c>
      <c r="EQ3">
        <v>65482</v>
      </c>
      <c r="ER3">
        <v>4310738</v>
      </c>
    </row>
    <row r="4" spans="1:148">
      <c r="A4">
        <v>61722</v>
      </c>
      <c r="B4">
        <v>200012</v>
      </c>
      <c r="C4">
        <v>1859986</v>
      </c>
      <c r="D4">
        <v>-14893</v>
      </c>
      <c r="E4">
        <v>1845093</v>
      </c>
      <c r="F4">
        <v>218989</v>
      </c>
      <c r="G4">
        <v>0</v>
      </c>
      <c r="H4">
        <v>76405</v>
      </c>
      <c r="I4">
        <v>678772</v>
      </c>
      <c r="J4">
        <v>646599</v>
      </c>
      <c r="K4">
        <v>1620765</v>
      </c>
      <c r="L4">
        <v>552733</v>
      </c>
      <c r="M4">
        <v>-600169</v>
      </c>
      <c r="N4">
        <v>1941</v>
      </c>
      <c r="O4">
        <v>6597</v>
      </c>
      <c r="P4">
        <v>0</v>
      </c>
      <c r="Q4">
        <v>-591631</v>
      </c>
      <c r="R4">
        <v>-1558886</v>
      </c>
      <c r="S4">
        <v>-70</v>
      </c>
      <c r="T4">
        <v>-1558956</v>
      </c>
      <c r="U4">
        <v>0</v>
      </c>
      <c r="V4">
        <v>-1300800</v>
      </c>
      <c r="W4">
        <v>-1300800</v>
      </c>
      <c r="X4">
        <v>-77581</v>
      </c>
      <c r="Y4">
        <v>-48669</v>
      </c>
      <c r="Z4">
        <v>9885</v>
      </c>
      <c r="AA4">
        <v>-116365</v>
      </c>
      <c r="AB4">
        <v>-13580</v>
      </c>
      <c r="AC4">
        <v>-24226</v>
      </c>
      <c r="AD4">
        <v>0</v>
      </c>
      <c r="AE4">
        <v>-37806</v>
      </c>
      <c r="AF4">
        <v>0</v>
      </c>
      <c r="AG4">
        <v>34246</v>
      </c>
      <c r="AH4">
        <v>-138808</v>
      </c>
      <c r="AI4">
        <v>-233329</v>
      </c>
      <c r="AJ4">
        <v>75142</v>
      </c>
      <c r="AK4">
        <v>0</v>
      </c>
      <c r="AL4">
        <v>233329</v>
      </c>
      <c r="AM4">
        <v>0</v>
      </c>
      <c r="AN4">
        <v>0</v>
      </c>
      <c r="AO4">
        <v>308471</v>
      </c>
      <c r="AP4">
        <v>0</v>
      </c>
      <c r="AQ4">
        <v>0</v>
      </c>
      <c r="AR4">
        <v>308471</v>
      </c>
      <c r="AS4">
        <v>0</v>
      </c>
      <c r="AT4">
        <v>308471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1412000</v>
      </c>
      <c r="BP4">
        <v>2368024</v>
      </c>
      <c r="BQ4">
        <v>91000</v>
      </c>
      <c r="BR4">
        <v>0</v>
      </c>
      <c r="BS4">
        <v>0</v>
      </c>
      <c r="BT4">
        <v>2459024</v>
      </c>
      <c r="BU4">
        <v>10993775</v>
      </c>
      <c r="BV4">
        <v>369133</v>
      </c>
      <c r="BW4">
        <v>9749423</v>
      </c>
      <c r="BX4">
        <v>0</v>
      </c>
      <c r="BY4">
        <v>49599</v>
      </c>
      <c r="BZ4">
        <v>0</v>
      </c>
      <c r="CA4">
        <v>14436</v>
      </c>
      <c r="CB4">
        <v>0</v>
      </c>
      <c r="CC4">
        <v>0</v>
      </c>
      <c r="CD4">
        <v>21176366</v>
      </c>
      <c r="CE4">
        <v>0</v>
      </c>
      <c r="CF4">
        <v>25047390</v>
      </c>
      <c r="CG4">
        <v>0</v>
      </c>
      <c r="CH4">
        <v>135265</v>
      </c>
      <c r="CI4">
        <v>0</v>
      </c>
      <c r="CJ4">
        <v>135265</v>
      </c>
      <c r="CK4">
        <v>76039</v>
      </c>
      <c r="CL4">
        <v>105000</v>
      </c>
      <c r="CM4">
        <v>0</v>
      </c>
      <c r="CN4">
        <v>42023</v>
      </c>
      <c r="CO4">
        <v>358327</v>
      </c>
      <c r="CP4">
        <v>0</v>
      </c>
      <c r="CQ4">
        <v>59528</v>
      </c>
      <c r="CR4">
        <v>0</v>
      </c>
      <c r="CS4">
        <v>0</v>
      </c>
      <c r="CT4">
        <v>59528</v>
      </c>
      <c r="CU4">
        <v>131141</v>
      </c>
      <c r="CV4">
        <v>11387</v>
      </c>
      <c r="CW4">
        <v>142528</v>
      </c>
      <c r="CX4">
        <v>25607773</v>
      </c>
      <c r="CY4">
        <v>1000</v>
      </c>
      <c r="CZ4">
        <v>0</v>
      </c>
      <c r="DA4">
        <v>0</v>
      </c>
      <c r="DB4">
        <v>347501</v>
      </c>
      <c r="DC4">
        <v>0</v>
      </c>
      <c r="DD4">
        <v>0</v>
      </c>
      <c r="DE4">
        <v>0</v>
      </c>
      <c r="DF4">
        <v>347501</v>
      </c>
      <c r="DG4">
        <v>2464821</v>
      </c>
      <c r="DH4">
        <v>2813322</v>
      </c>
      <c r="DI4">
        <v>0</v>
      </c>
      <c r="DJ4">
        <v>0</v>
      </c>
      <c r="DK4">
        <v>0</v>
      </c>
      <c r="DL4">
        <v>0</v>
      </c>
      <c r="DM4">
        <v>16535869</v>
      </c>
      <c r="DN4">
        <v>121</v>
      </c>
      <c r="DO4">
        <v>16535748</v>
      </c>
      <c r="DP4">
        <v>17306</v>
      </c>
      <c r="DQ4">
        <v>0</v>
      </c>
      <c r="DR4">
        <v>17306</v>
      </c>
      <c r="DS4">
        <v>5370156</v>
      </c>
      <c r="DT4">
        <v>0</v>
      </c>
      <c r="DU4">
        <v>0</v>
      </c>
      <c r="DV4">
        <v>0</v>
      </c>
      <c r="DW4">
        <v>21923210</v>
      </c>
      <c r="DX4">
        <v>0</v>
      </c>
      <c r="DY4">
        <v>7921</v>
      </c>
      <c r="DZ4">
        <v>0</v>
      </c>
      <c r="EA4">
        <v>0</v>
      </c>
      <c r="EB4">
        <v>0</v>
      </c>
      <c r="EC4">
        <v>7921</v>
      </c>
      <c r="ED4">
        <v>121</v>
      </c>
      <c r="EE4">
        <v>154301</v>
      </c>
      <c r="EF4">
        <v>7739</v>
      </c>
      <c r="EG4">
        <v>0</v>
      </c>
      <c r="EH4">
        <v>0</v>
      </c>
      <c r="EI4">
        <v>0</v>
      </c>
      <c r="EJ4">
        <v>0</v>
      </c>
      <c r="EK4">
        <v>18113</v>
      </c>
      <c r="EL4">
        <v>0</v>
      </c>
      <c r="EM4">
        <v>0</v>
      </c>
      <c r="EN4">
        <v>652828</v>
      </c>
      <c r="EO4">
        <v>0</v>
      </c>
      <c r="EP4">
        <v>832981</v>
      </c>
      <c r="EQ4">
        <v>30218</v>
      </c>
      <c r="ER4">
        <v>25607773</v>
      </c>
    </row>
    <row r="5" spans="1:148">
      <c r="A5">
        <v>61753</v>
      </c>
      <c r="B5">
        <v>200012</v>
      </c>
      <c r="C5">
        <v>3725700</v>
      </c>
      <c r="D5">
        <v>-36641</v>
      </c>
      <c r="E5">
        <v>3689059</v>
      </c>
      <c r="F5">
        <v>705350</v>
      </c>
      <c r="G5">
        <v>0</v>
      </c>
      <c r="H5">
        <v>38157</v>
      </c>
      <c r="I5">
        <v>670975</v>
      </c>
      <c r="J5">
        <v>97332</v>
      </c>
      <c r="K5">
        <v>1511814</v>
      </c>
      <c r="L5">
        <v>0</v>
      </c>
      <c r="M5">
        <v>-1462664</v>
      </c>
      <c r="N5">
        <v>18295</v>
      </c>
      <c r="O5">
        <v>82861</v>
      </c>
      <c r="P5">
        <v>0</v>
      </c>
      <c r="Q5">
        <v>-1361508</v>
      </c>
      <c r="R5">
        <v>-2658766</v>
      </c>
      <c r="S5">
        <v>0</v>
      </c>
      <c r="T5">
        <v>-2658766</v>
      </c>
      <c r="U5">
        <v>0</v>
      </c>
      <c r="V5">
        <v>-157317</v>
      </c>
      <c r="W5">
        <v>-157317</v>
      </c>
      <c r="X5">
        <v>-46188</v>
      </c>
      <c r="Y5">
        <v>-74900</v>
      </c>
      <c r="Z5">
        <v>0</v>
      </c>
      <c r="AA5">
        <v>-121088</v>
      </c>
      <c r="AB5">
        <v>-20529</v>
      </c>
      <c r="AC5">
        <v>-28373</v>
      </c>
      <c r="AD5">
        <v>0</v>
      </c>
      <c r="AE5">
        <v>-48902</v>
      </c>
      <c r="AF5">
        <v>-130180</v>
      </c>
      <c r="AG5">
        <v>-55180</v>
      </c>
      <c r="AH5">
        <v>-162509</v>
      </c>
      <c r="AI5">
        <v>-284209</v>
      </c>
      <c r="AJ5">
        <v>221214</v>
      </c>
      <c r="AK5">
        <v>-36916</v>
      </c>
      <c r="AL5">
        <v>267266</v>
      </c>
      <c r="AM5">
        <v>172</v>
      </c>
      <c r="AN5">
        <v>0</v>
      </c>
      <c r="AO5">
        <v>451736</v>
      </c>
      <c r="AP5">
        <v>0</v>
      </c>
      <c r="AQ5">
        <v>0</v>
      </c>
      <c r="AR5">
        <v>451736</v>
      </c>
      <c r="AS5">
        <v>-43701</v>
      </c>
      <c r="AT5">
        <v>408035</v>
      </c>
      <c r="AU5">
        <v>123328</v>
      </c>
      <c r="AV5">
        <v>-3004</v>
      </c>
      <c r="AW5">
        <v>-1103</v>
      </c>
      <c r="AX5">
        <v>-191</v>
      </c>
      <c r="AY5">
        <v>119030</v>
      </c>
      <c r="AZ5">
        <v>16638</v>
      </c>
      <c r="BA5">
        <v>-35922</v>
      </c>
      <c r="BB5">
        <v>-399</v>
      </c>
      <c r="BC5">
        <v>-117929</v>
      </c>
      <c r="BD5">
        <v>1756</v>
      </c>
      <c r="BE5">
        <v>-152494</v>
      </c>
      <c r="BF5">
        <v>-1020</v>
      </c>
      <c r="BG5">
        <v>0</v>
      </c>
      <c r="BH5">
        <v>-9535</v>
      </c>
      <c r="BI5">
        <v>-9535</v>
      </c>
      <c r="BJ5">
        <v>0</v>
      </c>
      <c r="BK5">
        <v>-19070</v>
      </c>
      <c r="BL5">
        <v>0</v>
      </c>
      <c r="BM5">
        <v>-36916</v>
      </c>
      <c r="BN5">
        <v>66486</v>
      </c>
      <c r="BO5">
        <v>808616</v>
      </c>
      <c r="BP5">
        <v>11138743</v>
      </c>
      <c r="BQ5">
        <v>1914000</v>
      </c>
      <c r="BR5">
        <v>0</v>
      </c>
      <c r="BS5">
        <v>0</v>
      </c>
      <c r="BT5">
        <v>13052743</v>
      </c>
      <c r="BU5">
        <v>7605502</v>
      </c>
      <c r="BV5">
        <v>0</v>
      </c>
      <c r="BW5">
        <v>3841008</v>
      </c>
      <c r="BX5">
        <v>0</v>
      </c>
      <c r="BY5">
        <v>93339</v>
      </c>
      <c r="BZ5">
        <v>23</v>
      </c>
      <c r="CA5">
        <v>675933</v>
      </c>
      <c r="CB5">
        <v>0</v>
      </c>
      <c r="CC5">
        <v>0</v>
      </c>
      <c r="CD5">
        <v>12215805</v>
      </c>
      <c r="CE5">
        <v>0</v>
      </c>
      <c r="CF5">
        <v>26077164</v>
      </c>
      <c r="CG5">
        <v>0</v>
      </c>
      <c r="CH5">
        <v>189324</v>
      </c>
      <c r="CI5">
        <v>0</v>
      </c>
      <c r="CJ5">
        <v>189324</v>
      </c>
      <c r="CK5">
        <v>0</v>
      </c>
      <c r="CL5">
        <v>650648</v>
      </c>
      <c r="CM5">
        <v>0</v>
      </c>
      <c r="CN5">
        <v>92648</v>
      </c>
      <c r="CO5">
        <v>932620</v>
      </c>
      <c r="CP5">
        <v>162910</v>
      </c>
      <c r="CQ5">
        <v>389198</v>
      </c>
      <c r="CR5">
        <v>0</v>
      </c>
      <c r="CS5">
        <v>0</v>
      </c>
      <c r="CT5">
        <v>552108</v>
      </c>
      <c r="CU5">
        <v>79774</v>
      </c>
      <c r="CV5">
        <v>158302</v>
      </c>
      <c r="CW5">
        <v>238076</v>
      </c>
      <c r="CX5">
        <v>27866454</v>
      </c>
      <c r="CY5">
        <v>1000</v>
      </c>
      <c r="CZ5">
        <v>0</v>
      </c>
      <c r="DA5">
        <v>0</v>
      </c>
      <c r="DB5">
        <v>123680</v>
      </c>
      <c r="DC5">
        <v>0</v>
      </c>
      <c r="DD5">
        <v>0</v>
      </c>
      <c r="DE5">
        <v>6221480</v>
      </c>
      <c r="DF5">
        <v>6345160</v>
      </c>
      <c r="DG5">
        <v>0</v>
      </c>
      <c r="DH5">
        <v>6346160</v>
      </c>
      <c r="DI5">
        <v>0</v>
      </c>
      <c r="DJ5">
        <v>4914</v>
      </c>
      <c r="DK5">
        <v>1739</v>
      </c>
      <c r="DL5">
        <v>3175</v>
      </c>
      <c r="DM5">
        <v>17455303</v>
      </c>
      <c r="DN5">
        <v>0</v>
      </c>
      <c r="DO5">
        <v>17455303</v>
      </c>
      <c r="DP5">
        <v>726181</v>
      </c>
      <c r="DQ5">
        <v>11294</v>
      </c>
      <c r="DR5">
        <v>714887</v>
      </c>
      <c r="DS5">
        <v>2359518</v>
      </c>
      <c r="DT5">
        <v>6148</v>
      </c>
      <c r="DU5">
        <v>0</v>
      </c>
      <c r="DV5">
        <v>5724</v>
      </c>
      <c r="DW5">
        <v>20544755</v>
      </c>
      <c r="DX5">
        <v>0</v>
      </c>
      <c r="DY5">
        <v>10577</v>
      </c>
      <c r="DZ5">
        <v>0</v>
      </c>
      <c r="EA5">
        <v>50985</v>
      </c>
      <c r="EB5">
        <v>0</v>
      </c>
      <c r="EC5">
        <v>61562</v>
      </c>
      <c r="ED5">
        <v>0</v>
      </c>
      <c r="EE5">
        <v>69905</v>
      </c>
      <c r="EF5">
        <v>0</v>
      </c>
      <c r="EG5">
        <v>0</v>
      </c>
      <c r="EH5">
        <v>0</v>
      </c>
      <c r="EI5">
        <v>0</v>
      </c>
      <c r="EJ5">
        <v>0</v>
      </c>
      <c r="EK5">
        <v>28600</v>
      </c>
      <c r="EL5">
        <v>0</v>
      </c>
      <c r="EM5">
        <v>2425</v>
      </c>
      <c r="EN5">
        <v>511384</v>
      </c>
      <c r="EO5">
        <v>0</v>
      </c>
      <c r="EP5">
        <v>612314</v>
      </c>
      <c r="EQ5">
        <v>301663</v>
      </c>
      <c r="ER5">
        <v>27866454</v>
      </c>
    </row>
    <row r="6" spans="1:148">
      <c r="A6">
        <v>62518</v>
      </c>
      <c r="B6">
        <v>200012</v>
      </c>
      <c r="C6">
        <v>908113</v>
      </c>
      <c r="D6">
        <v>-14485</v>
      </c>
      <c r="E6">
        <v>893628</v>
      </c>
      <c r="F6">
        <v>5356</v>
      </c>
      <c r="G6">
        <v>40776</v>
      </c>
      <c r="H6">
        <v>20112</v>
      </c>
      <c r="I6">
        <v>493703</v>
      </c>
      <c r="J6">
        <v>261918</v>
      </c>
      <c r="K6">
        <v>821865</v>
      </c>
      <c r="L6">
        <v>52051</v>
      </c>
      <c r="M6">
        <v>-542359</v>
      </c>
      <c r="N6">
        <v>19428</v>
      </c>
      <c r="O6">
        <v>-78</v>
      </c>
      <c r="P6">
        <v>-415</v>
      </c>
      <c r="Q6">
        <v>-523424</v>
      </c>
      <c r="R6">
        <v>-858764</v>
      </c>
      <c r="S6">
        <v>0</v>
      </c>
      <c r="T6">
        <v>-858764</v>
      </c>
      <c r="U6">
        <v>0</v>
      </c>
      <c r="V6">
        <v>82999</v>
      </c>
      <c r="W6">
        <v>82999</v>
      </c>
      <c r="X6">
        <v>-88037</v>
      </c>
      <c r="Y6">
        <v>-76422</v>
      </c>
      <c r="Z6">
        <v>-13</v>
      </c>
      <c r="AA6">
        <v>-164472</v>
      </c>
      <c r="AB6">
        <v>-15958</v>
      </c>
      <c r="AC6">
        <v>-5856</v>
      </c>
      <c r="AD6">
        <v>0</v>
      </c>
      <c r="AE6">
        <v>-21814</v>
      </c>
      <c r="AF6">
        <v>0</v>
      </c>
      <c r="AG6">
        <v>8072</v>
      </c>
      <c r="AH6">
        <v>-125139</v>
      </c>
      <c r="AI6">
        <v>-81731</v>
      </c>
      <c r="AJ6">
        <v>83271</v>
      </c>
      <c r="AK6">
        <v>38646</v>
      </c>
      <c r="AL6">
        <v>43800</v>
      </c>
      <c r="AM6">
        <v>0</v>
      </c>
      <c r="AN6">
        <v>-603</v>
      </c>
      <c r="AO6">
        <v>165114</v>
      </c>
      <c r="AP6">
        <v>0</v>
      </c>
      <c r="AQ6">
        <v>0</v>
      </c>
      <c r="AR6">
        <v>165114</v>
      </c>
      <c r="AS6">
        <v>-68069</v>
      </c>
      <c r="AT6">
        <v>97045</v>
      </c>
      <c r="AU6">
        <v>136906</v>
      </c>
      <c r="AV6">
        <v>-26506</v>
      </c>
      <c r="AW6">
        <v>2866</v>
      </c>
      <c r="AX6">
        <v>0</v>
      </c>
      <c r="AY6">
        <v>113266</v>
      </c>
      <c r="AZ6">
        <v>17882</v>
      </c>
      <c r="BA6">
        <v>-47224</v>
      </c>
      <c r="BB6">
        <v>11733</v>
      </c>
      <c r="BC6">
        <v>-43068</v>
      </c>
      <c r="BD6">
        <v>9020</v>
      </c>
      <c r="BE6">
        <v>-69539</v>
      </c>
      <c r="BF6">
        <v>15078</v>
      </c>
      <c r="BG6">
        <v>0</v>
      </c>
      <c r="BH6">
        <v>-23058</v>
      </c>
      <c r="BI6">
        <v>-14540</v>
      </c>
      <c r="BJ6">
        <v>-443</v>
      </c>
      <c r="BK6">
        <v>-38041</v>
      </c>
      <c r="BL6">
        <v>0</v>
      </c>
      <c r="BM6">
        <v>38646</v>
      </c>
      <c r="BN6">
        <v>0</v>
      </c>
      <c r="BO6">
        <v>324464</v>
      </c>
      <c r="BP6">
        <v>677322</v>
      </c>
      <c r="BQ6">
        <v>473000</v>
      </c>
      <c r="BR6">
        <v>17959</v>
      </c>
      <c r="BS6">
        <v>0</v>
      </c>
      <c r="BT6">
        <v>1168281</v>
      </c>
      <c r="BU6">
        <v>3634445</v>
      </c>
      <c r="BV6">
        <v>0</v>
      </c>
      <c r="BW6">
        <v>7005762</v>
      </c>
      <c r="BX6">
        <v>0</v>
      </c>
      <c r="BY6">
        <v>0</v>
      </c>
      <c r="BZ6">
        <v>0</v>
      </c>
      <c r="CA6">
        <v>0</v>
      </c>
      <c r="CB6">
        <v>10000</v>
      </c>
      <c r="CC6">
        <v>2213</v>
      </c>
      <c r="CD6">
        <v>10652420</v>
      </c>
      <c r="CE6">
        <v>0</v>
      </c>
      <c r="CF6">
        <v>12145165</v>
      </c>
      <c r="CG6">
        <v>0</v>
      </c>
      <c r="CH6">
        <v>123346</v>
      </c>
      <c r="CI6">
        <v>0</v>
      </c>
      <c r="CJ6">
        <v>123346</v>
      </c>
      <c r="CK6">
        <v>15679</v>
      </c>
      <c r="CL6">
        <v>0</v>
      </c>
      <c r="CM6">
        <v>0</v>
      </c>
      <c r="CN6">
        <v>83369</v>
      </c>
      <c r="CO6">
        <v>222394</v>
      </c>
      <c r="CP6">
        <v>54326</v>
      </c>
      <c r="CQ6">
        <v>11801</v>
      </c>
      <c r="CR6">
        <v>0</v>
      </c>
      <c r="CS6">
        <v>0</v>
      </c>
      <c r="CT6">
        <v>66127</v>
      </c>
      <c r="CU6">
        <v>108224</v>
      </c>
      <c r="CV6">
        <v>23429</v>
      </c>
      <c r="CW6">
        <v>131653</v>
      </c>
      <c r="CX6">
        <v>12565339</v>
      </c>
      <c r="CY6">
        <v>1000</v>
      </c>
      <c r="CZ6">
        <v>0</v>
      </c>
      <c r="DA6">
        <v>0</v>
      </c>
      <c r="DB6">
        <v>416889</v>
      </c>
      <c r="DC6">
        <v>0</v>
      </c>
      <c r="DD6">
        <v>0</v>
      </c>
      <c r="DE6">
        <v>0</v>
      </c>
      <c r="DF6">
        <v>416889</v>
      </c>
      <c r="DG6">
        <v>340917</v>
      </c>
      <c r="DH6">
        <v>758806</v>
      </c>
      <c r="DI6">
        <v>35000</v>
      </c>
      <c r="DJ6">
        <v>62517</v>
      </c>
      <c r="DK6">
        <v>0</v>
      </c>
      <c r="DL6">
        <v>62517</v>
      </c>
      <c r="DM6">
        <v>10103936</v>
      </c>
      <c r="DN6">
        <v>0</v>
      </c>
      <c r="DO6">
        <v>10103936</v>
      </c>
      <c r="DP6">
        <v>427142</v>
      </c>
      <c r="DQ6">
        <v>76473</v>
      </c>
      <c r="DR6">
        <v>350669</v>
      </c>
      <c r="DS6">
        <v>781605</v>
      </c>
      <c r="DT6">
        <v>0</v>
      </c>
      <c r="DU6">
        <v>0</v>
      </c>
      <c r="DV6">
        <v>250067</v>
      </c>
      <c r="DW6">
        <v>11548794</v>
      </c>
      <c r="DX6">
        <v>0</v>
      </c>
      <c r="DY6">
        <v>0</v>
      </c>
      <c r="DZ6">
        <v>0</v>
      </c>
      <c r="EA6">
        <v>143719</v>
      </c>
      <c r="EB6">
        <v>0</v>
      </c>
      <c r="EC6">
        <v>143719</v>
      </c>
      <c r="ED6">
        <v>0</v>
      </c>
      <c r="EE6">
        <v>0</v>
      </c>
      <c r="EF6">
        <v>447</v>
      </c>
      <c r="EG6">
        <v>0</v>
      </c>
      <c r="EH6">
        <v>0</v>
      </c>
      <c r="EI6">
        <v>0</v>
      </c>
      <c r="EJ6">
        <v>0</v>
      </c>
      <c r="EK6">
        <v>44482</v>
      </c>
      <c r="EL6">
        <v>0</v>
      </c>
      <c r="EM6">
        <v>0</v>
      </c>
      <c r="EN6">
        <v>27174</v>
      </c>
      <c r="EO6">
        <v>0</v>
      </c>
      <c r="EP6">
        <v>72103</v>
      </c>
      <c r="EQ6">
        <v>6917</v>
      </c>
      <c r="ER6">
        <v>12565339</v>
      </c>
    </row>
    <row r="7" spans="1:148">
      <c r="A7">
        <v>62548</v>
      </c>
      <c r="B7">
        <v>200012</v>
      </c>
      <c r="C7">
        <v>3801232</v>
      </c>
      <c r="D7">
        <v>-194</v>
      </c>
      <c r="E7">
        <v>3801038</v>
      </c>
      <c r="F7">
        <v>154788</v>
      </c>
      <c r="G7">
        <v>7867</v>
      </c>
      <c r="H7">
        <v>62958</v>
      </c>
      <c r="I7">
        <v>2238758</v>
      </c>
      <c r="J7">
        <v>283485</v>
      </c>
      <c r="K7">
        <v>2747856</v>
      </c>
      <c r="L7">
        <v>69495</v>
      </c>
      <c r="M7">
        <v>-2149409</v>
      </c>
      <c r="N7">
        <v>0</v>
      </c>
      <c r="O7">
        <v>-53388</v>
      </c>
      <c r="P7">
        <v>0</v>
      </c>
      <c r="Q7">
        <v>-2202797</v>
      </c>
      <c r="R7">
        <v>-993046</v>
      </c>
      <c r="S7">
        <v>0</v>
      </c>
      <c r="T7">
        <v>-993046</v>
      </c>
      <c r="U7">
        <v>0</v>
      </c>
      <c r="V7">
        <v>-3358422</v>
      </c>
      <c r="W7">
        <v>-3358422</v>
      </c>
      <c r="X7">
        <v>0</v>
      </c>
      <c r="Y7">
        <v>-181975</v>
      </c>
      <c r="Z7">
        <v>0</v>
      </c>
      <c r="AA7">
        <v>-181975</v>
      </c>
      <c r="AB7">
        <v>-103497</v>
      </c>
      <c r="AC7">
        <v>-24124</v>
      </c>
      <c r="AD7">
        <v>0</v>
      </c>
      <c r="AE7">
        <v>-127621</v>
      </c>
      <c r="AF7">
        <v>0</v>
      </c>
      <c r="AG7">
        <v>418898</v>
      </c>
      <c r="AH7">
        <v>-343776</v>
      </c>
      <c r="AI7">
        <v>-222880</v>
      </c>
      <c r="AJ7">
        <v>-393230</v>
      </c>
      <c r="AK7">
        <v>0</v>
      </c>
      <c r="AL7">
        <v>222880</v>
      </c>
      <c r="AM7">
        <v>0</v>
      </c>
      <c r="AN7">
        <v>0</v>
      </c>
      <c r="AO7">
        <v>-170350</v>
      </c>
      <c r="AP7">
        <v>0</v>
      </c>
      <c r="AQ7">
        <v>0</v>
      </c>
      <c r="AR7">
        <v>-170350</v>
      </c>
      <c r="AS7">
        <v>308037</v>
      </c>
      <c r="AT7">
        <v>137687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1158701</v>
      </c>
      <c r="BP7">
        <v>2980918</v>
      </c>
      <c r="BQ7">
        <v>0</v>
      </c>
      <c r="BR7">
        <v>160671</v>
      </c>
      <c r="BS7">
        <v>0</v>
      </c>
      <c r="BT7">
        <v>3141589</v>
      </c>
      <c r="BU7">
        <v>21599799</v>
      </c>
      <c r="BV7">
        <v>1286426</v>
      </c>
      <c r="BW7">
        <v>28898806</v>
      </c>
      <c r="BX7">
        <v>0</v>
      </c>
      <c r="BY7">
        <v>1718844</v>
      </c>
      <c r="BZ7">
        <v>0</v>
      </c>
      <c r="CA7">
        <v>267391</v>
      </c>
      <c r="CB7">
        <v>28940</v>
      </c>
      <c r="CC7">
        <v>0</v>
      </c>
      <c r="CD7">
        <v>53800206</v>
      </c>
      <c r="CE7">
        <v>0</v>
      </c>
      <c r="CF7">
        <v>58100496</v>
      </c>
      <c r="CG7">
        <v>0</v>
      </c>
      <c r="CH7">
        <v>112337</v>
      </c>
      <c r="CI7">
        <v>0</v>
      </c>
      <c r="CJ7">
        <v>112337</v>
      </c>
      <c r="CK7">
        <v>0</v>
      </c>
      <c r="CL7">
        <v>228099</v>
      </c>
      <c r="CM7">
        <v>0</v>
      </c>
      <c r="CN7">
        <v>882517</v>
      </c>
      <c r="CO7">
        <v>1222953</v>
      </c>
      <c r="CP7">
        <v>0</v>
      </c>
      <c r="CQ7">
        <v>29214</v>
      </c>
      <c r="CR7">
        <v>0</v>
      </c>
      <c r="CS7">
        <v>120000</v>
      </c>
      <c r="CT7">
        <v>149214</v>
      </c>
      <c r="CU7">
        <v>626089</v>
      </c>
      <c r="CV7">
        <v>111187</v>
      </c>
      <c r="CW7">
        <v>737276</v>
      </c>
      <c r="CX7">
        <v>60209939</v>
      </c>
      <c r="CY7">
        <v>800</v>
      </c>
      <c r="CZ7">
        <v>0</v>
      </c>
      <c r="DA7">
        <v>0</v>
      </c>
      <c r="DB7">
        <v>1060500</v>
      </c>
      <c r="DC7">
        <v>0</v>
      </c>
      <c r="DD7">
        <v>0</v>
      </c>
      <c r="DE7">
        <v>0</v>
      </c>
      <c r="DF7">
        <v>1060500</v>
      </c>
      <c r="DG7">
        <v>3639617</v>
      </c>
      <c r="DH7">
        <v>4700917</v>
      </c>
      <c r="DI7">
        <v>0</v>
      </c>
      <c r="DJ7">
        <v>0</v>
      </c>
      <c r="DK7">
        <v>0</v>
      </c>
      <c r="DL7">
        <v>0</v>
      </c>
      <c r="DM7">
        <v>44844861</v>
      </c>
      <c r="DN7">
        <v>0</v>
      </c>
      <c r="DO7">
        <v>44844861</v>
      </c>
      <c r="DP7">
        <v>101263</v>
      </c>
      <c r="DQ7">
        <v>0</v>
      </c>
      <c r="DR7">
        <v>101263</v>
      </c>
      <c r="DS7">
        <v>10078905</v>
      </c>
      <c r="DT7">
        <v>0</v>
      </c>
      <c r="DU7">
        <v>0</v>
      </c>
      <c r="DV7">
        <v>0</v>
      </c>
      <c r="DW7">
        <v>55025029</v>
      </c>
      <c r="DX7">
        <v>0</v>
      </c>
      <c r="DY7">
        <v>36953</v>
      </c>
      <c r="DZ7">
        <v>0</v>
      </c>
      <c r="EA7">
        <v>0</v>
      </c>
      <c r="EB7">
        <v>8304</v>
      </c>
      <c r="EC7">
        <v>45257</v>
      </c>
      <c r="ED7">
        <v>0</v>
      </c>
      <c r="EE7">
        <v>41449</v>
      </c>
      <c r="EF7">
        <v>95</v>
      </c>
      <c r="EG7">
        <v>0</v>
      </c>
      <c r="EH7">
        <v>0</v>
      </c>
      <c r="EI7">
        <v>0</v>
      </c>
      <c r="EJ7">
        <v>70620</v>
      </c>
      <c r="EK7">
        <v>216</v>
      </c>
      <c r="EL7">
        <v>0</v>
      </c>
      <c r="EM7">
        <v>53404</v>
      </c>
      <c r="EN7">
        <v>72329</v>
      </c>
      <c r="EO7">
        <v>40</v>
      </c>
      <c r="EP7">
        <v>238153</v>
      </c>
      <c r="EQ7">
        <v>200583</v>
      </c>
      <c r="ER7">
        <v>60209939</v>
      </c>
    </row>
    <row r="8" spans="1:148">
      <c r="A8">
        <v>62706</v>
      </c>
      <c r="B8">
        <v>200012</v>
      </c>
      <c r="C8">
        <v>338013</v>
      </c>
      <c r="D8">
        <v>-15961</v>
      </c>
      <c r="E8">
        <v>322052</v>
      </c>
      <c r="F8">
        <v>51783</v>
      </c>
      <c r="G8">
        <v>0</v>
      </c>
      <c r="H8">
        <v>16096</v>
      </c>
      <c r="I8">
        <v>137747</v>
      </c>
      <c r="J8">
        <v>44351</v>
      </c>
      <c r="K8">
        <v>249977</v>
      </c>
      <c r="L8">
        <v>0</v>
      </c>
      <c r="M8">
        <v>-158380</v>
      </c>
      <c r="N8">
        <v>12810</v>
      </c>
      <c r="O8">
        <v>-5346</v>
      </c>
      <c r="P8">
        <v>447</v>
      </c>
      <c r="Q8">
        <v>-150469</v>
      </c>
      <c r="R8">
        <v>-52854</v>
      </c>
      <c r="S8">
        <v>-888</v>
      </c>
      <c r="T8">
        <v>-53742</v>
      </c>
      <c r="U8">
        <v>0</v>
      </c>
      <c r="V8">
        <v>-109051</v>
      </c>
      <c r="W8">
        <v>-109051</v>
      </c>
      <c r="X8">
        <v>-14036</v>
      </c>
      <c r="Y8">
        <v>-29479</v>
      </c>
      <c r="Z8">
        <v>2792</v>
      </c>
      <c r="AA8">
        <v>-40723</v>
      </c>
      <c r="AB8">
        <v>-7427</v>
      </c>
      <c r="AC8">
        <v>-6645</v>
      </c>
      <c r="AD8">
        <v>0</v>
      </c>
      <c r="AE8">
        <v>-14072</v>
      </c>
      <c r="AF8">
        <v>-108777</v>
      </c>
      <c r="AG8">
        <v>11449</v>
      </c>
      <c r="AH8">
        <v>-30917</v>
      </c>
      <c r="AI8">
        <v>-15468</v>
      </c>
      <c r="AJ8">
        <v>60259</v>
      </c>
      <c r="AK8">
        <v>3666</v>
      </c>
      <c r="AL8">
        <v>13574</v>
      </c>
      <c r="AM8">
        <v>0</v>
      </c>
      <c r="AN8">
        <v>0</v>
      </c>
      <c r="AO8">
        <v>77499</v>
      </c>
      <c r="AP8">
        <v>0</v>
      </c>
      <c r="AQ8">
        <v>0</v>
      </c>
      <c r="AR8">
        <v>77499</v>
      </c>
      <c r="AS8">
        <v>-33138</v>
      </c>
      <c r="AT8">
        <v>44361</v>
      </c>
      <c r="AU8">
        <v>39744</v>
      </c>
      <c r="AV8">
        <v>-16515</v>
      </c>
      <c r="AW8">
        <v>-1878</v>
      </c>
      <c r="AX8">
        <v>0</v>
      </c>
      <c r="AY8">
        <v>21351</v>
      </c>
      <c r="AZ8">
        <v>513</v>
      </c>
      <c r="BA8">
        <v>-5802</v>
      </c>
      <c r="BB8">
        <v>4518</v>
      </c>
      <c r="BC8">
        <v>-17864</v>
      </c>
      <c r="BD8">
        <v>5443</v>
      </c>
      <c r="BE8">
        <v>-13705</v>
      </c>
      <c r="BF8">
        <v>-4010</v>
      </c>
      <c r="BG8">
        <v>0</v>
      </c>
      <c r="BH8">
        <v>-2688</v>
      </c>
      <c r="BI8">
        <v>-2863</v>
      </c>
      <c r="BJ8">
        <v>5068</v>
      </c>
      <c r="BK8">
        <v>-483</v>
      </c>
      <c r="BL8">
        <v>0</v>
      </c>
      <c r="BM8">
        <v>3666</v>
      </c>
      <c r="BN8">
        <v>0</v>
      </c>
      <c r="BO8">
        <v>250033</v>
      </c>
      <c r="BP8">
        <v>1019213</v>
      </c>
      <c r="BQ8">
        <v>0</v>
      </c>
      <c r="BR8">
        <v>0</v>
      </c>
      <c r="BS8">
        <v>0</v>
      </c>
      <c r="BT8">
        <v>1019213</v>
      </c>
      <c r="BU8">
        <v>1169683</v>
      </c>
      <c r="BV8">
        <v>89235</v>
      </c>
      <c r="BW8">
        <v>1797030</v>
      </c>
      <c r="BX8">
        <v>0</v>
      </c>
      <c r="BY8">
        <v>28207</v>
      </c>
      <c r="BZ8">
        <v>0</v>
      </c>
      <c r="CA8">
        <v>382</v>
      </c>
      <c r="CB8">
        <v>0</v>
      </c>
      <c r="CC8">
        <v>0</v>
      </c>
      <c r="CD8">
        <v>3084537</v>
      </c>
      <c r="CE8">
        <v>0</v>
      </c>
      <c r="CF8">
        <v>4353783</v>
      </c>
      <c r="CG8">
        <v>0</v>
      </c>
      <c r="CH8">
        <v>22972</v>
      </c>
      <c r="CI8">
        <v>0</v>
      </c>
      <c r="CJ8">
        <v>22972</v>
      </c>
      <c r="CK8">
        <v>0</v>
      </c>
      <c r="CL8">
        <v>1847</v>
      </c>
      <c r="CM8">
        <v>0</v>
      </c>
      <c r="CN8">
        <v>61998</v>
      </c>
      <c r="CO8">
        <v>86817</v>
      </c>
      <c r="CP8">
        <v>0</v>
      </c>
      <c r="CQ8">
        <v>20130</v>
      </c>
      <c r="CR8">
        <v>0</v>
      </c>
      <c r="CS8">
        <v>0</v>
      </c>
      <c r="CT8">
        <v>20130</v>
      </c>
      <c r="CU8">
        <v>35171</v>
      </c>
      <c r="CV8">
        <v>969</v>
      </c>
      <c r="CW8">
        <v>36140</v>
      </c>
      <c r="CX8">
        <v>4496870</v>
      </c>
      <c r="CY8">
        <v>381800</v>
      </c>
      <c r="CZ8">
        <v>0</v>
      </c>
      <c r="DA8">
        <v>0</v>
      </c>
      <c r="DB8">
        <v>74594</v>
      </c>
      <c r="DC8">
        <v>0</v>
      </c>
      <c r="DD8">
        <v>0</v>
      </c>
      <c r="DE8">
        <v>0</v>
      </c>
      <c r="DF8">
        <v>74594</v>
      </c>
      <c r="DG8">
        <v>231619</v>
      </c>
      <c r="DH8">
        <v>688013</v>
      </c>
      <c r="DI8">
        <v>0</v>
      </c>
      <c r="DJ8">
        <v>15487</v>
      </c>
      <c r="DK8">
        <v>0</v>
      </c>
      <c r="DL8">
        <v>15487</v>
      </c>
      <c r="DM8">
        <v>3189660</v>
      </c>
      <c r="DN8">
        <v>4768</v>
      </c>
      <c r="DO8">
        <v>3184892</v>
      </c>
      <c r="DP8">
        <v>100849</v>
      </c>
      <c r="DQ8">
        <v>10836</v>
      </c>
      <c r="DR8">
        <v>90013</v>
      </c>
      <c r="DS8">
        <v>422545</v>
      </c>
      <c r="DT8">
        <v>0</v>
      </c>
      <c r="DU8">
        <v>0</v>
      </c>
      <c r="DV8">
        <v>10536</v>
      </c>
      <c r="DW8">
        <v>3723473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6395</v>
      </c>
      <c r="EG8">
        <v>0</v>
      </c>
      <c r="EH8">
        <v>0</v>
      </c>
      <c r="EI8">
        <v>0</v>
      </c>
      <c r="EJ8">
        <v>51</v>
      </c>
      <c r="EK8">
        <v>17834</v>
      </c>
      <c r="EL8">
        <v>0</v>
      </c>
      <c r="EM8">
        <v>35177</v>
      </c>
      <c r="EN8">
        <v>25927</v>
      </c>
      <c r="EO8">
        <v>0</v>
      </c>
      <c r="EP8">
        <v>85384</v>
      </c>
      <c r="EQ8">
        <v>0</v>
      </c>
      <c r="ER8">
        <v>4496870</v>
      </c>
    </row>
    <row r="9" spans="1:148">
      <c r="A9">
        <v>62862</v>
      </c>
      <c r="B9">
        <v>200012</v>
      </c>
      <c r="C9">
        <v>14130</v>
      </c>
      <c r="D9">
        <v>-240</v>
      </c>
      <c r="E9">
        <v>13890</v>
      </c>
      <c r="F9">
        <v>0</v>
      </c>
      <c r="G9">
        <v>0</v>
      </c>
      <c r="H9">
        <v>0</v>
      </c>
      <c r="I9">
        <v>4887</v>
      </c>
      <c r="J9">
        <v>132</v>
      </c>
      <c r="K9">
        <v>5019</v>
      </c>
      <c r="L9">
        <v>5375</v>
      </c>
      <c r="M9">
        <v>-21447</v>
      </c>
      <c r="N9">
        <v>0</v>
      </c>
      <c r="O9">
        <v>0</v>
      </c>
      <c r="P9">
        <v>0</v>
      </c>
      <c r="Q9">
        <v>-21447</v>
      </c>
      <c r="R9">
        <v>-1365</v>
      </c>
      <c r="S9">
        <v>0</v>
      </c>
      <c r="T9">
        <v>-1365</v>
      </c>
      <c r="U9">
        <v>0</v>
      </c>
      <c r="V9">
        <v>4180</v>
      </c>
      <c r="W9">
        <v>4180</v>
      </c>
      <c r="X9">
        <v>0</v>
      </c>
      <c r="Y9">
        <v>-1057</v>
      </c>
      <c r="Z9">
        <v>0</v>
      </c>
      <c r="AA9">
        <v>-1057</v>
      </c>
      <c r="AB9">
        <v>-556</v>
      </c>
      <c r="AC9">
        <v>-76</v>
      </c>
      <c r="AD9">
        <v>-1702</v>
      </c>
      <c r="AE9">
        <v>-2334</v>
      </c>
      <c r="AF9">
        <v>-1496</v>
      </c>
      <c r="AG9">
        <v>0</v>
      </c>
      <c r="AH9">
        <v>-299</v>
      </c>
      <c r="AI9">
        <v>-3127</v>
      </c>
      <c r="AJ9">
        <v>-2661</v>
      </c>
      <c r="AK9">
        <v>0</v>
      </c>
      <c r="AL9">
        <v>3127</v>
      </c>
      <c r="AM9">
        <v>0</v>
      </c>
      <c r="AN9">
        <v>0</v>
      </c>
      <c r="AO9">
        <v>466</v>
      </c>
      <c r="AP9">
        <v>0</v>
      </c>
      <c r="AQ9">
        <v>0</v>
      </c>
      <c r="AR9">
        <v>466</v>
      </c>
      <c r="AS9">
        <v>0</v>
      </c>
      <c r="AT9">
        <v>466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47875</v>
      </c>
      <c r="BW9">
        <v>54832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102707</v>
      </c>
      <c r="CE9">
        <v>0</v>
      </c>
      <c r="CF9">
        <v>102707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60</v>
      </c>
      <c r="CO9">
        <v>60</v>
      </c>
      <c r="CP9">
        <v>0</v>
      </c>
      <c r="CQ9">
        <v>189</v>
      </c>
      <c r="CR9">
        <v>0</v>
      </c>
      <c r="CS9">
        <v>0</v>
      </c>
      <c r="CT9">
        <v>189</v>
      </c>
      <c r="CU9">
        <v>986</v>
      </c>
      <c r="CV9">
        <v>0</v>
      </c>
      <c r="CW9">
        <v>986</v>
      </c>
      <c r="CX9">
        <v>103942</v>
      </c>
      <c r="CY9">
        <v>0</v>
      </c>
      <c r="CZ9">
        <v>0</v>
      </c>
      <c r="DA9">
        <v>24500</v>
      </c>
      <c r="DB9">
        <v>0</v>
      </c>
      <c r="DC9">
        <v>0</v>
      </c>
      <c r="DD9">
        <v>0</v>
      </c>
      <c r="DE9">
        <v>0</v>
      </c>
      <c r="DF9">
        <v>24500</v>
      </c>
      <c r="DG9">
        <v>25207</v>
      </c>
      <c r="DH9">
        <v>49707</v>
      </c>
      <c r="DI9">
        <v>0</v>
      </c>
      <c r="DJ9">
        <v>0</v>
      </c>
      <c r="DK9">
        <v>0</v>
      </c>
      <c r="DL9">
        <v>0</v>
      </c>
      <c r="DM9">
        <v>10465</v>
      </c>
      <c r="DN9">
        <v>0</v>
      </c>
      <c r="DO9">
        <v>10465</v>
      </c>
      <c r="DP9">
        <v>0</v>
      </c>
      <c r="DQ9">
        <v>0</v>
      </c>
      <c r="DR9">
        <v>0</v>
      </c>
      <c r="DS9">
        <v>40620</v>
      </c>
      <c r="DT9">
        <v>0</v>
      </c>
      <c r="DU9">
        <v>0</v>
      </c>
      <c r="DV9">
        <v>0</v>
      </c>
      <c r="DW9">
        <v>51085</v>
      </c>
      <c r="DX9">
        <v>0</v>
      </c>
      <c r="DY9">
        <v>147</v>
      </c>
      <c r="DZ9">
        <v>0</v>
      </c>
      <c r="EA9">
        <v>0</v>
      </c>
      <c r="EB9">
        <v>0</v>
      </c>
      <c r="EC9">
        <v>147</v>
      </c>
      <c r="ED9">
        <v>0</v>
      </c>
      <c r="EE9">
        <v>246</v>
      </c>
      <c r="EF9">
        <v>0</v>
      </c>
      <c r="EG9">
        <v>0</v>
      </c>
      <c r="EH9">
        <v>0</v>
      </c>
      <c r="EI9">
        <v>0</v>
      </c>
      <c r="EJ9">
        <v>2225</v>
      </c>
      <c r="EK9">
        <v>0</v>
      </c>
      <c r="EL9">
        <v>0</v>
      </c>
      <c r="EM9">
        <v>0</v>
      </c>
      <c r="EN9">
        <v>532</v>
      </c>
      <c r="EO9">
        <v>0</v>
      </c>
      <c r="EP9">
        <v>3003</v>
      </c>
      <c r="EQ9">
        <v>0</v>
      </c>
      <c r="ER9">
        <v>103942</v>
      </c>
    </row>
    <row r="10" spans="1:148">
      <c r="A10">
        <v>62905</v>
      </c>
      <c r="B10">
        <v>200012</v>
      </c>
      <c r="C10">
        <v>136781</v>
      </c>
      <c r="D10">
        <v>-10498</v>
      </c>
      <c r="E10">
        <v>126283</v>
      </c>
      <c r="F10">
        <v>26406</v>
      </c>
      <c r="G10">
        <v>0</v>
      </c>
      <c r="H10">
        <v>972</v>
      </c>
      <c r="I10">
        <v>39815</v>
      </c>
      <c r="J10">
        <v>6349</v>
      </c>
      <c r="K10">
        <v>73542</v>
      </c>
      <c r="L10">
        <v>83894</v>
      </c>
      <c r="M10">
        <v>-91758</v>
      </c>
      <c r="N10">
        <v>7151</v>
      </c>
      <c r="O10">
        <v>2973</v>
      </c>
      <c r="P10">
        <v>-1693</v>
      </c>
      <c r="Q10">
        <v>-83327</v>
      </c>
      <c r="R10">
        <v>-29280</v>
      </c>
      <c r="S10">
        <v>-1879</v>
      </c>
      <c r="T10">
        <v>-31159</v>
      </c>
      <c r="U10">
        <v>0</v>
      </c>
      <c r="V10">
        <v>-96392</v>
      </c>
      <c r="W10">
        <v>-96392</v>
      </c>
      <c r="X10">
        <v>-26817</v>
      </c>
      <c r="Y10">
        <v>-14724</v>
      </c>
      <c r="Z10">
        <v>3167</v>
      </c>
      <c r="AA10">
        <v>-38374</v>
      </c>
      <c r="AB10">
        <v>-4099</v>
      </c>
      <c r="AC10">
        <v>-7610</v>
      </c>
      <c r="AD10">
        <v>0</v>
      </c>
      <c r="AE10">
        <v>-11709</v>
      </c>
      <c r="AF10">
        <v>0</v>
      </c>
      <c r="AG10">
        <v>14351</v>
      </c>
      <c r="AH10">
        <v>-12014</v>
      </c>
      <c r="AI10">
        <v>-20929</v>
      </c>
      <c r="AJ10">
        <v>4166</v>
      </c>
      <c r="AK10">
        <v>0</v>
      </c>
      <c r="AL10">
        <v>20929</v>
      </c>
      <c r="AM10">
        <v>0</v>
      </c>
      <c r="AN10">
        <v>0</v>
      </c>
      <c r="AO10">
        <v>25095</v>
      </c>
      <c r="AP10">
        <v>0</v>
      </c>
      <c r="AQ10">
        <v>0</v>
      </c>
      <c r="AR10">
        <v>25095</v>
      </c>
      <c r="AS10">
        <v>0</v>
      </c>
      <c r="AT10">
        <v>25095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103700</v>
      </c>
      <c r="BP10">
        <v>764591</v>
      </c>
      <c r="BQ10">
        <v>0</v>
      </c>
      <c r="BR10">
        <v>0</v>
      </c>
      <c r="BS10">
        <v>0</v>
      </c>
      <c r="BT10">
        <v>764591</v>
      </c>
      <c r="BU10">
        <v>577780</v>
      </c>
      <c r="BV10">
        <v>25961</v>
      </c>
      <c r="BW10">
        <v>461985</v>
      </c>
      <c r="BX10">
        <v>0</v>
      </c>
      <c r="BY10">
        <v>0</v>
      </c>
      <c r="BZ10">
        <v>393</v>
      </c>
      <c r="CA10">
        <v>0</v>
      </c>
      <c r="CB10">
        <v>0</v>
      </c>
      <c r="CC10">
        <v>0</v>
      </c>
      <c r="CD10">
        <v>1066119</v>
      </c>
      <c r="CE10">
        <v>0</v>
      </c>
      <c r="CF10">
        <v>1934410</v>
      </c>
      <c r="CG10">
        <v>0</v>
      </c>
      <c r="CH10">
        <v>6641</v>
      </c>
      <c r="CI10">
        <v>0</v>
      </c>
      <c r="CJ10">
        <v>6641</v>
      </c>
      <c r="CK10">
        <v>0</v>
      </c>
      <c r="CL10">
        <v>26664</v>
      </c>
      <c r="CM10">
        <v>0</v>
      </c>
      <c r="CN10">
        <v>3491</v>
      </c>
      <c r="CO10">
        <v>36796</v>
      </c>
      <c r="CP10">
        <v>0</v>
      </c>
      <c r="CQ10">
        <v>168194</v>
      </c>
      <c r="CR10">
        <v>0</v>
      </c>
      <c r="CS10">
        <v>0</v>
      </c>
      <c r="CT10">
        <v>168194</v>
      </c>
      <c r="CU10">
        <v>8570</v>
      </c>
      <c r="CV10">
        <v>0</v>
      </c>
      <c r="CW10">
        <v>8570</v>
      </c>
      <c r="CX10">
        <v>2147970</v>
      </c>
      <c r="CY10">
        <v>58000</v>
      </c>
      <c r="CZ10">
        <v>0</v>
      </c>
      <c r="DA10">
        <v>0</v>
      </c>
      <c r="DB10">
        <v>54370</v>
      </c>
      <c r="DC10">
        <v>0</v>
      </c>
      <c r="DD10">
        <v>0</v>
      </c>
      <c r="DE10">
        <v>0</v>
      </c>
      <c r="DF10">
        <v>54370</v>
      </c>
      <c r="DG10">
        <v>175254</v>
      </c>
      <c r="DH10">
        <v>287624</v>
      </c>
      <c r="DI10">
        <v>0</v>
      </c>
      <c r="DJ10">
        <v>0</v>
      </c>
      <c r="DK10">
        <v>0</v>
      </c>
      <c r="DL10">
        <v>0</v>
      </c>
      <c r="DM10">
        <v>1567823</v>
      </c>
      <c r="DN10">
        <v>27252</v>
      </c>
      <c r="DO10">
        <v>1540571</v>
      </c>
      <c r="DP10">
        <v>6772</v>
      </c>
      <c r="DQ10">
        <v>837</v>
      </c>
      <c r="DR10">
        <v>5935</v>
      </c>
      <c r="DS10">
        <v>187603</v>
      </c>
      <c r="DT10">
        <v>0</v>
      </c>
      <c r="DU10">
        <v>0</v>
      </c>
      <c r="DV10">
        <v>0</v>
      </c>
      <c r="DW10">
        <v>1734109</v>
      </c>
      <c r="DX10">
        <v>0</v>
      </c>
      <c r="DY10">
        <v>1264</v>
      </c>
      <c r="DZ10">
        <v>0</v>
      </c>
      <c r="EA10">
        <v>0</v>
      </c>
      <c r="EB10">
        <v>0</v>
      </c>
      <c r="EC10">
        <v>1264</v>
      </c>
      <c r="ED10">
        <v>12828</v>
      </c>
      <c r="EE10">
        <v>16</v>
      </c>
      <c r="EF10">
        <v>2416</v>
      </c>
      <c r="EG10">
        <v>0</v>
      </c>
      <c r="EH10">
        <v>0</v>
      </c>
      <c r="EI10">
        <v>0</v>
      </c>
      <c r="EJ10">
        <v>27591</v>
      </c>
      <c r="EK10">
        <v>74296</v>
      </c>
      <c r="EL10">
        <v>0</v>
      </c>
      <c r="EM10">
        <v>0</v>
      </c>
      <c r="EN10">
        <v>7826</v>
      </c>
      <c r="EO10">
        <v>0</v>
      </c>
      <c r="EP10">
        <v>112145</v>
      </c>
      <c r="EQ10">
        <v>0</v>
      </c>
      <c r="ER10">
        <v>2147970</v>
      </c>
    </row>
    <row r="11" spans="1:148">
      <c r="A11">
        <v>62908</v>
      </c>
      <c r="B11">
        <v>200012</v>
      </c>
      <c r="C11">
        <v>207277</v>
      </c>
      <c r="D11">
        <v>-17997</v>
      </c>
      <c r="E11">
        <v>189280</v>
      </c>
      <c r="F11">
        <v>10263</v>
      </c>
      <c r="G11">
        <v>0</v>
      </c>
      <c r="H11">
        <v>-45</v>
      </c>
      <c r="I11">
        <v>170820</v>
      </c>
      <c r="J11">
        <v>0</v>
      </c>
      <c r="K11">
        <v>181038</v>
      </c>
      <c r="L11">
        <v>0</v>
      </c>
      <c r="M11">
        <v>-252172</v>
      </c>
      <c r="N11">
        <v>49270</v>
      </c>
      <c r="O11">
        <v>-12861</v>
      </c>
      <c r="P11">
        <v>0</v>
      </c>
      <c r="Q11">
        <v>-215763</v>
      </c>
      <c r="R11">
        <v>-77871</v>
      </c>
      <c r="S11">
        <v>3011</v>
      </c>
      <c r="T11">
        <v>-74860</v>
      </c>
      <c r="U11">
        <v>0</v>
      </c>
      <c r="V11">
        <v>0</v>
      </c>
      <c r="W11">
        <v>0</v>
      </c>
      <c r="X11">
        <v>-20745</v>
      </c>
      <c r="Y11">
        <v>-28781</v>
      </c>
      <c r="Z11">
        <v>3121</v>
      </c>
      <c r="AA11">
        <v>-46405</v>
      </c>
      <c r="AB11">
        <v>-6670</v>
      </c>
      <c r="AC11">
        <v>-15104</v>
      </c>
      <c r="AD11">
        <v>-16112</v>
      </c>
      <c r="AE11">
        <v>-37886</v>
      </c>
      <c r="AF11">
        <v>-1805</v>
      </c>
      <c r="AG11">
        <v>1671</v>
      </c>
      <c r="AH11">
        <v>-39378</v>
      </c>
      <c r="AI11">
        <v>-11411</v>
      </c>
      <c r="AJ11">
        <v>-55519</v>
      </c>
      <c r="AK11">
        <v>0</v>
      </c>
      <c r="AL11">
        <v>11411</v>
      </c>
      <c r="AM11">
        <v>0</v>
      </c>
      <c r="AN11">
        <v>0</v>
      </c>
      <c r="AO11">
        <v>-44108</v>
      </c>
      <c r="AP11">
        <v>0</v>
      </c>
      <c r="AQ11">
        <v>0</v>
      </c>
      <c r="AR11">
        <v>-44108</v>
      </c>
      <c r="AS11">
        <v>-10007</v>
      </c>
      <c r="AT11">
        <v>-54115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250167</v>
      </c>
      <c r="BQ11">
        <v>0</v>
      </c>
      <c r="BR11">
        <v>0</v>
      </c>
      <c r="BS11">
        <v>0</v>
      </c>
      <c r="BT11">
        <v>250167</v>
      </c>
      <c r="BU11">
        <v>501670</v>
      </c>
      <c r="BV11">
        <v>0</v>
      </c>
      <c r="BW11">
        <v>2670640</v>
      </c>
      <c r="BX11">
        <v>0</v>
      </c>
      <c r="BY11">
        <v>0</v>
      </c>
      <c r="BZ11">
        <v>24</v>
      </c>
      <c r="CA11">
        <v>0</v>
      </c>
      <c r="CB11">
        <v>0</v>
      </c>
      <c r="CC11">
        <v>0</v>
      </c>
      <c r="CD11">
        <v>3172334</v>
      </c>
      <c r="CE11">
        <v>0</v>
      </c>
      <c r="CF11">
        <v>3422501</v>
      </c>
      <c r="CG11">
        <v>0</v>
      </c>
      <c r="CH11">
        <v>15726</v>
      </c>
      <c r="CI11">
        <v>0</v>
      </c>
      <c r="CJ11">
        <v>15726</v>
      </c>
      <c r="CK11">
        <v>29126</v>
      </c>
      <c r="CL11">
        <v>2007</v>
      </c>
      <c r="CM11">
        <v>0</v>
      </c>
      <c r="CN11">
        <v>0</v>
      </c>
      <c r="CO11">
        <v>46859</v>
      </c>
      <c r="CP11">
        <v>451</v>
      </c>
      <c r="CQ11">
        <v>325179</v>
      </c>
      <c r="CR11">
        <v>0</v>
      </c>
      <c r="CS11">
        <v>1220</v>
      </c>
      <c r="CT11">
        <v>326850</v>
      </c>
      <c r="CU11">
        <v>42437</v>
      </c>
      <c r="CV11">
        <v>0</v>
      </c>
      <c r="CW11">
        <v>42437</v>
      </c>
      <c r="CX11">
        <v>3838647</v>
      </c>
      <c r="CY11">
        <v>61803</v>
      </c>
      <c r="CZ11">
        <v>466197</v>
      </c>
      <c r="DA11">
        <v>0</v>
      </c>
      <c r="DB11">
        <v>14230</v>
      </c>
      <c r="DC11">
        <v>0</v>
      </c>
      <c r="DD11">
        <v>0</v>
      </c>
      <c r="DE11">
        <v>0</v>
      </c>
      <c r="DF11">
        <v>14230</v>
      </c>
      <c r="DG11">
        <v>-82305</v>
      </c>
      <c r="DH11">
        <v>459925</v>
      </c>
      <c r="DI11">
        <v>200000</v>
      </c>
      <c r="DJ11">
        <v>0</v>
      </c>
      <c r="DK11">
        <v>0</v>
      </c>
      <c r="DL11">
        <v>0</v>
      </c>
      <c r="DM11">
        <v>3051095</v>
      </c>
      <c r="DN11">
        <v>87085</v>
      </c>
      <c r="DO11">
        <v>2964010</v>
      </c>
      <c r="DP11">
        <v>15483</v>
      </c>
      <c r="DQ11">
        <v>0</v>
      </c>
      <c r="DR11">
        <v>15483</v>
      </c>
      <c r="DS11">
        <v>0</v>
      </c>
      <c r="DT11">
        <v>0</v>
      </c>
      <c r="DU11">
        <v>0</v>
      </c>
      <c r="DV11">
        <v>0</v>
      </c>
      <c r="DW11">
        <v>2979493</v>
      </c>
      <c r="DX11">
        <v>0</v>
      </c>
      <c r="DY11">
        <v>13130</v>
      </c>
      <c r="DZ11">
        <v>0</v>
      </c>
      <c r="EA11">
        <v>10007</v>
      </c>
      <c r="EB11">
        <v>0</v>
      </c>
      <c r="EC11">
        <v>23137</v>
      </c>
      <c r="ED11">
        <v>73597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45149</v>
      </c>
      <c r="EK11">
        <v>31519</v>
      </c>
      <c r="EL11">
        <v>0</v>
      </c>
      <c r="EM11">
        <v>0</v>
      </c>
      <c r="EN11">
        <v>19719</v>
      </c>
      <c r="EO11">
        <v>0</v>
      </c>
      <c r="EP11">
        <v>96387</v>
      </c>
      <c r="EQ11">
        <v>6108</v>
      </c>
      <c r="ER11">
        <v>3838647</v>
      </c>
    </row>
    <row r="12" spans="1:148">
      <c r="A12">
        <v>62918</v>
      </c>
      <c r="B12">
        <v>200012</v>
      </c>
      <c r="C12">
        <v>106405</v>
      </c>
      <c r="D12">
        <v>-382</v>
      </c>
      <c r="E12">
        <v>106023</v>
      </c>
      <c r="F12">
        <v>14926</v>
      </c>
      <c r="G12">
        <v>92005</v>
      </c>
      <c r="H12">
        <v>28514</v>
      </c>
      <c r="I12">
        <v>649607</v>
      </c>
      <c r="J12">
        <v>247713</v>
      </c>
      <c r="K12">
        <v>1032765</v>
      </c>
      <c r="L12">
        <v>37810</v>
      </c>
      <c r="M12">
        <v>-1094953</v>
      </c>
      <c r="N12">
        <v>463</v>
      </c>
      <c r="O12">
        <v>785</v>
      </c>
      <c r="P12">
        <v>0</v>
      </c>
      <c r="Q12">
        <v>-1093705</v>
      </c>
      <c r="R12">
        <v>499965</v>
      </c>
      <c r="S12">
        <v>0</v>
      </c>
      <c r="T12">
        <v>499965</v>
      </c>
      <c r="U12">
        <v>0</v>
      </c>
      <c r="V12">
        <v>-366128</v>
      </c>
      <c r="W12">
        <v>-366128</v>
      </c>
      <c r="X12">
        <v>-7378</v>
      </c>
      <c r="Y12">
        <v>-44510</v>
      </c>
      <c r="Z12">
        <v>0</v>
      </c>
      <c r="AA12">
        <v>-51888</v>
      </c>
      <c r="AB12">
        <v>-23770</v>
      </c>
      <c r="AC12">
        <v>-21901</v>
      </c>
      <c r="AD12">
        <v>0</v>
      </c>
      <c r="AE12">
        <v>-45671</v>
      </c>
      <c r="AF12">
        <v>0</v>
      </c>
      <c r="AG12">
        <v>9322</v>
      </c>
      <c r="AH12">
        <v>-123410</v>
      </c>
      <c r="AI12">
        <v>-36849</v>
      </c>
      <c r="AJ12">
        <v>-31766</v>
      </c>
      <c r="AK12">
        <v>0</v>
      </c>
      <c r="AL12">
        <v>36849</v>
      </c>
      <c r="AM12">
        <v>0</v>
      </c>
      <c r="AN12">
        <v>0</v>
      </c>
      <c r="AO12">
        <v>5083</v>
      </c>
      <c r="AP12">
        <v>112</v>
      </c>
      <c r="AQ12">
        <v>0</v>
      </c>
      <c r="AR12">
        <v>5195</v>
      </c>
      <c r="AS12">
        <v>38105</v>
      </c>
      <c r="AT12">
        <v>43300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918382</v>
      </c>
      <c r="BP12">
        <v>635887</v>
      </c>
      <c r="BQ12">
        <v>6000</v>
      </c>
      <c r="BR12">
        <v>26433</v>
      </c>
      <c r="BS12">
        <v>0</v>
      </c>
      <c r="BT12">
        <v>668320</v>
      </c>
      <c r="BU12">
        <v>2632077</v>
      </c>
      <c r="BV12">
        <v>0</v>
      </c>
      <c r="BW12">
        <v>9294288</v>
      </c>
      <c r="BX12">
        <v>0</v>
      </c>
      <c r="BY12">
        <v>0</v>
      </c>
      <c r="BZ12">
        <v>7331</v>
      </c>
      <c r="CA12">
        <v>2613</v>
      </c>
      <c r="CB12">
        <v>5000</v>
      </c>
      <c r="CC12">
        <v>1107</v>
      </c>
      <c r="CD12">
        <v>11942416</v>
      </c>
      <c r="CE12">
        <v>0</v>
      </c>
      <c r="CF12">
        <v>13529118</v>
      </c>
      <c r="CG12">
        <v>0</v>
      </c>
      <c r="CH12">
        <v>9444</v>
      </c>
      <c r="CI12">
        <v>0</v>
      </c>
      <c r="CJ12">
        <v>9444</v>
      </c>
      <c r="CK12">
        <v>0</v>
      </c>
      <c r="CL12">
        <v>0</v>
      </c>
      <c r="CM12">
        <v>0</v>
      </c>
      <c r="CN12">
        <v>21998</v>
      </c>
      <c r="CO12">
        <v>31442</v>
      </c>
      <c r="CP12">
        <v>35805</v>
      </c>
      <c r="CQ12">
        <v>41372</v>
      </c>
      <c r="CR12">
        <v>0</v>
      </c>
      <c r="CS12">
        <v>0</v>
      </c>
      <c r="CT12">
        <v>77177</v>
      </c>
      <c r="CU12">
        <v>144942</v>
      </c>
      <c r="CV12">
        <v>38774</v>
      </c>
      <c r="CW12">
        <v>183716</v>
      </c>
      <c r="CX12">
        <v>13821453</v>
      </c>
      <c r="CY12">
        <v>20000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545135</v>
      </c>
      <c r="DH12">
        <v>565135</v>
      </c>
      <c r="DI12">
        <v>238000</v>
      </c>
      <c r="DJ12">
        <v>0</v>
      </c>
      <c r="DK12">
        <v>0</v>
      </c>
      <c r="DL12">
        <v>0</v>
      </c>
      <c r="DM12">
        <v>11316849</v>
      </c>
      <c r="DN12">
        <v>0</v>
      </c>
      <c r="DO12">
        <v>11316849</v>
      </c>
      <c r="DP12">
        <v>11694</v>
      </c>
      <c r="DQ12">
        <v>34</v>
      </c>
      <c r="DR12">
        <v>11660</v>
      </c>
      <c r="DS12">
        <v>1338924</v>
      </c>
      <c r="DT12">
        <v>0</v>
      </c>
      <c r="DU12">
        <v>0</v>
      </c>
      <c r="DV12">
        <v>0</v>
      </c>
      <c r="DW12">
        <v>12667433</v>
      </c>
      <c r="DX12">
        <v>0</v>
      </c>
      <c r="DY12">
        <v>38749</v>
      </c>
      <c r="DZ12">
        <v>0</v>
      </c>
      <c r="EA12">
        <v>159715</v>
      </c>
      <c r="EB12">
        <v>0</v>
      </c>
      <c r="EC12">
        <v>198464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192</v>
      </c>
      <c r="EK12">
        <v>12291</v>
      </c>
      <c r="EL12">
        <v>0</v>
      </c>
      <c r="EM12">
        <v>25771</v>
      </c>
      <c r="EN12">
        <v>113962</v>
      </c>
      <c r="EO12">
        <v>0</v>
      </c>
      <c r="EP12">
        <v>152216</v>
      </c>
      <c r="EQ12">
        <v>205</v>
      </c>
      <c r="ER12">
        <v>13821453</v>
      </c>
    </row>
    <row r="13" spans="1:148">
      <c r="A13">
        <v>62933</v>
      </c>
      <c r="B13">
        <v>200012</v>
      </c>
      <c r="C13">
        <v>162727</v>
      </c>
      <c r="D13">
        <v>-8428</v>
      </c>
      <c r="E13">
        <v>154299</v>
      </c>
      <c r="F13">
        <v>30712</v>
      </c>
      <c r="G13">
        <v>-4643</v>
      </c>
      <c r="H13">
        <v>-92</v>
      </c>
      <c r="I13">
        <v>111351</v>
      </c>
      <c r="J13">
        <v>74690</v>
      </c>
      <c r="K13">
        <v>212018</v>
      </c>
      <c r="L13">
        <v>0</v>
      </c>
      <c r="M13">
        <v>-133894</v>
      </c>
      <c r="N13">
        <v>14709</v>
      </c>
      <c r="O13">
        <v>529</v>
      </c>
      <c r="P13">
        <v>-345</v>
      </c>
      <c r="Q13">
        <v>-119001</v>
      </c>
      <c r="R13">
        <v>85185</v>
      </c>
      <c r="S13">
        <v>-10732</v>
      </c>
      <c r="T13">
        <v>74453</v>
      </c>
      <c r="U13">
        <v>0</v>
      </c>
      <c r="V13">
        <v>-170284</v>
      </c>
      <c r="W13">
        <v>-170284</v>
      </c>
      <c r="X13">
        <v>-9644</v>
      </c>
      <c r="Y13">
        <v>-13826</v>
      </c>
      <c r="Z13">
        <v>2971</v>
      </c>
      <c r="AA13">
        <v>-20499</v>
      </c>
      <c r="AB13">
        <v>-5709</v>
      </c>
      <c r="AC13">
        <v>-310</v>
      </c>
      <c r="AD13">
        <v>0</v>
      </c>
      <c r="AE13">
        <v>-6019</v>
      </c>
      <c r="AF13">
        <v>-63352</v>
      </c>
      <c r="AG13">
        <v>10195</v>
      </c>
      <c r="AH13">
        <v>-31547</v>
      </c>
      <c r="AI13">
        <v>-11125</v>
      </c>
      <c r="AJ13">
        <v>29138</v>
      </c>
      <c r="AK13">
        <v>384</v>
      </c>
      <c r="AL13">
        <v>11093</v>
      </c>
      <c r="AM13">
        <v>0</v>
      </c>
      <c r="AN13">
        <v>0</v>
      </c>
      <c r="AO13">
        <v>40615</v>
      </c>
      <c r="AP13">
        <v>0</v>
      </c>
      <c r="AQ13">
        <v>0</v>
      </c>
      <c r="AR13">
        <v>40615</v>
      </c>
      <c r="AS13">
        <v>-14338</v>
      </c>
      <c r="AT13">
        <v>26277</v>
      </c>
      <c r="AU13">
        <v>770</v>
      </c>
      <c r="AV13">
        <v>-295</v>
      </c>
      <c r="AW13">
        <v>-81</v>
      </c>
      <c r="AX13">
        <v>0</v>
      </c>
      <c r="AY13">
        <v>394</v>
      </c>
      <c r="AZ13">
        <v>32</v>
      </c>
      <c r="BA13">
        <v>0</v>
      </c>
      <c r="BB13">
        <v>0</v>
      </c>
      <c r="BC13">
        <v>-70</v>
      </c>
      <c r="BD13">
        <v>0</v>
      </c>
      <c r="BE13">
        <v>-70</v>
      </c>
      <c r="BF13">
        <v>-103</v>
      </c>
      <c r="BG13">
        <v>0</v>
      </c>
      <c r="BH13">
        <v>0</v>
      </c>
      <c r="BI13">
        <v>-54</v>
      </c>
      <c r="BJ13">
        <v>185</v>
      </c>
      <c r="BK13">
        <v>131</v>
      </c>
      <c r="BL13">
        <v>0</v>
      </c>
      <c r="BM13">
        <v>384</v>
      </c>
      <c r="BN13">
        <v>0</v>
      </c>
      <c r="BO13">
        <v>0</v>
      </c>
      <c r="BP13">
        <v>565190</v>
      </c>
      <c r="BQ13">
        <v>0</v>
      </c>
      <c r="BR13">
        <v>35717</v>
      </c>
      <c r="BS13">
        <v>0</v>
      </c>
      <c r="BT13">
        <v>600907</v>
      </c>
      <c r="BU13">
        <v>924622</v>
      </c>
      <c r="BV13">
        <v>71492</v>
      </c>
      <c r="BW13">
        <v>1550165</v>
      </c>
      <c r="BX13">
        <v>0</v>
      </c>
      <c r="BY13">
        <v>0</v>
      </c>
      <c r="BZ13">
        <v>948</v>
      </c>
      <c r="CA13">
        <v>168</v>
      </c>
      <c r="CB13">
        <v>0</v>
      </c>
      <c r="CC13">
        <v>0</v>
      </c>
      <c r="CD13">
        <v>2547395</v>
      </c>
      <c r="CE13">
        <v>0</v>
      </c>
      <c r="CF13">
        <v>3148302</v>
      </c>
      <c r="CG13">
        <v>0</v>
      </c>
      <c r="CH13">
        <v>14036</v>
      </c>
      <c r="CI13">
        <v>0</v>
      </c>
      <c r="CJ13">
        <v>14036</v>
      </c>
      <c r="CK13">
        <v>14174</v>
      </c>
      <c r="CL13">
        <v>320693</v>
      </c>
      <c r="CM13">
        <v>0</v>
      </c>
      <c r="CN13">
        <v>50289</v>
      </c>
      <c r="CO13">
        <v>399192</v>
      </c>
      <c r="CP13">
        <v>0</v>
      </c>
      <c r="CQ13">
        <v>14377</v>
      </c>
      <c r="CR13">
        <v>0</v>
      </c>
      <c r="CS13">
        <v>0</v>
      </c>
      <c r="CT13">
        <v>14377</v>
      </c>
      <c r="CU13">
        <v>30766</v>
      </c>
      <c r="CV13">
        <v>0</v>
      </c>
      <c r="CW13">
        <v>30766</v>
      </c>
      <c r="CX13">
        <v>3592637</v>
      </c>
      <c r="CY13">
        <v>305400</v>
      </c>
      <c r="CZ13">
        <v>0</v>
      </c>
      <c r="DA13">
        <v>0</v>
      </c>
      <c r="DB13">
        <v>15537</v>
      </c>
      <c r="DC13">
        <v>0</v>
      </c>
      <c r="DD13">
        <v>0</v>
      </c>
      <c r="DE13">
        <v>0</v>
      </c>
      <c r="DF13">
        <v>15537</v>
      </c>
      <c r="DG13">
        <v>181968</v>
      </c>
      <c r="DH13">
        <v>502905</v>
      </c>
      <c r="DI13">
        <v>0</v>
      </c>
      <c r="DJ13">
        <v>269</v>
      </c>
      <c r="DK13">
        <v>0</v>
      </c>
      <c r="DL13">
        <v>269</v>
      </c>
      <c r="DM13">
        <v>2522362</v>
      </c>
      <c r="DN13">
        <v>4443</v>
      </c>
      <c r="DO13">
        <v>2517919</v>
      </c>
      <c r="DP13">
        <v>19981</v>
      </c>
      <c r="DQ13">
        <v>949</v>
      </c>
      <c r="DR13">
        <v>19032</v>
      </c>
      <c r="DS13">
        <v>523344</v>
      </c>
      <c r="DT13">
        <v>0</v>
      </c>
      <c r="DU13">
        <v>0</v>
      </c>
      <c r="DV13">
        <v>427</v>
      </c>
      <c r="DW13">
        <v>3060991</v>
      </c>
      <c r="DX13">
        <v>0</v>
      </c>
      <c r="DY13">
        <v>4205</v>
      </c>
      <c r="DZ13">
        <v>0</v>
      </c>
      <c r="EA13">
        <v>0</v>
      </c>
      <c r="EB13">
        <v>0</v>
      </c>
      <c r="EC13">
        <v>4205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44</v>
      </c>
      <c r="EK13">
        <v>17219</v>
      </c>
      <c r="EL13">
        <v>0</v>
      </c>
      <c r="EM13">
        <v>0</v>
      </c>
      <c r="EN13">
        <v>7273</v>
      </c>
      <c r="EO13">
        <v>0</v>
      </c>
      <c r="EP13">
        <v>24536</v>
      </c>
      <c r="EQ13">
        <v>0</v>
      </c>
      <c r="ER13">
        <v>3592637</v>
      </c>
    </row>
    <row r="14" spans="1:148">
      <c r="A14">
        <v>62942</v>
      </c>
      <c r="B14">
        <v>200012</v>
      </c>
      <c r="C14">
        <v>102667</v>
      </c>
      <c r="D14">
        <v>-594</v>
      </c>
      <c r="E14">
        <v>102073</v>
      </c>
      <c r="F14">
        <v>0</v>
      </c>
      <c r="G14">
        <v>2234</v>
      </c>
      <c r="H14">
        <v>699</v>
      </c>
      <c r="I14">
        <v>174814</v>
      </c>
      <c r="J14">
        <v>40023</v>
      </c>
      <c r="K14">
        <v>217770</v>
      </c>
      <c r="L14">
        <v>60125</v>
      </c>
      <c r="M14">
        <v>-128954</v>
      </c>
      <c r="N14">
        <v>207</v>
      </c>
      <c r="O14">
        <v>-545</v>
      </c>
      <c r="P14">
        <v>0</v>
      </c>
      <c r="Q14">
        <v>-129292</v>
      </c>
      <c r="R14">
        <v>-104553</v>
      </c>
      <c r="S14">
        <v>0</v>
      </c>
      <c r="T14">
        <v>-104553</v>
      </c>
      <c r="U14">
        <v>0</v>
      </c>
      <c r="V14">
        <v>-78067</v>
      </c>
      <c r="W14">
        <v>-78067</v>
      </c>
      <c r="X14">
        <v>-4993</v>
      </c>
      <c r="Y14">
        <v>-9703</v>
      </c>
      <c r="Z14">
        <v>252</v>
      </c>
      <c r="AA14">
        <v>-14444</v>
      </c>
      <c r="AB14">
        <v>-6242</v>
      </c>
      <c r="AC14">
        <v>-3808</v>
      </c>
      <c r="AD14">
        <v>0</v>
      </c>
      <c r="AE14">
        <v>-10050</v>
      </c>
      <c r="AF14">
        <v>0</v>
      </c>
      <c r="AG14">
        <v>1367</v>
      </c>
      <c r="AH14">
        <v>-39273</v>
      </c>
      <c r="AI14">
        <v>-6043</v>
      </c>
      <c r="AJ14">
        <v>-387</v>
      </c>
      <c r="AK14">
        <v>0</v>
      </c>
      <c r="AL14">
        <v>6043</v>
      </c>
      <c r="AM14">
        <v>0</v>
      </c>
      <c r="AN14">
        <v>0</v>
      </c>
      <c r="AO14">
        <v>5656</v>
      </c>
      <c r="AP14">
        <v>0</v>
      </c>
      <c r="AQ14">
        <v>0</v>
      </c>
      <c r="AR14">
        <v>5656</v>
      </c>
      <c r="AS14">
        <v>2344</v>
      </c>
      <c r="AT14">
        <v>8000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11667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1515981</v>
      </c>
      <c r="BV14">
        <v>0</v>
      </c>
      <c r="BW14">
        <v>2333732</v>
      </c>
      <c r="BX14">
        <v>0</v>
      </c>
      <c r="BY14">
        <v>0</v>
      </c>
      <c r="BZ14">
        <v>0</v>
      </c>
      <c r="CA14">
        <v>0</v>
      </c>
      <c r="CB14">
        <v>24000</v>
      </c>
      <c r="CC14">
        <v>996</v>
      </c>
      <c r="CD14">
        <v>3874709</v>
      </c>
      <c r="CE14">
        <v>0</v>
      </c>
      <c r="CF14">
        <v>3886376</v>
      </c>
      <c r="CG14">
        <v>0</v>
      </c>
      <c r="CH14">
        <v>30785</v>
      </c>
      <c r="CI14">
        <v>0</v>
      </c>
      <c r="CJ14">
        <v>30785</v>
      </c>
      <c r="CK14">
        <v>0</v>
      </c>
      <c r="CL14">
        <v>0</v>
      </c>
      <c r="CM14">
        <v>0</v>
      </c>
      <c r="CN14">
        <v>3923</v>
      </c>
      <c r="CO14">
        <v>34708</v>
      </c>
      <c r="CP14">
        <v>6669</v>
      </c>
      <c r="CQ14">
        <v>271</v>
      </c>
      <c r="CR14">
        <v>0</v>
      </c>
      <c r="CS14">
        <v>0</v>
      </c>
      <c r="CT14">
        <v>6940</v>
      </c>
      <c r="CU14">
        <v>35127</v>
      </c>
      <c r="CV14">
        <v>1011</v>
      </c>
      <c r="CW14">
        <v>36138</v>
      </c>
      <c r="CX14">
        <v>3964162</v>
      </c>
      <c r="CY14">
        <v>40000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65990</v>
      </c>
      <c r="DH14">
        <v>105990</v>
      </c>
      <c r="DI14">
        <v>43000</v>
      </c>
      <c r="DJ14">
        <v>0</v>
      </c>
      <c r="DK14">
        <v>0</v>
      </c>
      <c r="DL14">
        <v>0</v>
      </c>
      <c r="DM14">
        <v>3030040</v>
      </c>
      <c r="DN14">
        <v>0</v>
      </c>
      <c r="DO14">
        <v>3030040</v>
      </c>
      <c r="DP14">
        <v>2446</v>
      </c>
      <c r="DQ14">
        <v>0</v>
      </c>
      <c r="DR14">
        <v>2446</v>
      </c>
      <c r="DS14">
        <v>759451</v>
      </c>
      <c r="DT14">
        <v>0</v>
      </c>
      <c r="DU14">
        <v>0</v>
      </c>
      <c r="DV14">
        <v>0</v>
      </c>
      <c r="DW14">
        <v>3791937</v>
      </c>
      <c r="DX14">
        <v>0</v>
      </c>
      <c r="DY14">
        <v>0</v>
      </c>
      <c r="DZ14">
        <v>0</v>
      </c>
      <c r="EA14">
        <v>259</v>
      </c>
      <c r="EB14">
        <v>0</v>
      </c>
      <c r="EC14">
        <v>259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15247</v>
      </c>
      <c r="EL14">
        <v>0</v>
      </c>
      <c r="EM14">
        <v>0</v>
      </c>
      <c r="EN14">
        <v>7121</v>
      </c>
      <c r="EO14">
        <v>0</v>
      </c>
      <c r="EP14">
        <v>22368</v>
      </c>
      <c r="EQ14">
        <v>608</v>
      </c>
      <c r="ER14">
        <v>3964162</v>
      </c>
    </row>
    <row r="15" spans="1:148">
      <c r="A15">
        <v>62953</v>
      </c>
      <c r="B15">
        <v>200012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218947</v>
      </c>
      <c r="J15">
        <v>3184</v>
      </c>
      <c r="K15">
        <v>222131</v>
      </c>
      <c r="L15">
        <v>219</v>
      </c>
      <c r="M15">
        <v>-289561</v>
      </c>
      <c r="N15">
        <v>96</v>
      </c>
      <c r="O15">
        <v>0</v>
      </c>
      <c r="P15">
        <v>0</v>
      </c>
      <c r="Q15">
        <v>-289465</v>
      </c>
      <c r="R15">
        <v>102507</v>
      </c>
      <c r="S15">
        <v>-15</v>
      </c>
      <c r="T15">
        <v>102492</v>
      </c>
      <c r="U15">
        <v>0</v>
      </c>
      <c r="V15">
        <v>0</v>
      </c>
      <c r="W15">
        <v>0</v>
      </c>
      <c r="X15">
        <v>0</v>
      </c>
      <c r="Y15">
        <v>-4343</v>
      </c>
      <c r="Z15">
        <v>0</v>
      </c>
      <c r="AA15">
        <v>-4343</v>
      </c>
      <c r="AB15">
        <v>-820</v>
      </c>
      <c r="AC15">
        <v>-494</v>
      </c>
      <c r="AD15">
        <v>0</v>
      </c>
      <c r="AE15">
        <v>-1314</v>
      </c>
      <c r="AF15">
        <v>0</v>
      </c>
      <c r="AG15">
        <v>0</v>
      </c>
      <c r="AH15">
        <v>4275</v>
      </c>
      <c r="AI15">
        <v>-26880</v>
      </c>
      <c r="AJ15">
        <v>7115</v>
      </c>
      <c r="AK15">
        <v>0</v>
      </c>
      <c r="AL15">
        <v>26880</v>
      </c>
      <c r="AM15">
        <v>0</v>
      </c>
      <c r="AN15">
        <v>0</v>
      </c>
      <c r="AO15">
        <v>33995</v>
      </c>
      <c r="AP15">
        <v>0</v>
      </c>
      <c r="AQ15">
        <v>0</v>
      </c>
      <c r="AR15">
        <v>33995</v>
      </c>
      <c r="AS15">
        <v>-8390</v>
      </c>
      <c r="AT15">
        <v>25605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2305881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2305881</v>
      </c>
      <c r="CE15">
        <v>0</v>
      </c>
      <c r="CF15">
        <v>2305881</v>
      </c>
      <c r="CG15">
        <v>0</v>
      </c>
      <c r="CH15">
        <v>31</v>
      </c>
      <c r="CI15">
        <v>0</v>
      </c>
      <c r="CJ15">
        <v>31</v>
      </c>
      <c r="CK15">
        <v>0</v>
      </c>
      <c r="CL15">
        <v>0</v>
      </c>
      <c r="CM15">
        <v>0</v>
      </c>
      <c r="CN15">
        <v>7764</v>
      </c>
      <c r="CO15">
        <v>7795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44522</v>
      </c>
      <c r="CV15">
        <v>17113</v>
      </c>
      <c r="CW15">
        <v>61635</v>
      </c>
      <c r="CX15">
        <v>2375311</v>
      </c>
      <c r="CY15">
        <v>60000</v>
      </c>
      <c r="CZ15">
        <v>234605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294605</v>
      </c>
      <c r="DI15">
        <v>0</v>
      </c>
      <c r="DJ15">
        <v>0</v>
      </c>
      <c r="DK15">
        <v>0</v>
      </c>
      <c r="DL15">
        <v>0</v>
      </c>
      <c r="DM15">
        <v>2029843</v>
      </c>
      <c r="DN15">
        <v>375</v>
      </c>
      <c r="DO15">
        <v>2029468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2029468</v>
      </c>
      <c r="DX15">
        <v>0</v>
      </c>
      <c r="DY15">
        <v>3910</v>
      </c>
      <c r="DZ15">
        <v>0</v>
      </c>
      <c r="EA15">
        <v>25400</v>
      </c>
      <c r="EB15">
        <v>0</v>
      </c>
      <c r="EC15">
        <v>29310</v>
      </c>
      <c r="ED15">
        <v>0</v>
      </c>
      <c r="EE15">
        <v>4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5508</v>
      </c>
      <c r="EL15">
        <v>0</v>
      </c>
      <c r="EM15">
        <v>5871</v>
      </c>
      <c r="EN15">
        <v>10545</v>
      </c>
      <c r="EO15">
        <v>0</v>
      </c>
      <c r="EP15">
        <v>21928</v>
      </c>
      <c r="EQ15">
        <v>0</v>
      </c>
      <c r="ER15">
        <v>2375311</v>
      </c>
    </row>
    <row r="16" spans="1:148">
      <c r="A16">
        <v>62961</v>
      </c>
      <c r="B16">
        <v>200012</v>
      </c>
      <c r="C16">
        <v>1315897</v>
      </c>
      <c r="D16">
        <v>-13609</v>
      </c>
      <c r="E16">
        <v>1302288</v>
      </c>
      <c r="F16">
        <v>42211</v>
      </c>
      <c r="G16">
        <v>40819</v>
      </c>
      <c r="H16">
        <v>0</v>
      </c>
      <c r="I16">
        <v>583566</v>
      </c>
      <c r="J16">
        <v>257785</v>
      </c>
      <c r="K16">
        <v>924381</v>
      </c>
      <c r="L16">
        <v>48031</v>
      </c>
      <c r="M16">
        <v>-871764</v>
      </c>
      <c r="N16">
        <v>15447</v>
      </c>
      <c r="O16">
        <v>-8019</v>
      </c>
      <c r="P16">
        <v>0</v>
      </c>
      <c r="Q16">
        <v>-864336</v>
      </c>
      <c r="R16">
        <v>-965245</v>
      </c>
      <c r="S16">
        <v>0</v>
      </c>
      <c r="T16">
        <v>-965245</v>
      </c>
      <c r="U16">
        <v>0</v>
      </c>
      <c r="V16">
        <v>-74170</v>
      </c>
      <c r="W16">
        <v>-74170</v>
      </c>
      <c r="X16">
        <v>-26291</v>
      </c>
      <c r="Y16">
        <v>-84452</v>
      </c>
      <c r="Z16">
        <v>888</v>
      </c>
      <c r="AA16">
        <v>-109855</v>
      </c>
      <c r="AB16">
        <v>-18760</v>
      </c>
      <c r="AC16">
        <v>-22231</v>
      </c>
      <c r="AD16">
        <v>0</v>
      </c>
      <c r="AE16">
        <v>-40991</v>
      </c>
      <c r="AF16">
        <v>0</v>
      </c>
      <c r="AG16">
        <v>6401</v>
      </c>
      <c r="AH16">
        <v>-124293</v>
      </c>
      <c r="AI16">
        <v>-36924</v>
      </c>
      <c r="AJ16">
        <v>65287</v>
      </c>
      <c r="AK16">
        <v>-11571</v>
      </c>
      <c r="AL16">
        <v>25818</v>
      </c>
      <c r="AM16">
        <v>0</v>
      </c>
      <c r="AN16">
        <v>-529</v>
      </c>
      <c r="AO16">
        <v>79005</v>
      </c>
      <c r="AP16">
        <v>0</v>
      </c>
      <c r="AQ16">
        <v>0</v>
      </c>
      <c r="AR16">
        <v>79005</v>
      </c>
      <c r="AS16">
        <v>-56576</v>
      </c>
      <c r="AT16">
        <v>22429</v>
      </c>
      <c r="AU16">
        <v>56748</v>
      </c>
      <c r="AV16">
        <v>-16215</v>
      </c>
      <c r="AW16">
        <v>236</v>
      </c>
      <c r="AX16">
        <v>0</v>
      </c>
      <c r="AY16">
        <v>40769</v>
      </c>
      <c r="AZ16">
        <v>4795</v>
      </c>
      <c r="BA16">
        <v>-15225</v>
      </c>
      <c r="BB16">
        <v>7979</v>
      </c>
      <c r="BC16">
        <v>-33580</v>
      </c>
      <c r="BD16">
        <v>0</v>
      </c>
      <c r="BE16">
        <v>-40826</v>
      </c>
      <c r="BF16">
        <v>1651</v>
      </c>
      <c r="BG16">
        <v>0</v>
      </c>
      <c r="BH16">
        <v>-12196</v>
      </c>
      <c r="BI16">
        <v>-5764</v>
      </c>
      <c r="BJ16">
        <v>0</v>
      </c>
      <c r="BK16">
        <v>-17960</v>
      </c>
      <c r="BL16">
        <v>0</v>
      </c>
      <c r="BM16">
        <v>-11571</v>
      </c>
      <c r="BN16">
        <v>0</v>
      </c>
      <c r="BO16">
        <v>0</v>
      </c>
      <c r="BP16">
        <v>237267</v>
      </c>
      <c r="BQ16">
        <v>562000</v>
      </c>
      <c r="BR16">
        <v>0</v>
      </c>
      <c r="BS16">
        <v>0</v>
      </c>
      <c r="BT16">
        <v>799267</v>
      </c>
      <c r="BU16">
        <v>4216160</v>
      </c>
      <c r="BV16">
        <v>0</v>
      </c>
      <c r="BW16">
        <v>7788726</v>
      </c>
      <c r="BX16">
        <v>0</v>
      </c>
      <c r="BY16">
        <v>0</v>
      </c>
      <c r="BZ16">
        <v>0</v>
      </c>
      <c r="CA16">
        <v>0</v>
      </c>
      <c r="CB16">
        <v>16000</v>
      </c>
      <c r="CC16">
        <v>0</v>
      </c>
      <c r="CD16">
        <v>12020886</v>
      </c>
      <c r="CE16">
        <v>0</v>
      </c>
      <c r="CF16">
        <v>12820153</v>
      </c>
      <c r="CG16">
        <v>0</v>
      </c>
      <c r="CH16">
        <v>26101</v>
      </c>
      <c r="CI16">
        <v>0</v>
      </c>
      <c r="CJ16">
        <v>26101</v>
      </c>
      <c r="CK16">
        <v>0</v>
      </c>
      <c r="CL16">
        <v>0</v>
      </c>
      <c r="CM16">
        <v>0</v>
      </c>
      <c r="CN16">
        <v>187145</v>
      </c>
      <c r="CO16">
        <v>213246</v>
      </c>
      <c r="CP16">
        <v>35346</v>
      </c>
      <c r="CQ16">
        <v>5265</v>
      </c>
      <c r="CR16">
        <v>0</v>
      </c>
      <c r="CS16">
        <v>0</v>
      </c>
      <c r="CT16">
        <v>40611</v>
      </c>
      <c r="CU16">
        <v>120298</v>
      </c>
      <c r="CV16">
        <v>18700</v>
      </c>
      <c r="CW16">
        <v>138998</v>
      </c>
      <c r="CX16">
        <v>13213008</v>
      </c>
      <c r="CY16">
        <v>41000</v>
      </c>
      <c r="CZ16">
        <v>49000</v>
      </c>
      <c r="DA16">
        <v>0</v>
      </c>
      <c r="DB16">
        <v>21642</v>
      </c>
      <c r="DC16">
        <v>0</v>
      </c>
      <c r="DD16">
        <v>0</v>
      </c>
      <c r="DE16">
        <v>0</v>
      </c>
      <c r="DF16">
        <v>21642</v>
      </c>
      <c r="DG16">
        <v>303540</v>
      </c>
      <c r="DH16">
        <v>415182</v>
      </c>
      <c r="DI16">
        <v>232000</v>
      </c>
      <c r="DJ16">
        <v>5247</v>
      </c>
      <c r="DK16">
        <v>0</v>
      </c>
      <c r="DL16">
        <v>5247</v>
      </c>
      <c r="DM16">
        <v>10888885</v>
      </c>
      <c r="DN16">
        <v>0</v>
      </c>
      <c r="DO16">
        <v>10888885</v>
      </c>
      <c r="DP16">
        <v>181832</v>
      </c>
      <c r="DQ16">
        <v>0</v>
      </c>
      <c r="DR16">
        <v>181832</v>
      </c>
      <c r="DS16">
        <v>1314788</v>
      </c>
      <c r="DT16">
        <v>0</v>
      </c>
      <c r="DU16">
        <v>0</v>
      </c>
      <c r="DV16">
        <v>37174</v>
      </c>
      <c r="DW16">
        <v>12427926</v>
      </c>
      <c r="DX16">
        <v>0</v>
      </c>
      <c r="DY16">
        <v>8054</v>
      </c>
      <c r="DZ16">
        <v>0</v>
      </c>
      <c r="EA16">
        <v>64739</v>
      </c>
      <c r="EB16">
        <v>0</v>
      </c>
      <c r="EC16">
        <v>72793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8590</v>
      </c>
      <c r="EL16">
        <v>0</v>
      </c>
      <c r="EM16">
        <v>0</v>
      </c>
      <c r="EN16">
        <v>38473</v>
      </c>
      <c r="EO16">
        <v>0</v>
      </c>
      <c r="EP16">
        <v>47063</v>
      </c>
      <c r="EQ16">
        <v>18044</v>
      </c>
      <c r="ER16">
        <v>13213008</v>
      </c>
    </row>
    <row r="17" spans="1:148">
      <c r="A17">
        <v>62965</v>
      </c>
      <c r="B17">
        <v>200012</v>
      </c>
      <c r="C17">
        <v>793912</v>
      </c>
      <c r="D17">
        <v>-969</v>
      </c>
      <c r="E17">
        <v>792943</v>
      </c>
      <c r="F17">
        <v>0</v>
      </c>
      <c r="G17">
        <v>0</v>
      </c>
      <c r="H17">
        <v>0</v>
      </c>
      <c r="I17">
        <v>60260</v>
      </c>
      <c r="J17">
        <v>31473</v>
      </c>
      <c r="K17">
        <v>91733</v>
      </c>
      <c r="L17">
        <v>0</v>
      </c>
      <c r="M17">
        <v>-51229</v>
      </c>
      <c r="N17">
        <v>143</v>
      </c>
      <c r="O17">
        <v>-334</v>
      </c>
      <c r="P17">
        <v>0</v>
      </c>
      <c r="Q17">
        <v>-51420</v>
      </c>
      <c r="R17">
        <v>-747715</v>
      </c>
      <c r="S17">
        <v>0</v>
      </c>
      <c r="T17">
        <v>-747715</v>
      </c>
      <c r="U17">
        <v>0</v>
      </c>
      <c r="V17">
        <v>-4790</v>
      </c>
      <c r="W17">
        <v>-4790</v>
      </c>
      <c r="X17">
        <v>0</v>
      </c>
      <c r="Y17">
        <v>-7093</v>
      </c>
      <c r="Z17">
        <v>0</v>
      </c>
      <c r="AA17">
        <v>-7093</v>
      </c>
      <c r="AB17">
        <v>-3907</v>
      </c>
      <c r="AC17">
        <v>-29</v>
      </c>
      <c r="AD17">
        <v>0</v>
      </c>
      <c r="AE17">
        <v>-3936</v>
      </c>
      <c r="AF17">
        <v>-77481</v>
      </c>
      <c r="AG17">
        <v>-6886</v>
      </c>
      <c r="AH17">
        <v>-5812</v>
      </c>
      <c r="AI17">
        <v>-385</v>
      </c>
      <c r="AJ17">
        <v>-20842</v>
      </c>
      <c r="AK17">
        <v>0</v>
      </c>
      <c r="AL17">
        <v>385</v>
      </c>
      <c r="AM17">
        <v>0</v>
      </c>
      <c r="AN17">
        <v>0</v>
      </c>
      <c r="AO17">
        <v>-20457</v>
      </c>
      <c r="AP17">
        <v>0</v>
      </c>
      <c r="AQ17">
        <v>0</v>
      </c>
      <c r="AR17">
        <v>-20457</v>
      </c>
      <c r="AS17">
        <v>-25</v>
      </c>
      <c r="AT17">
        <v>-20482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247833</v>
      </c>
      <c r="BV17">
        <v>287915</v>
      </c>
      <c r="BW17">
        <v>745888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1281636</v>
      </c>
      <c r="CE17">
        <v>0</v>
      </c>
      <c r="CF17">
        <v>1281636</v>
      </c>
      <c r="CG17">
        <v>372212</v>
      </c>
      <c r="CH17">
        <v>20192</v>
      </c>
      <c r="CI17">
        <v>0</v>
      </c>
      <c r="CJ17">
        <v>20192</v>
      </c>
      <c r="CK17">
        <v>2</v>
      </c>
      <c r="CL17">
        <v>11740</v>
      </c>
      <c r="CM17">
        <v>0</v>
      </c>
      <c r="CN17">
        <v>1</v>
      </c>
      <c r="CO17">
        <v>31935</v>
      </c>
      <c r="CP17">
        <v>0</v>
      </c>
      <c r="CQ17">
        <v>46146</v>
      </c>
      <c r="CR17">
        <v>0</v>
      </c>
      <c r="CS17">
        <v>0</v>
      </c>
      <c r="CT17">
        <v>46146</v>
      </c>
      <c r="CU17">
        <v>12138</v>
      </c>
      <c r="CV17">
        <v>1111</v>
      </c>
      <c r="CW17">
        <v>13249</v>
      </c>
      <c r="CX17">
        <v>1745178</v>
      </c>
      <c r="CY17">
        <v>25000</v>
      </c>
      <c r="CZ17">
        <v>75000</v>
      </c>
      <c r="DA17">
        <v>0</v>
      </c>
      <c r="DB17">
        <v>10739</v>
      </c>
      <c r="DC17">
        <v>0</v>
      </c>
      <c r="DD17">
        <v>0</v>
      </c>
      <c r="DE17">
        <v>0</v>
      </c>
      <c r="DF17">
        <v>10739</v>
      </c>
      <c r="DG17">
        <v>67875</v>
      </c>
      <c r="DH17">
        <v>178614</v>
      </c>
      <c r="DI17">
        <v>0</v>
      </c>
      <c r="DJ17">
        <v>0</v>
      </c>
      <c r="DK17">
        <v>0</v>
      </c>
      <c r="DL17">
        <v>0</v>
      </c>
      <c r="DM17">
        <v>1158497</v>
      </c>
      <c r="DN17">
        <v>0</v>
      </c>
      <c r="DO17">
        <v>1158497</v>
      </c>
      <c r="DP17">
        <v>739</v>
      </c>
      <c r="DQ17">
        <v>0</v>
      </c>
      <c r="DR17">
        <v>739</v>
      </c>
      <c r="DS17">
        <v>13213</v>
      </c>
      <c r="DT17">
        <v>0</v>
      </c>
      <c r="DU17">
        <v>0</v>
      </c>
      <c r="DV17">
        <v>0</v>
      </c>
      <c r="DW17">
        <v>1172449</v>
      </c>
      <c r="DX17">
        <v>372212</v>
      </c>
      <c r="DY17">
        <v>663</v>
      </c>
      <c r="DZ17">
        <v>0</v>
      </c>
      <c r="EA17">
        <v>564</v>
      </c>
      <c r="EB17">
        <v>0</v>
      </c>
      <c r="EC17">
        <v>1227</v>
      </c>
      <c r="ED17">
        <v>0</v>
      </c>
      <c r="EE17">
        <v>6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1199</v>
      </c>
      <c r="EO17">
        <v>0</v>
      </c>
      <c r="EP17">
        <v>1205</v>
      </c>
      <c r="EQ17">
        <v>19471</v>
      </c>
      <c r="ER17">
        <v>1745178</v>
      </c>
    </row>
    <row r="18" spans="1:148">
      <c r="A18">
        <v>62966</v>
      </c>
      <c r="B18">
        <v>200012</v>
      </c>
      <c r="C18">
        <v>4934674</v>
      </c>
      <c r="D18">
        <v>-60619</v>
      </c>
      <c r="E18">
        <v>4874055</v>
      </c>
      <c r="F18">
        <v>-94406</v>
      </c>
      <c r="G18">
        <v>0</v>
      </c>
      <c r="H18">
        <v>224936</v>
      </c>
      <c r="I18">
        <v>2670221</v>
      </c>
      <c r="J18">
        <v>48026</v>
      </c>
      <c r="K18">
        <v>2848777</v>
      </c>
      <c r="L18">
        <v>337611</v>
      </c>
      <c r="M18">
        <v>-1974824</v>
      </c>
      <c r="N18">
        <v>45083</v>
      </c>
      <c r="O18">
        <v>-15658</v>
      </c>
      <c r="P18">
        <v>0</v>
      </c>
      <c r="Q18">
        <v>-1945399</v>
      </c>
      <c r="R18">
        <v>-462361</v>
      </c>
      <c r="S18">
        <v>0</v>
      </c>
      <c r="T18">
        <v>-462361</v>
      </c>
      <c r="U18">
        <v>0</v>
      </c>
      <c r="V18">
        <v>-4455802</v>
      </c>
      <c r="W18">
        <v>-4455802</v>
      </c>
      <c r="X18">
        <v>-61176</v>
      </c>
      <c r="Y18">
        <v>-170596</v>
      </c>
      <c r="Z18">
        <v>0</v>
      </c>
      <c r="AA18">
        <v>-231772</v>
      </c>
      <c r="AB18">
        <v>-31909</v>
      </c>
      <c r="AC18">
        <v>-35214</v>
      </c>
      <c r="AD18">
        <v>0</v>
      </c>
      <c r="AE18">
        <v>-67123</v>
      </c>
      <c r="AF18">
        <v>0</v>
      </c>
      <c r="AG18">
        <v>37851</v>
      </c>
      <c r="AH18">
        <v>-362200</v>
      </c>
      <c r="AI18">
        <v>-299238</v>
      </c>
      <c r="AJ18">
        <v>274399</v>
      </c>
      <c r="AK18">
        <v>0</v>
      </c>
      <c r="AL18">
        <v>299238</v>
      </c>
      <c r="AM18">
        <v>0</v>
      </c>
      <c r="AN18">
        <v>0</v>
      </c>
      <c r="AO18">
        <v>573637</v>
      </c>
      <c r="AP18">
        <v>0</v>
      </c>
      <c r="AQ18">
        <v>0</v>
      </c>
      <c r="AR18">
        <v>573637</v>
      </c>
      <c r="AS18">
        <v>-49417</v>
      </c>
      <c r="AT18">
        <v>524220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5253866</v>
      </c>
      <c r="BP18">
        <v>3322009</v>
      </c>
      <c r="BQ18">
        <v>0</v>
      </c>
      <c r="BR18">
        <v>0</v>
      </c>
      <c r="BS18">
        <v>0</v>
      </c>
      <c r="BT18">
        <v>3322009</v>
      </c>
      <c r="BU18">
        <v>34610033</v>
      </c>
      <c r="BV18">
        <v>0</v>
      </c>
      <c r="BW18">
        <v>34019494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68629527</v>
      </c>
      <c r="CE18">
        <v>0</v>
      </c>
      <c r="CF18">
        <v>77205402</v>
      </c>
      <c r="CG18">
        <v>0</v>
      </c>
      <c r="CH18">
        <v>304663</v>
      </c>
      <c r="CI18">
        <v>0</v>
      </c>
      <c r="CJ18">
        <v>304663</v>
      </c>
      <c r="CK18">
        <v>3369</v>
      </c>
      <c r="CL18">
        <v>3550</v>
      </c>
      <c r="CM18">
        <v>0</v>
      </c>
      <c r="CN18">
        <v>124980</v>
      </c>
      <c r="CO18">
        <v>436562</v>
      </c>
      <c r="CP18">
        <v>0</v>
      </c>
      <c r="CQ18">
        <v>16701</v>
      </c>
      <c r="CR18">
        <v>0</v>
      </c>
      <c r="CS18">
        <v>0</v>
      </c>
      <c r="CT18">
        <v>16701</v>
      </c>
      <c r="CU18">
        <v>506942</v>
      </c>
      <c r="CV18">
        <v>33758</v>
      </c>
      <c r="CW18">
        <v>540700</v>
      </c>
      <c r="CX18">
        <v>78199365</v>
      </c>
      <c r="CY18">
        <v>600000</v>
      </c>
      <c r="CZ18">
        <v>2255701</v>
      </c>
      <c r="DA18">
        <v>0</v>
      </c>
      <c r="DB18">
        <v>336725</v>
      </c>
      <c r="DC18">
        <v>0</v>
      </c>
      <c r="DD18">
        <v>0</v>
      </c>
      <c r="DE18">
        <v>131340</v>
      </c>
      <c r="DF18">
        <v>468065</v>
      </c>
      <c r="DG18">
        <v>4979830</v>
      </c>
      <c r="DH18">
        <v>8303596</v>
      </c>
      <c r="DI18">
        <v>0</v>
      </c>
      <c r="DJ18">
        <v>0</v>
      </c>
      <c r="DK18">
        <v>0</v>
      </c>
      <c r="DL18">
        <v>0</v>
      </c>
      <c r="DM18">
        <v>57390624</v>
      </c>
      <c r="DN18">
        <v>0</v>
      </c>
      <c r="DO18">
        <v>57390624</v>
      </c>
      <c r="DP18">
        <v>74215</v>
      </c>
      <c r="DQ18">
        <v>0</v>
      </c>
      <c r="DR18">
        <v>74215</v>
      </c>
      <c r="DS18">
        <v>11690171</v>
      </c>
      <c r="DT18">
        <v>0</v>
      </c>
      <c r="DU18">
        <v>0</v>
      </c>
      <c r="DV18">
        <v>0</v>
      </c>
      <c r="DW18">
        <v>69155010</v>
      </c>
      <c r="DX18">
        <v>0</v>
      </c>
      <c r="DY18">
        <v>0</v>
      </c>
      <c r="DZ18">
        <v>0</v>
      </c>
      <c r="EA18">
        <v>29375</v>
      </c>
      <c r="EB18">
        <v>0</v>
      </c>
      <c r="EC18">
        <v>29375</v>
      </c>
      <c r="ED18">
        <v>0</v>
      </c>
      <c r="EE18">
        <v>2193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260291</v>
      </c>
      <c r="EL18">
        <v>0</v>
      </c>
      <c r="EM18">
        <v>0</v>
      </c>
      <c r="EN18">
        <v>155949</v>
      </c>
      <c r="EO18">
        <v>0</v>
      </c>
      <c r="EP18">
        <v>418433</v>
      </c>
      <c r="EQ18">
        <v>292951</v>
      </c>
      <c r="ER18">
        <v>78199365</v>
      </c>
    </row>
    <row r="19" spans="1:148">
      <c r="A19">
        <v>62967</v>
      </c>
      <c r="B19">
        <v>200012</v>
      </c>
      <c r="C19">
        <v>104549</v>
      </c>
      <c r="D19">
        <v>-3344</v>
      </c>
      <c r="E19">
        <v>101205</v>
      </c>
      <c r="F19">
        <v>0</v>
      </c>
      <c r="G19">
        <v>0</v>
      </c>
      <c r="H19">
        <v>0</v>
      </c>
      <c r="I19">
        <v>29675</v>
      </c>
      <c r="J19">
        <v>2055</v>
      </c>
      <c r="K19">
        <v>31730</v>
      </c>
      <c r="L19">
        <v>14808</v>
      </c>
      <c r="M19">
        <v>-44073</v>
      </c>
      <c r="N19">
        <v>680</v>
      </c>
      <c r="O19">
        <v>-6167</v>
      </c>
      <c r="P19">
        <v>0</v>
      </c>
      <c r="Q19">
        <v>-49560</v>
      </c>
      <c r="R19">
        <v>-69460</v>
      </c>
      <c r="S19">
        <v>0</v>
      </c>
      <c r="T19">
        <v>-69460</v>
      </c>
      <c r="U19">
        <v>0</v>
      </c>
      <c r="V19">
        <v>-6880</v>
      </c>
      <c r="W19">
        <v>-6880</v>
      </c>
      <c r="X19">
        <v>-1296</v>
      </c>
      <c r="Y19">
        <v>-4563</v>
      </c>
      <c r="Z19">
        <v>0</v>
      </c>
      <c r="AA19">
        <v>-5859</v>
      </c>
      <c r="AB19">
        <v>-765</v>
      </c>
      <c r="AC19">
        <v>-2223</v>
      </c>
      <c r="AD19">
        <v>0</v>
      </c>
      <c r="AE19">
        <v>-2988</v>
      </c>
      <c r="AF19">
        <v>0</v>
      </c>
      <c r="AG19">
        <v>0</v>
      </c>
      <c r="AH19">
        <v>-1302</v>
      </c>
      <c r="AI19">
        <v>-8133</v>
      </c>
      <c r="AJ19">
        <v>3561</v>
      </c>
      <c r="AK19">
        <v>0</v>
      </c>
      <c r="AL19">
        <v>8133</v>
      </c>
      <c r="AM19">
        <v>0</v>
      </c>
      <c r="AN19">
        <v>0</v>
      </c>
      <c r="AO19">
        <v>11694</v>
      </c>
      <c r="AP19">
        <v>0</v>
      </c>
      <c r="AQ19">
        <v>0</v>
      </c>
      <c r="AR19">
        <v>11694</v>
      </c>
      <c r="AS19">
        <v>-3020</v>
      </c>
      <c r="AT19">
        <v>8674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120434</v>
      </c>
      <c r="BV19">
        <v>0</v>
      </c>
      <c r="BW19">
        <v>493525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613959</v>
      </c>
      <c r="CE19">
        <v>0</v>
      </c>
      <c r="CF19">
        <v>613959</v>
      </c>
      <c r="CG19">
        <v>0</v>
      </c>
      <c r="CH19">
        <v>6435</v>
      </c>
      <c r="CI19">
        <v>0</v>
      </c>
      <c r="CJ19">
        <v>6435</v>
      </c>
      <c r="CK19">
        <v>0</v>
      </c>
      <c r="CL19">
        <v>0</v>
      </c>
      <c r="CM19">
        <v>0</v>
      </c>
      <c r="CN19">
        <v>3</v>
      </c>
      <c r="CO19">
        <v>6438</v>
      </c>
      <c r="CP19">
        <v>0</v>
      </c>
      <c r="CQ19">
        <v>143</v>
      </c>
      <c r="CR19">
        <v>0</v>
      </c>
      <c r="CS19">
        <v>0</v>
      </c>
      <c r="CT19">
        <v>143</v>
      </c>
      <c r="CU19">
        <v>7591</v>
      </c>
      <c r="CV19">
        <v>143</v>
      </c>
      <c r="CW19">
        <v>7734</v>
      </c>
      <c r="CX19">
        <v>628274</v>
      </c>
      <c r="CY19">
        <v>12500</v>
      </c>
      <c r="CZ19">
        <v>46059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56910</v>
      </c>
      <c r="DH19">
        <v>115469</v>
      </c>
      <c r="DI19">
        <v>0</v>
      </c>
      <c r="DJ19">
        <v>0</v>
      </c>
      <c r="DK19">
        <v>0</v>
      </c>
      <c r="DL19">
        <v>0</v>
      </c>
      <c r="DM19">
        <v>459759</v>
      </c>
      <c r="DN19">
        <v>0</v>
      </c>
      <c r="DO19">
        <v>459759</v>
      </c>
      <c r="DP19">
        <v>7867</v>
      </c>
      <c r="DQ19">
        <v>0</v>
      </c>
      <c r="DR19">
        <v>7867</v>
      </c>
      <c r="DS19">
        <v>28570</v>
      </c>
      <c r="DT19">
        <v>0</v>
      </c>
      <c r="DU19">
        <v>0</v>
      </c>
      <c r="DV19">
        <v>0</v>
      </c>
      <c r="DW19">
        <v>496196</v>
      </c>
      <c r="DX19">
        <v>0</v>
      </c>
      <c r="DY19">
        <v>92</v>
      </c>
      <c r="DZ19">
        <v>0</v>
      </c>
      <c r="EA19">
        <v>1043</v>
      </c>
      <c r="EB19">
        <v>0</v>
      </c>
      <c r="EC19">
        <v>1135</v>
      </c>
      <c r="ED19">
        <v>0</v>
      </c>
      <c r="EE19">
        <v>19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1057</v>
      </c>
      <c r="EL19">
        <v>0</v>
      </c>
      <c r="EM19">
        <v>768</v>
      </c>
      <c r="EN19">
        <v>3742</v>
      </c>
      <c r="EO19">
        <v>0</v>
      </c>
      <c r="EP19">
        <v>5586</v>
      </c>
      <c r="EQ19">
        <v>9888</v>
      </c>
      <c r="ER19">
        <v>628274</v>
      </c>
    </row>
    <row r="20" spans="1:148">
      <c r="A20">
        <v>62969</v>
      </c>
      <c r="B20">
        <v>200012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598979</v>
      </c>
      <c r="J20">
        <v>0</v>
      </c>
      <c r="K20">
        <v>598979</v>
      </c>
      <c r="L20">
        <v>1792</v>
      </c>
      <c r="M20">
        <v>-932247</v>
      </c>
      <c r="N20">
        <v>0</v>
      </c>
      <c r="O20">
        <v>0</v>
      </c>
      <c r="P20">
        <v>0</v>
      </c>
      <c r="Q20">
        <v>-932247</v>
      </c>
      <c r="R20">
        <v>437900</v>
      </c>
      <c r="S20">
        <v>0</v>
      </c>
      <c r="T20">
        <v>437900</v>
      </c>
      <c r="U20">
        <v>0</v>
      </c>
      <c r="V20">
        <v>0</v>
      </c>
      <c r="W20">
        <v>0</v>
      </c>
      <c r="X20">
        <v>0</v>
      </c>
      <c r="Y20">
        <v>-13984</v>
      </c>
      <c r="Z20">
        <v>0</v>
      </c>
      <c r="AA20">
        <v>-13984</v>
      </c>
      <c r="AB20">
        <v>-2470</v>
      </c>
      <c r="AC20">
        <v>-804</v>
      </c>
      <c r="AD20">
        <v>-114</v>
      </c>
      <c r="AE20">
        <v>-3388</v>
      </c>
      <c r="AF20">
        <v>0</v>
      </c>
      <c r="AG20">
        <v>0</v>
      </c>
      <c r="AH20">
        <v>15414</v>
      </c>
      <c r="AI20">
        <v>-56010</v>
      </c>
      <c r="AJ20">
        <v>48456</v>
      </c>
      <c r="AK20">
        <v>0</v>
      </c>
      <c r="AL20">
        <v>56010</v>
      </c>
      <c r="AM20">
        <v>0</v>
      </c>
      <c r="AN20">
        <v>0</v>
      </c>
      <c r="AO20">
        <v>104466</v>
      </c>
      <c r="AP20">
        <v>0</v>
      </c>
      <c r="AQ20">
        <v>0</v>
      </c>
      <c r="AR20">
        <v>104466</v>
      </c>
      <c r="AS20">
        <v>-27289</v>
      </c>
      <c r="AT20">
        <v>77177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7649333</v>
      </c>
      <c r="BX20">
        <v>0</v>
      </c>
      <c r="BY20">
        <v>0</v>
      </c>
      <c r="BZ20">
        <v>0</v>
      </c>
      <c r="CA20">
        <v>0</v>
      </c>
      <c r="CB20">
        <v>12000</v>
      </c>
      <c r="CC20">
        <v>0</v>
      </c>
      <c r="CD20">
        <v>7661333</v>
      </c>
      <c r="CE20">
        <v>0</v>
      </c>
      <c r="CF20">
        <v>7661333</v>
      </c>
      <c r="CG20">
        <v>0</v>
      </c>
      <c r="CH20">
        <v>145</v>
      </c>
      <c r="CI20">
        <v>0</v>
      </c>
      <c r="CJ20">
        <v>145</v>
      </c>
      <c r="CK20">
        <v>0</v>
      </c>
      <c r="CL20">
        <v>4579</v>
      </c>
      <c r="CM20">
        <v>0</v>
      </c>
      <c r="CN20">
        <v>33743</v>
      </c>
      <c r="CO20">
        <v>38467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141193</v>
      </c>
      <c r="CV20">
        <v>41252</v>
      </c>
      <c r="CW20">
        <v>182445</v>
      </c>
      <c r="CX20">
        <v>7882245</v>
      </c>
      <c r="CY20">
        <v>50000</v>
      </c>
      <c r="CZ20">
        <v>633134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77177</v>
      </c>
      <c r="DH20">
        <v>760311</v>
      </c>
      <c r="DI20">
        <v>0</v>
      </c>
      <c r="DJ20">
        <v>0</v>
      </c>
      <c r="DK20">
        <v>0</v>
      </c>
      <c r="DL20">
        <v>0</v>
      </c>
      <c r="DM20">
        <v>6955673</v>
      </c>
      <c r="DN20">
        <v>0</v>
      </c>
      <c r="DO20">
        <v>6955673</v>
      </c>
      <c r="DP20">
        <v>12</v>
      </c>
      <c r="DQ20">
        <v>0</v>
      </c>
      <c r="DR20">
        <v>12</v>
      </c>
      <c r="DS20">
        <v>0</v>
      </c>
      <c r="DT20">
        <v>0</v>
      </c>
      <c r="DU20">
        <v>0</v>
      </c>
      <c r="DV20">
        <v>0</v>
      </c>
      <c r="DW20">
        <v>6955685</v>
      </c>
      <c r="DX20">
        <v>0</v>
      </c>
      <c r="DY20">
        <v>12441</v>
      </c>
      <c r="DZ20">
        <v>0</v>
      </c>
      <c r="EA20">
        <v>98900</v>
      </c>
      <c r="EB20">
        <v>0</v>
      </c>
      <c r="EC20">
        <v>111341</v>
      </c>
      <c r="ED20">
        <v>0</v>
      </c>
      <c r="EE20">
        <v>7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20669</v>
      </c>
      <c r="EN20">
        <v>34232</v>
      </c>
      <c r="EO20">
        <v>0</v>
      </c>
      <c r="EP20">
        <v>54908</v>
      </c>
      <c r="EQ20">
        <v>0</v>
      </c>
      <c r="ER20">
        <v>7882245</v>
      </c>
    </row>
    <row r="21" spans="1:148">
      <c r="A21">
        <v>62970</v>
      </c>
      <c r="B21">
        <v>200012</v>
      </c>
      <c r="C21">
        <v>3705878</v>
      </c>
      <c r="D21">
        <v>-31043</v>
      </c>
      <c r="E21">
        <v>3674835</v>
      </c>
      <c r="F21">
        <v>205550</v>
      </c>
      <c r="G21">
        <v>50535</v>
      </c>
      <c r="H21">
        <v>830</v>
      </c>
      <c r="I21">
        <v>2322005</v>
      </c>
      <c r="J21">
        <v>0</v>
      </c>
      <c r="K21">
        <v>2578920</v>
      </c>
      <c r="L21">
        <v>0</v>
      </c>
      <c r="M21">
        <v>-1899039</v>
      </c>
      <c r="N21">
        <v>66975</v>
      </c>
      <c r="O21">
        <v>-1540</v>
      </c>
      <c r="P21">
        <v>0</v>
      </c>
      <c r="Q21">
        <v>-1833604</v>
      </c>
      <c r="R21">
        <v>-2144584</v>
      </c>
      <c r="S21">
        <v>11796</v>
      </c>
      <c r="T21">
        <v>-2132788</v>
      </c>
      <c r="U21">
        <v>0</v>
      </c>
      <c r="V21">
        <v>-422672</v>
      </c>
      <c r="W21">
        <v>-422672</v>
      </c>
      <c r="X21">
        <v>-82416</v>
      </c>
      <c r="Y21">
        <v>-111973</v>
      </c>
      <c r="Z21">
        <v>2719</v>
      </c>
      <c r="AA21">
        <v>-191670</v>
      </c>
      <c r="AB21">
        <v>-37589</v>
      </c>
      <c r="AC21">
        <v>-141573</v>
      </c>
      <c r="AD21">
        <v>-242161</v>
      </c>
      <c r="AE21">
        <v>-421323</v>
      </c>
      <c r="AF21">
        <v>-694127</v>
      </c>
      <c r="AG21">
        <v>363510</v>
      </c>
      <c r="AH21">
        <v>-368972</v>
      </c>
      <c r="AI21">
        <v>-113031</v>
      </c>
      <c r="AJ21">
        <v>439078</v>
      </c>
      <c r="AK21">
        <v>-21176</v>
      </c>
      <c r="AL21">
        <v>85148</v>
      </c>
      <c r="AM21">
        <v>0</v>
      </c>
      <c r="AN21">
        <v>0</v>
      </c>
      <c r="AO21">
        <v>503050</v>
      </c>
      <c r="AP21">
        <v>0</v>
      </c>
      <c r="AQ21">
        <v>0</v>
      </c>
      <c r="AR21">
        <v>503050</v>
      </c>
      <c r="AS21">
        <v>-260115</v>
      </c>
      <c r="AT21">
        <v>242935</v>
      </c>
      <c r="AU21">
        <v>279304</v>
      </c>
      <c r="AV21">
        <v>-4971</v>
      </c>
      <c r="AW21">
        <v>971</v>
      </c>
      <c r="AX21">
        <v>0</v>
      </c>
      <c r="AY21">
        <v>275304</v>
      </c>
      <c r="AZ21">
        <v>8459</v>
      </c>
      <c r="BA21">
        <v>-66081</v>
      </c>
      <c r="BB21">
        <v>902</v>
      </c>
      <c r="BC21">
        <v>-90064</v>
      </c>
      <c r="BD21">
        <v>-110</v>
      </c>
      <c r="BE21">
        <v>-155353</v>
      </c>
      <c r="BF21">
        <v>-54400</v>
      </c>
      <c r="BG21">
        <v>-13200</v>
      </c>
      <c r="BH21">
        <v>-5797</v>
      </c>
      <c r="BI21">
        <v>-44189</v>
      </c>
      <c r="BJ21">
        <v>0</v>
      </c>
      <c r="BK21">
        <v>-49986</v>
      </c>
      <c r="BL21">
        <v>-32000</v>
      </c>
      <c r="BM21">
        <v>-21176</v>
      </c>
      <c r="BN21">
        <v>0</v>
      </c>
      <c r="BO21">
        <v>22665</v>
      </c>
      <c r="BP21">
        <v>2416692</v>
      </c>
      <c r="BQ21">
        <v>0</v>
      </c>
      <c r="BR21">
        <v>1164931</v>
      </c>
      <c r="BS21">
        <v>0</v>
      </c>
      <c r="BT21">
        <v>3581623</v>
      </c>
      <c r="BU21">
        <v>13783800</v>
      </c>
      <c r="BV21">
        <v>1870256</v>
      </c>
      <c r="BW21">
        <v>34340599</v>
      </c>
      <c r="BX21">
        <v>0</v>
      </c>
      <c r="BY21">
        <v>0</v>
      </c>
      <c r="BZ21">
        <v>0</v>
      </c>
      <c r="CA21">
        <v>0</v>
      </c>
      <c r="CB21">
        <v>218703</v>
      </c>
      <c r="CC21">
        <v>0</v>
      </c>
      <c r="CD21">
        <v>50213358</v>
      </c>
      <c r="CE21">
        <v>0</v>
      </c>
      <c r="CF21">
        <v>53817646</v>
      </c>
      <c r="CG21">
        <v>0</v>
      </c>
      <c r="CH21">
        <v>99989</v>
      </c>
      <c r="CI21">
        <v>0</v>
      </c>
      <c r="CJ21">
        <v>99989</v>
      </c>
      <c r="CK21">
        <v>15253</v>
      </c>
      <c r="CL21">
        <v>25000</v>
      </c>
      <c r="CM21">
        <v>0</v>
      </c>
      <c r="CN21">
        <v>52979</v>
      </c>
      <c r="CO21">
        <v>193221</v>
      </c>
      <c r="CP21">
        <v>0</v>
      </c>
      <c r="CQ21">
        <v>560</v>
      </c>
      <c r="CR21">
        <v>0</v>
      </c>
      <c r="CS21">
        <v>419525</v>
      </c>
      <c r="CT21">
        <v>420085</v>
      </c>
      <c r="CU21">
        <v>599059</v>
      </c>
      <c r="CV21">
        <v>49376</v>
      </c>
      <c r="CW21">
        <v>648435</v>
      </c>
      <c r="CX21">
        <v>55079387</v>
      </c>
      <c r="CY21">
        <v>500000</v>
      </c>
      <c r="CZ21">
        <v>1443995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1202976</v>
      </c>
      <c r="DH21">
        <v>3146971</v>
      </c>
      <c r="DI21">
        <v>500000</v>
      </c>
      <c r="DJ21">
        <v>4734</v>
      </c>
      <c r="DK21">
        <v>0</v>
      </c>
      <c r="DL21">
        <v>4734</v>
      </c>
      <c r="DM21">
        <v>44061876</v>
      </c>
      <c r="DN21">
        <v>1310384</v>
      </c>
      <c r="DO21">
        <v>42751492</v>
      </c>
      <c r="DP21">
        <v>603817</v>
      </c>
      <c r="DQ21">
        <v>6718</v>
      </c>
      <c r="DR21">
        <v>597099</v>
      </c>
      <c r="DS21">
        <v>6300857</v>
      </c>
      <c r="DT21">
        <v>24000</v>
      </c>
      <c r="DU21">
        <v>32000</v>
      </c>
      <c r="DV21">
        <v>394394</v>
      </c>
      <c r="DW21">
        <v>50104576</v>
      </c>
      <c r="DX21">
        <v>0</v>
      </c>
      <c r="DY21">
        <v>11966</v>
      </c>
      <c r="DZ21">
        <v>0</v>
      </c>
      <c r="EA21">
        <v>0</v>
      </c>
      <c r="EB21">
        <v>0</v>
      </c>
      <c r="EC21">
        <v>11966</v>
      </c>
      <c r="ED21">
        <v>0</v>
      </c>
      <c r="EE21">
        <v>46834</v>
      </c>
      <c r="EF21">
        <v>4926</v>
      </c>
      <c r="EG21">
        <v>0</v>
      </c>
      <c r="EH21">
        <v>0</v>
      </c>
      <c r="EI21">
        <v>0</v>
      </c>
      <c r="EJ21">
        <v>202138</v>
      </c>
      <c r="EK21">
        <v>86754</v>
      </c>
      <c r="EL21">
        <v>0</v>
      </c>
      <c r="EM21">
        <v>814745</v>
      </c>
      <c r="EN21">
        <v>95112</v>
      </c>
      <c r="EO21">
        <v>0</v>
      </c>
      <c r="EP21">
        <v>1250509</v>
      </c>
      <c r="EQ21">
        <v>65365</v>
      </c>
      <c r="ER21">
        <v>55079387</v>
      </c>
    </row>
    <row r="22" spans="1:148">
      <c r="A22">
        <v>62972</v>
      </c>
      <c r="B22">
        <v>200012</v>
      </c>
      <c r="C22">
        <v>2181974</v>
      </c>
      <c r="D22">
        <v>-5223</v>
      </c>
      <c r="E22">
        <v>2176751</v>
      </c>
      <c r="F22">
        <v>6247</v>
      </c>
      <c r="G22">
        <v>-3288</v>
      </c>
      <c r="H22">
        <v>2549</v>
      </c>
      <c r="I22">
        <v>685433</v>
      </c>
      <c r="J22">
        <v>67307</v>
      </c>
      <c r="K22">
        <v>758248</v>
      </c>
      <c r="L22">
        <v>0</v>
      </c>
      <c r="M22">
        <v>-423594</v>
      </c>
      <c r="N22">
        <v>2967</v>
      </c>
      <c r="O22">
        <v>15380</v>
      </c>
      <c r="P22">
        <v>0</v>
      </c>
      <c r="Q22">
        <v>-405247</v>
      </c>
      <c r="R22">
        <v>-1638109</v>
      </c>
      <c r="S22">
        <v>1028</v>
      </c>
      <c r="T22">
        <v>-1637081</v>
      </c>
      <c r="U22">
        <v>-311851</v>
      </c>
      <c r="V22">
        <v>-299785</v>
      </c>
      <c r="W22">
        <v>-611636</v>
      </c>
      <c r="X22">
        <v>0</v>
      </c>
      <c r="Y22">
        <v>-186081</v>
      </c>
      <c r="Z22">
        <v>0</v>
      </c>
      <c r="AA22">
        <v>-186081</v>
      </c>
      <c r="AB22">
        <v>-16523</v>
      </c>
      <c r="AC22">
        <v>-7245</v>
      </c>
      <c r="AD22">
        <v>0</v>
      </c>
      <c r="AE22">
        <v>-23768</v>
      </c>
      <c r="AF22">
        <v>-34470</v>
      </c>
      <c r="AG22">
        <v>-2344</v>
      </c>
      <c r="AH22">
        <v>-134458</v>
      </c>
      <c r="AI22">
        <v>-52491</v>
      </c>
      <c r="AJ22">
        <v>-152577</v>
      </c>
      <c r="AK22">
        <v>25607</v>
      </c>
      <c r="AL22">
        <v>30452</v>
      </c>
      <c r="AM22">
        <v>0</v>
      </c>
      <c r="AN22">
        <v>0</v>
      </c>
      <c r="AO22">
        <v>-96518</v>
      </c>
      <c r="AP22">
        <v>0</v>
      </c>
      <c r="AQ22">
        <v>0</v>
      </c>
      <c r="AR22">
        <v>-96518</v>
      </c>
      <c r="AS22">
        <v>146101</v>
      </c>
      <c r="AT22">
        <v>49583</v>
      </c>
      <c r="AU22">
        <v>58074</v>
      </c>
      <c r="AV22">
        <v>-30</v>
      </c>
      <c r="AW22">
        <v>0</v>
      </c>
      <c r="AX22">
        <v>0</v>
      </c>
      <c r="AY22">
        <v>58044</v>
      </c>
      <c r="AZ22">
        <v>22039</v>
      </c>
      <c r="BA22">
        <v>-38345</v>
      </c>
      <c r="BB22">
        <v>0</v>
      </c>
      <c r="BC22">
        <v>-2999</v>
      </c>
      <c r="BD22">
        <v>0</v>
      </c>
      <c r="BE22">
        <v>-41344</v>
      </c>
      <c r="BF22">
        <v>-138</v>
      </c>
      <c r="BG22">
        <v>-6309</v>
      </c>
      <c r="BH22">
        <v>0</v>
      </c>
      <c r="BI22">
        <v>-6685</v>
      </c>
      <c r="BJ22">
        <v>0</v>
      </c>
      <c r="BK22">
        <v>-6685</v>
      </c>
      <c r="BL22">
        <v>0</v>
      </c>
      <c r="BM22">
        <v>25607</v>
      </c>
      <c r="BN22">
        <v>0</v>
      </c>
      <c r="BO22">
        <v>91679</v>
      </c>
      <c r="BP22">
        <v>375525</v>
      </c>
      <c r="BQ22">
        <v>0</v>
      </c>
      <c r="BR22">
        <v>258436</v>
      </c>
      <c r="BS22">
        <v>0</v>
      </c>
      <c r="BT22">
        <v>633961</v>
      </c>
      <c r="BU22">
        <v>4086249</v>
      </c>
      <c r="BV22">
        <v>4099956</v>
      </c>
      <c r="BW22">
        <v>7962036</v>
      </c>
      <c r="BX22">
        <v>0</v>
      </c>
      <c r="BY22">
        <v>11766</v>
      </c>
      <c r="BZ22">
        <v>0</v>
      </c>
      <c r="CA22">
        <v>0</v>
      </c>
      <c r="CB22">
        <v>0</v>
      </c>
      <c r="CC22">
        <v>0</v>
      </c>
      <c r="CD22">
        <v>16160007</v>
      </c>
      <c r="CE22">
        <v>0</v>
      </c>
      <c r="CF22">
        <v>16885647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5938</v>
      </c>
      <c r="CM22">
        <v>0</v>
      </c>
      <c r="CN22">
        <v>90709</v>
      </c>
      <c r="CO22">
        <v>96647</v>
      </c>
      <c r="CP22">
        <v>5615</v>
      </c>
      <c r="CQ22">
        <v>79226</v>
      </c>
      <c r="CR22">
        <v>0</v>
      </c>
      <c r="CS22">
        <v>0</v>
      </c>
      <c r="CT22">
        <v>84841</v>
      </c>
      <c r="CU22">
        <v>124604</v>
      </c>
      <c r="CV22">
        <v>12580</v>
      </c>
      <c r="CW22">
        <v>137184</v>
      </c>
      <c r="CX22">
        <v>17204319</v>
      </c>
      <c r="CY22">
        <v>125000</v>
      </c>
      <c r="CZ22">
        <v>1162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866053</v>
      </c>
      <c r="DH22">
        <v>992215</v>
      </c>
      <c r="DI22">
        <v>0</v>
      </c>
      <c r="DJ22">
        <v>0</v>
      </c>
      <c r="DK22">
        <v>0</v>
      </c>
      <c r="DL22">
        <v>0</v>
      </c>
      <c r="DM22">
        <v>13382752</v>
      </c>
      <c r="DN22">
        <v>13938</v>
      </c>
      <c r="DO22">
        <v>13368814</v>
      </c>
      <c r="DP22">
        <v>174530</v>
      </c>
      <c r="DQ22">
        <v>0</v>
      </c>
      <c r="DR22">
        <v>174530</v>
      </c>
      <c r="DS22">
        <v>2248724</v>
      </c>
      <c r="DT22">
        <v>265675</v>
      </c>
      <c r="DU22">
        <v>0</v>
      </c>
      <c r="DV22">
        <v>4695</v>
      </c>
      <c r="DW22">
        <v>16062438</v>
      </c>
      <c r="DX22">
        <v>0</v>
      </c>
      <c r="DY22">
        <v>2961</v>
      </c>
      <c r="DZ22">
        <v>0</v>
      </c>
      <c r="EA22">
        <v>0</v>
      </c>
      <c r="EB22">
        <v>3400</v>
      </c>
      <c r="EC22">
        <v>6361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19320</v>
      </c>
      <c r="EL22">
        <v>0</v>
      </c>
      <c r="EM22">
        <v>0</v>
      </c>
      <c r="EN22">
        <v>123013</v>
      </c>
      <c r="EO22">
        <v>0</v>
      </c>
      <c r="EP22">
        <v>142333</v>
      </c>
      <c r="EQ22">
        <v>972</v>
      </c>
      <c r="ER22">
        <v>17204319</v>
      </c>
    </row>
    <row r="23" spans="1:148">
      <c r="A23">
        <v>62973</v>
      </c>
      <c r="B23">
        <v>200012</v>
      </c>
      <c r="C23">
        <v>1022578</v>
      </c>
      <c r="D23">
        <v>-503</v>
      </c>
      <c r="E23">
        <v>1022075</v>
      </c>
      <c r="F23">
        <v>0</v>
      </c>
      <c r="G23">
        <v>28091</v>
      </c>
      <c r="H23">
        <v>70572</v>
      </c>
      <c r="I23">
        <v>1277000</v>
      </c>
      <c r="J23">
        <v>0</v>
      </c>
      <c r="K23">
        <v>1375663</v>
      </c>
      <c r="L23">
        <v>0</v>
      </c>
      <c r="M23">
        <v>-1324344</v>
      </c>
      <c r="N23">
        <v>400</v>
      </c>
      <c r="O23">
        <v>3844</v>
      </c>
      <c r="P23">
        <v>0</v>
      </c>
      <c r="Q23">
        <v>-1320100</v>
      </c>
      <c r="R23">
        <v>-90736</v>
      </c>
      <c r="S23">
        <v>0</v>
      </c>
      <c r="T23">
        <v>-90736</v>
      </c>
      <c r="U23">
        <v>0</v>
      </c>
      <c r="V23">
        <v>-157621</v>
      </c>
      <c r="W23">
        <v>-157621</v>
      </c>
      <c r="X23">
        <v>-60231</v>
      </c>
      <c r="Y23">
        <v>-206842</v>
      </c>
      <c r="Z23">
        <v>39</v>
      </c>
      <c r="AA23">
        <v>-267034</v>
      </c>
      <c r="AB23">
        <v>-18579</v>
      </c>
      <c r="AC23">
        <v>-60568</v>
      </c>
      <c r="AD23">
        <v>-140681</v>
      </c>
      <c r="AE23">
        <v>-219828</v>
      </c>
      <c r="AF23">
        <v>-231144</v>
      </c>
      <c r="AG23">
        <v>203404</v>
      </c>
      <c r="AH23">
        <v>-125930</v>
      </c>
      <c r="AI23">
        <v>-73999</v>
      </c>
      <c r="AJ23">
        <v>114750</v>
      </c>
      <c r="AK23">
        <v>-6937</v>
      </c>
      <c r="AL23">
        <v>51311</v>
      </c>
      <c r="AM23">
        <v>0</v>
      </c>
      <c r="AN23">
        <v>0</v>
      </c>
      <c r="AO23">
        <v>159124</v>
      </c>
      <c r="AP23">
        <v>0</v>
      </c>
      <c r="AQ23">
        <v>0</v>
      </c>
      <c r="AR23">
        <v>159124</v>
      </c>
      <c r="AS23">
        <v>-66173</v>
      </c>
      <c r="AT23">
        <v>92951</v>
      </c>
      <c r="AU23">
        <v>122518</v>
      </c>
      <c r="AV23">
        <v>-680</v>
      </c>
      <c r="AW23">
        <v>1965</v>
      </c>
      <c r="AX23">
        <v>0</v>
      </c>
      <c r="AY23">
        <v>123803</v>
      </c>
      <c r="AZ23">
        <v>7500</v>
      </c>
      <c r="BA23">
        <v>-49058</v>
      </c>
      <c r="BB23">
        <v>1827</v>
      </c>
      <c r="BC23">
        <v>-56837</v>
      </c>
      <c r="BD23">
        <v>222</v>
      </c>
      <c r="BE23">
        <v>-103846</v>
      </c>
      <c r="BF23">
        <v>6923</v>
      </c>
      <c r="BG23">
        <v>0</v>
      </c>
      <c r="BH23">
        <v>-948</v>
      </c>
      <c r="BI23">
        <v>-22369</v>
      </c>
      <c r="BJ23">
        <v>0</v>
      </c>
      <c r="BK23">
        <v>-23317</v>
      </c>
      <c r="BL23">
        <v>-18000</v>
      </c>
      <c r="BM23">
        <v>-6937</v>
      </c>
      <c r="BN23">
        <v>0</v>
      </c>
      <c r="BO23">
        <v>1326128</v>
      </c>
      <c r="BP23">
        <v>0</v>
      </c>
      <c r="BQ23">
        <v>0</v>
      </c>
      <c r="BR23">
        <v>838827</v>
      </c>
      <c r="BS23">
        <v>0</v>
      </c>
      <c r="BT23">
        <v>838827</v>
      </c>
      <c r="BU23">
        <v>7487485</v>
      </c>
      <c r="BV23">
        <v>933666</v>
      </c>
      <c r="BW23">
        <v>18130716</v>
      </c>
      <c r="BX23">
        <v>0</v>
      </c>
      <c r="BY23">
        <v>0</v>
      </c>
      <c r="BZ23">
        <v>0</v>
      </c>
      <c r="CA23">
        <v>0</v>
      </c>
      <c r="CB23">
        <v>15000</v>
      </c>
      <c r="CC23">
        <v>0</v>
      </c>
      <c r="CD23">
        <v>26566867</v>
      </c>
      <c r="CE23">
        <v>0</v>
      </c>
      <c r="CF23">
        <v>28731822</v>
      </c>
      <c r="CG23">
        <v>0</v>
      </c>
      <c r="CH23">
        <v>178796</v>
      </c>
      <c r="CI23">
        <v>0</v>
      </c>
      <c r="CJ23">
        <v>178796</v>
      </c>
      <c r="CK23">
        <v>418</v>
      </c>
      <c r="CL23">
        <v>0</v>
      </c>
      <c r="CM23">
        <v>0</v>
      </c>
      <c r="CN23">
        <v>60739</v>
      </c>
      <c r="CO23">
        <v>239953</v>
      </c>
      <c r="CP23">
        <v>1057</v>
      </c>
      <c r="CQ23">
        <v>438</v>
      </c>
      <c r="CR23">
        <v>0</v>
      </c>
      <c r="CS23">
        <v>130280</v>
      </c>
      <c r="CT23">
        <v>131775</v>
      </c>
      <c r="CU23">
        <v>287813</v>
      </c>
      <c r="CV23">
        <v>27626</v>
      </c>
      <c r="CW23">
        <v>315439</v>
      </c>
      <c r="CX23">
        <v>29418989</v>
      </c>
      <c r="CY23">
        <v>100000</v>
      </c>
      <c r="CZ23">
        <v>393223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1010263</v>
      </c>
      <c r="DH23">
        <v>1503486</v>
      </c>
      <c r="DI23">
        <v>300000</v>
      </c>
      <c r="DJ23">
        <v>41335</v>
      </c>
      <c r="DK23">
        <v>0</v>
      </c>
      <c r="DL23">
        <v>41335</v>
      </c>
      <c r="DM23">
        <v>23029746</v>
      </c>
      <c r="DN23">
        <v>0</v>
      </c>
      <c r="DO23">
        <v>23029746</v>
      </c>
      <c r="DP23">
        <v>416204</v>
      </c>
      <c r="DQ23">
        <v>2564</v>
      </c>
      <c r="DR23">
        <v>413640</v>
      </c>
      <c r="DS23">
        <v>3473219</v>
      </c>
      <c r="DT23">
        <v>0</v>
      </c>
      <c r="DU23">
        <v>18000</v>
      </c>
      <c r="DV23">
        <v>206826</v>
      </c>
      <c r="DW23">
        <v>27182766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8770</v>
      </c>
      <c r="EF23">
        <v>621</v>
      </c>
      <c r="EG23">
        <v>0</v>
      </c>
      <c r="EH23">
        <v>0</v>
      </c>
      <c r="EI23">
        <v>0</v>
      </c>
      <c r="EJ23">
        <v>20484</v>
      </c>
      <c r="EK23">
        <v>928</v>
      </c>
      <c r="EL23">
        <v>0</v>
      </c>
      <c r="EM23">
        <v>257566</v>
      </c>
      <c r="EN23">
        <v>84995</v>
      </c>
      <c r="EO23">
        <v>0</v>
      </c>
      <c r="EP23">
        <v>373364</v>
      </c>
      <c r="EQ23">
        <v>59373</v>
      </c>
      <c r="ER23">
        <v>29418989</v>
      </c>
    </row>
    <row r="24" spans="1:148">
      <c r="A24">
        <v>62974</v>
      </c>
      <c r="B24">
        <v>200012</v>
      </c>
      <c r="C24">
        <v>219373</v>
      </c>
      <c r="D24">
        <v>-1466</v>
      </c>
      <c r="E24">
        <v>217907</v>
      </c>
      <c r="F24">
        <v>745</v>
      </c>
      <c r="G24">
        <v>0</v>
      </c>
      <c r="H24">
        <v>0</v>
      </c>
      <c r="I24">
        <v>52710</v>
      </c>
      <c r="J24">
        <v>11003</v>
      </c>
      <c r="K24">
        <v>64458</v>
      </c>
      <c r="L24">
        <v>11951</v>
      </c>
      <c r="M24">
        <v>-17204</v>
      </c>
      <c r="N24">
        <v>0</v>
      </c>
      <c r="O24">
        <v>-125</v>
      </c>
      <c r="P24">
        <v>0</v>
      </c>
      <c r="Q24">
        <v>-17329</v>
      </c>
      <c r="R24">
        <v>-220376</v>
      </c>
      <c r="S24">
        <v>0</v>
      </c>
      <c r="T24">
        <v>-220376</v>
      </c>
      <c r="U24">
        <v>0</v>
      </c>
      <c r="V24">
        <v>-25000</v>
      </c>
      <c r="W24">
        <v>-25000</v>
      </c>
      <c r="X24">
        <v>0</v>
      </c>
      <c r="Y24">
        <v>-12230</v>
      </c>
      <c r="Z24">
        <v>0</v>
      </c>
      <c r="AA24">
        <v>-12230</v>
      </c>
      <c r="AB24">
        <v>-2604</v>
      </c>
      <c r="AC24">
        <v>-906</v>
      </c>
      <c r="AD24">
        <v>0</v>
      </c>
      <c r="AE24">
        <v>-3510</v>
      </c>
      <c r="AF24">
        <v>0</v>
      </c>
      <c r="AG24">
        <v>992</v>
      </c>
      <c r="AH24">
        <v>-4418</v>
      </c>
      <c r="AI24">
        <v>-3613</v>
      </c>
      <c r="AJ24">
        <v>8832</v>
      </c>
      <c r="AK24">
        <v>0</v>
      </c>
      <c r="AL24">
        <v>3613</v>
      </c>
      <c r="AM24">
        <v>0</v>
      </c>
      <c r="AN24">
        <v>0</v>
      </c>
      <c r="AO24">
        <v>12445</v>
      </c>
      <c r="AP24">
        <v>0</v>
      </c>
      <c r="AQ24">
        <v>0</v>
      </c>
      <c r="AR24">
        <v>12445</v>
      </c>
      <c r="AS24">
        <v>-5363</v>
      </c>
      <c r="AT24">
        <v>7082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13671</v>
      </c>
      <c r="BQ24">
        <v>0</v>
      </c>
      <c r="BR24">
        <v>0</v>
      </c>
      <c r="BS24">
        <v>0</v>
      </c>
      <c r="BT24">
        <v>13671</v>
      </c>
      <c r="BU24">
        <v>283044</v>
      </c>
      <c r="BV24">
        <v>0</v>
      </c>
      <c r="BW24">
        <v>929976</v>
      </c>
      <c r="BX24">
        <v>0</v>
      </c>
      <c r="BY24">
        <v>0</v>
      </c>
      <c r="BZ24">
        <v>0</v>
      </c>
      <c r="CA24">
        <v>0</v>
      </c>
      <c r="CB24">
        <v>1781</v>
      </c>
      <c r="CC24">
        <v>0</v>
      </c>
      <c r="CD24">
        <v>1214801</v>
      </c>
      <c r="CE24">
        <v>0</v>
      </c>
      <c r="CF24">
        <v>1228472</v>
      </c>
      <c r="CG24">
        <v>0</v>
      </c>
      <c r="CH24">
        <v>3375</v>
      </c>
      <c r="CI24">
        <v>0</v>
      </c>
      <c r="CJ24">
        <v>3375</v>
      </c>
      <c r="CK24">
        <v>0</v>
      </c>
      <c r="CL24">
        <v>1000</v>
      </c>
      <c r="CM24">
        <v>0</v>
      </c>
      <c r="CN24">
        <v>2106</v>
      </c>
      <c r="CO24">
        <v>6481</v>
      </c>
      <c r="CP24">
        <v>0</v>
      </c>
      <c r="CQ24">
        <v>915</v>
      </c>
      <c r="CR24">
        <v>0</v>
      </c>
      <c r="CS24">
        <v>603</v>
      </c>
      <c r="CT24">
        <v>1518</v>
      </c>
      <c r="CU24">
        <v>13911</v>
      </c>
      <c r="CV24">
        <v>504</v>
      </c>
      <c r="CW24">
        <v>14415</v>
      </c>
      <c r="CX24">
        <v>1250886</v>
      </c>
      <c r="CY24">
        <v>16000</v>
      </c>
      <c r="CZ24">
        <v>4000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51365</v>
      </c>
      <c r="DH24">
        <v>71365</v>
      </c>
      <c r="DI24">
        <v>0</v>
      </c>
      <c r="DJ24">
        <v>0</v>
      </c>
      <c r="DK24">
        <v>0</v>
      </c>
      <c r="DL24">
        <v>0</v>
      </c>
      <c r="DM24">
        <v>1018888</v>
      </c>
      <c r="DN24">
        <v>0</v>
      </c>
      <c r="DO24">
        <v>1018888</v>
      </c>
      <c r="DP24">
        <v>858</v>
      </c>
      <c r="DQ24">
        <v>0</v>
      </c>
      <c r="DR24">
        <v>858</v>
      </c>
      <c r="DS24">
        <v>151640</v>
      </c>
      <c r="DT24">
        <v>0</v>
      </c>
      <c r="DU24">
        <v>0</v>
      </c>
      <c r="DV24">
        <v>0</v>
      </c>
      <c r="DW24">
        <v>1171386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68</v>
      </c>
      <c r="EG24">
        <v>0</v>
      </c>
      <c r="EH24">
        <v>0</v>
      </c>
      <c r="EI24">
        <v>0</v>
      </c>
      <c r="EJ24">
        <v>0</v>
      </c>
      <c r="EK24">
        <v>6334</v>
      </c>
      <c r="EL24">
        <v>0</v>
      </c>
      <c r="EM24">
        <v>0</v>
      </c>
      <c r="EN24">
        <v>698</v>
      </c>
      <c r="EO24">
        <v>1035</v>
      </c>
      <c r="EP24">
        <v>8135</v>
      </c>
      <c r="EQ24">
        <v>0</v>
      </c>
      <c r="ER24">
        <v>1250886</v>
      </c>
    </row>
    <row r="25" spans="1:148">
      <c r="A25">
        <v>62975</v>
      </c>
      <c r="B25">
        <v>200012</v>
      </c>
      <c r="C25">
        <v>619911</v>
      </c>
      <c r="D25">
        <v>-949</v>
      </c>
      <c r="E25">
        <v>618962</v>
      </c>
      <c r="F25">
        <v>1269144</v>
      </c>
      <c r="G25">
        <v>0</v>
      </c>
      <c r="H25">
        <v>0</v>
      </c>
      <c r="I25">
        <v>1372784</v>
      </c>
      <c r="J25">
        <v>0</v>
      </c>
      <c r="K25">
        <v>2641928</v>
      </c>
      <c r="L25">
        <v>0</v>
      </c>
      <c r="M25">
        <v>-2490429</v>
      </c>
      <c r="N25">
        <v>13470</v>
      </c>
      <c r="O25">
        <v>-22180</v>
      </c>
      <c r="P25">
        <v>0</v>
      </c>
      <c r="Q25">
        <v>-2499139</v>
      </c>
      <c r="R25">
        <v>275099</v>
      </c>
      <c r="S25">
        <v>-3341</v>
      </c>
      <c r="T25">
        <v>271758</v>
      </c>
      <c r="U25">
        <v>0</v>
      </c>
      <c r="V25">
        <v>324944</v>
      </c>
      <c r="W25">
        <v>324944</v>
      </c>
      <c r="X25">
        <v>-5371</v>
      </c>
      <c r="Y25">
        <v>-157602</v>
      </c>
      <c r="Z25">
        <v>-2983</v>
      </c>
      <c r="AA25">
        <v>-165956</v>
      </c>
      <c r="AB25">
        <v>-18734</v>
      </c>
      <c r="AC25">
        <v>-26509</v>
      </c>
      <c r="AD25">
        <v>-21677</v>
      </c>
      <c r="AE25">
        <v>-66920</v>
      </c>
      <c r="AF25">
        <v>-350120</v>
      </c>
      <c r="AG25">
        <v>232440</v>
      </c>
      <c r="AH25">
        <v>-277808</v>
      </c>
      <c r="AI25">
        <v>-339569</v>
      </c>
      <c r="AJ25">
        <v>390520</v>
      </c>
      <c r="AK25">
        <v>0</v>
      </c>
      <c r="AL25">
        <v>339569</v>
      </c>
      <c r="AM25">
        <v>5729</v>
      </c>
      <c r="AN25">
        <v>0</v>
      </c>
      <c r="AO25">
        <v>735818</v>
      </c>
      <c r="AP25">
        <v>0</v>
      </c>
      <c r="AQ25">
        <v>0</v>
      </c>
      <c r="AR25">
        <v>735818</v>
      </c>
      <c r="AS25">
        <v>-274337</v>
      </c>
      <c r="AT25">
        <v>461481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10430519</v>
      </c>
      <c r="BQ25">
        <v>950000</v>
      </c>
      <c r="BR25">
        <v>0</v>
      </c>
      <c r="BS25">
        <v>0</v>
      </c>
      <c r="BT25">
        <v>11380519</v>
      </c>
      <c r="BU25">
        <v>7406608</v>
      </c>
      <c r="BV25">
        <v>1066979</v>
      </c>
      <c r="BW25">
        <v>15789527</v>
      </c>
      <c r="BX25">
        <v>0</v>
      </c>
      <c r="BY25">
        <v>0</v>
      </c>
      <c r="BZ25">
        <v>0</v>
      </c>
      <c r="CA25">
        <v>0</v>
      </c>
      <c r="CB25">
        <v>23083</v>
      </c>
      <c r="CC25">
        <v>0</v>
      </c>
      <c r="CD25">
        <v>24286197</v>
      </c>
      <c r="CE25">
        <v>0</v>
      </c>
      <c r="CF25">
        <v>35666716</v>
      </c>
      <c r="CG25">
        <v>0</v>
      </c>
      <c r="CH25">
        <v>49777</v>
      </c>
      <c r="CI25">
        <v>0</v>
      </c>
      <c r="CJ25">
        <v>49777</v>
      </c>
      <c r="CK25">
        <v>313645</v>
      </c>
      <c r="CL25">
        <v>247523</v>
      </c>
      <c r="CM25">
        <v>0</v>
      </c>
      <c r="CN25">
        <v>102623</v>
      </c>
      <c r="CO25">
        <v>713568</v>
      </c>
      <c r="CP25">
        <v>0</v>
      </c>
      <c r="CQ25">
        <v>91582</v>
      </c>
      <c r="CR25">
        <v>0</v>
      </c>
      <c r="CS25">
        <v>0</v>
      </c>
      <c r="CT25">
        <v>91582</v>
      </c>
      <c r="CU25">
        <v>265788</v>
      </c>
      <c r="CV25">
        <v>64995</v>
      </c>
      <c r="CW25">
        <v>330783</v>
      </c>
      <c r="CX25">
        <v>36802649</v>
      </c>
      <c r="CY25">
        <v>100000</v>
      </c>
      <c r="CZ25">
        <v>2000</v>
      </c>
      <c r="DA25">
        <v>0</v>
      </c>
      <c r="DB25">
        <v>1314040</v>
      </c>
      <c r="DC25">
        <v>0</v>
      </c>
      <c r="DD25">
        <v>0</v>
      </c>
      <c r="DE25">
        <v>0</v>
      </c>
      <c r="DF25">
        <v>1314040</v>
      </c>
      <c r="DG25">
        <v>4448671</v>
      </c>
      <c r="DH25">
        <v>5864711</v>
      </c>
      <c r="DI25">
        <v>0</v>
      </c>
      <c r="DJ25">
        <v>0</v>
      </c>
      <c r="DK25">
        <v>0</v>
      </c>
      <c r="DL25">
        <v>0</v>
      </c>
      <c r="DM25">
        <v>25538446</v>
      </c>
      <c r="DN25">
        <v>67954</v>
      </c>
      <c r="DO25">
        <v>25470492</v>
      </c>
      <c r="DP25">
        <v>50990</v>
      </c>
      <c r="DQ25">
        <v>0</v>
      </c>
      <c r="DR25">
        <v>50990</v>
      </c>
      <c r="DS25">
        <v>4746931</v>
      </c>
      <c r="DT25">
        <v>0</v>
      </c>
      <c r="DU25">
        <v>0</v>
      </c>
      <c r="DV25">
        <v>0</v>
      </c>
      <c r="DW25">
        <v>30268413</v>
      </c>
      <c r="DX25">
        <v>0</v>
      </c>
      <c r="DY25">
        <v>118423</v>
      </c>
      <c r="DZ25">
        <v>0</v>
      </c>
      <c r="EA25">
        <v>254900</v>
      </c>
      <c r="EB25">
        <v>0</v>
      </c>
      <c r="EC25">
        <v>373323</v>
      </c>
      <c r="ED25">
        <v>0</v>
      </c>
      <c r="EE25">
        <v>6913</v>
      </c>
      <c r="EF25">
        <v>0</v>
      </c>
      <c r="EG25">
        <v>0</v>
      </c>
      <c r="EH25">
        <v>0</v>
      </c>
      <c r="EI25">
        <v>0</v>
      </c>
      <c r="EJ25">
        <v>23645</v>
      </c>
      <c r="EK25">
        <v>131449</v>
      </c>
      <c r="EL25">
        <v>0</v>
      </c>
      <c r="EM25">
        <v>74130</v>
      </c>
      <c r="EN25">
        <v>59373</v>
      </c>
      <c r="EO25">
        <v>0</v>
      </c>
      <c r="EP25">
        <v>295510</v>
      </c>
      <c r="EQ25">
        <v>692</v>
      </c>
      <c r="ER25">
        <v>36802649</v>
      </c>
    </row>
    <row r="26" spans="1:148">
      <c r="A26">
        <v>62976</v>
      </c>
      <c r="B26">
        <v>200012</v>
      </c>
      <c r="C26">
        <v>154271</v>
      </c>
      <c r="D26">
        <v>-508</v>
      </c>
      <c r="E26">
        <v>153763</v>
      </c>
      <c r="F26">
        <v>0</v>
      </c>
      <c r="G26">
        <v>34554</v>
      </c>
      <c r="H26">
        <v>0</v>
      </c>
      <c r="I26">
        <v>301610</v>
      </c>
      <c r="J26">
        <v>0</v>
      </c>
      <c r="K26">
        <v>336164</v>
      </c>
      <c r="L26">
        <v>0</v>
      </c>
      <c r="M26">
        <v>-312313</v>
      </c>
      <c r="N26">
        <v>-1882</v>
      </c>
      <c r="O26">
        <v>2724</v>
      </c>
      <c r="P26">
        <v>0</v>
      </c>
      <c r="Q26">
        <v>-311471</v>
      </c>
      <c r="R26">
        <v>-37417</v>
      </c>
      <c r="S26">
        <v>0</v>
      </c>
      <c r="T26">
        <v>-37417</v>
      </c>
      <c r="U26">
        <v>0</v>
      </c>
      <c r="V26">
        <v>138923</v>
      </c>
      <c r="W26">
        <v>138923</v>
      </c>
      <c r="X26">
        <v>-1436</v>
      </c>
      <c r="Y26">
        <v>-46790</v>
      </c>
      <c r="Z26">
        <v>0</v>
      </c>
      <c r="AA26">
        <v>-48226</v>
      </c>
      <c r="AB26">
        <v>-4625</v>
      </c>
      <c r="AC26">
        <v>-9866</v>
      </c>
      <c r="AD26">
        <v>-64604</v>
      </c>
      <c r="AE26">
        <v>-79095</v>
      </c>
      <c r="AF26">
        <v>-77722</v>
      </c>
      <c r="AG26">
        <v>62878</v>
      </c>
      <c r="AH26">
        <v>-32886</v>
      </c>
      <c r="AI26">
        <v>-25686</v>
      </c>
      <c r="AJ26">
        <v>79225</v>
      </c>
      <c r="AK26">
        <v>0</v>
      </c>
      <c r="AL26">
        <v>25686</v>
      </c>
      <c r="AM26">
        <v>0</v>
      </c>
      <c r="AN26">
        <v>0</v>
      </c>
      <c r="AO26">
        <v>104911</v>
      </c>
      <c r="AP26">
        <v>0</v>
      </c>
      <c r="AQ26">
        <v>0</v>
      </c>
      <c r="AR26">
        <v>104911</v>
      </c>
      <c r="AS26">
        <v>-43357</v>
      </c>
      <c r="AT26">
        <v>61554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182575</v>
      </c>
      <c r="BS26">
        <v>0</v>
      </c>
      <c r="BT26">
        <v>182575</v>
      </c>
      <c r="BU26">
        <v>1888660</v>
      </c>
      <c r="BV26">
        <v>313211</v>
      </c>
      <c r="BW26">
        <v>4211379</v>
      </c>
      <c r="BX26">
        <v>0</v>
      </c>
      <c r="BY26">
        <v>0</v>
      </c>
      <c r="BZ26">
        <v>0</v>
      </c>
      <c r="CA26">
        <v>0</v>
      </c>
      <c r="CB26">
        <v>20065</v>
      </c>
      <c r="CC26">
        <v>0</v>
      </c>
      <c r="CD26">
        <v>6433315</v>
      </c>
      <c r="CE26">
        <v>0</v>
      </c>
      <c r="CF26">
        <v>6615890</v>
      </c>
      <c r="CG26">
        <v>0</v>
      </c>
      <c r="CH26">
        <v>40185</v>
      </c>
      <c r="CI26">
        <v>0</v>
      </c>
      <c r="CJ26">
        <v>40185</v>
      </c>
      <c r="CK26">
        <v>0</v>
      </c>
      <c r="CL26">
        <v>9341</v>
      </c>
      <c r="CM26">
        <v>0</v>
      </c>
      <c r="CN26">
        <v>9132</v>
      </c>
      <c r="CO26">
        <v>58658</v>
      </c>
      <c r="CP26">
        <v>0</v>
      </c>
      <c r="CQ26">
        <v>106</v>
      </c>
      <c r="CR26">
        <v>0</v>
      </c>
      <c r="CS26">
        <v>37804</v>
      </c>
      <c r="CT26">
        <v>37910</v>
      </c>
      <c r="CU26">
        <v>70974</v>
      </c>
      <c r="CV26">
        <v>5205</v>
      </c>
      <c r="CW26">
        <v>76179</v>
      </c>
      <c r="CX26">
        <v>6788637</v>
      </c>
      <c r="CY26">
        <v>50000</v>
      </c>
      <c r="CZ26">
        <v>22280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781665</v>
      </c>
      <c r="DH26">
        <v>853945</v>
      </c>
      <c r="DI26">
        <v>0</v>
      </c>
      <c r="DJ26">
        <v>0</v>
      </c>
      <c r="DK26">
        <v>0</v>
      </c>
      <c r="DL26">
        <v>0</v>
      </c>
      <c r="DM26">
        <v>4770692</v>
      </c>
      <c r="DN26">
        <v>0</v>
      </c>
      <c r="DO26">
        <v>4770692</v>
      </c>
      <c r="DP26">
        <v>4265</v>
      </c>
      <c r="DQ26">
        <v>0</v>
      </c>
      <c r="DR26">
        <v>4265</v>
      </c>
      <c r="DS26">
        <v>1055822</v>
      </c>
      <c r="DT26">
        <v>0</v>
      </c>
      <c r="DU26">
        <v>0</v>
      </c>
      <c r="DV26">
        <v>0</v>
      </c>
      <c r="DW26">
        <v>5830779</v>
      </c>
      <c r="DX26">
        <v>0</v>
      </c>
      <c r="DY26">
        <v>1535</v>
      </c>
      <c r="DZ26">
        <v>0</v>
      </c>
      <c r="EA26">
        <v>0</v>
      </c>
      <c r="EB26">
        <v>0</v>
      </c>
      <c r="EC26">
        <v>1535</v>
      </c>
      <c r="ED26">
        <v>0</v>
      </c>
      <c r="EE26">
        <v>2241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94424</v>
      </c>
      <c r="EN26">
        <v>5298</v>
      </c>
      <c r="EO26">
        <v>0</v>
      </c>
      <c r="EP26">
        <v>101963</v>
      </c>
      <c r="EQ26">
        <v>415</v>
      </c>
      <c r="ER26">
        <v>6788637</v>
      </c>
    </row>
    <row r="27" spans="1:148">
      <c r="A27">
        <v>62981</v>
      </c>
      <c r="B27">
        <v>200012</v>
      </c>
      <c r="C27">
        <v>244968</v>
      </c>
      <c r="D27">
        <v>-130</v>
      </c>
      <c r="E27">
        <v>244838</v>
      </c>
      <c r="F27">
        <v>0</v>
      </c>
      <c r="G27">
        <v>0</v>
      </c>
      <c r="H27">
        <v>0</v>
      </c>
      <c r="I27">
        <v>38949</v>
      </c>
      <c r="J27">
        <v>895</v>
      </c>
      <c r="K27">
        <v>39844</v>
      </c>
      <c r="L27">
        <v>0</v>
      </c>
      <c r="M27">
        <v>-35571</v>
      </c>
      <c r="N27">
        <v>0</v>
      </c>
      <c r="O27">
        <v>-200</v>
      </c>
      <c r="P27">
        <v>0</v>
      </c>
      <c r="Q27">
        <v>-35771</v>
      </c>
      <c r="R27">
        <v>-232612</v>
      </c>
      <c r="S27">
        <v>0</v>
      </c>
      <c r="T27">
        <v>-232612</v>
      </c>
      <c r="U27">
        <v>0</v>
      </c>
      <c r="V27">
        <v>-12000</v>
      </c>
      <c r="W27">
        <v>-12000</v>
      </c>
      <c r="X27">
        <v>0</v>
      </c>
      <c r="Y27">
        <v>-13113</v>
      </c>
      <c r="Z27">
        <v>0</v>
      </c>
      <c r="AA27">
        <v>-13113</v>
      </c>
      <c r="AB27">
        <v>-2641</v>
      </c>
      <c r="AC27">
        <v>-34</v>
      </c>
      <c r="AD27">
        <v>0</v>
      </c>
      <c r="AE27">
        <v>-2675</v>
      </c>
      <c r="AF27">
        <v>-26905</v>
      </c>
      <c r="AG27">
        <v>6002</v>
      </c>
      <c r="AH27">
        <v>-6855</v>
      </c>
      <c r="AI27">
        <v>-1008</v>
      </c>
      <c r="AJ27">
        <v>-40255</v>
      </c>
      <c r="AK27">
        <v>0</v>
      </c>
      <c r="AL27">
        <v>1008</v>
      </c>
      <c r="AM27">
        <v>0</v>
      </c>
      <c r="AN27">
        <v>0</v>
      </c>
      <c r="AO27">
        <v>-39247</v>
      </c>
      <c r="AP27">
        <v>0</v>
      </c>
      <c r="AQ27">
        <v>0</v>
      </c>
      <c r="AR27">
        <v>-39247</v>
      </c>
      <c r="AS27">
        <v>11276</v>
      </c>
      <c r="AT27">
        <v>-27971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391443</v>
      </c>
      <c r="BV27">
        <v>77848</v>
      </c>
      <c r="BW27">
        <v>614042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1083333</v>
      </c>
      <c r="CE27">
        <v>0</v>
      </c>
      <c r="CF27">
        <v>1083333</v>
      </c>
      <c r="CG27">
        <v>0</v>
      </c>
      <c r="CH27">
        <v>12637</v>
      </c>
      <c r="CI27">
        <v>0</v>
      </c>
      <c r="CJ27">
        <v>12637</v>
      </c>
      <c r="CK27">
        <v>0</v>
      </c>
      <c r="CL27">
        <v>0</v>
      </c>
      <c r="CM27">
        <v>0</v>
      </c>
      <c r="CN27">
        <v>11390</v>
      </c>
      <c r="CO27">
        <v>24027</v>
      </c>
      <c r="CP27">
        <v>70</v>
      </c>
      <c r="CQ27">
        <v>19729</v>
      </c>
      <c r="CR27">
        <v>0</v>
      </c>
      <c r="CS27">
        <v>0</v>
      </c>
      <c r="CT27">
        <v>19799</v>
      </c>
      <c r="CU27">
        <v>7750</v>
      </c>
      <c r="CV27">
        <v>70</v>
      </c>
      <c r="CW27">
        <v>7820</v>
      </c>
      <c r="CX27">
        <v>1134979</v>
      </c>
      <c r="CY27">
        <v>95000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474</v>
      </c>
      <c r="DH27">
        <v>95474</v>
      </c>
      <c r="DI27">
        <v>0</v>
      </c>
      <c r="DJ27">
        <v>0</v>
      </c>
      <c r="DK27">
        <v>0</v>
      </c>
      <c r="DL27">
        <v>0</v>
      </c>
      <c r="DM27">
        <v>871952</v>
      </c>
      <c r="DN27">
        <v>0</v>
      </c>
      <c r="DO27">
        <v>871952</v>
      </c>
      <c r="DP27">
        <v>300</v>
      </c>
      <c r="DQ27">
        <v>0</v>
      </c>
      <c r="DR27">
        <v>300</v>
      </c>
      <c r="DS27">
        <v>163000</v>
      </c>
      <c r="DT27">
        <v>0</v>
      </c>
      <c r="DU27">
        <v>0</v>
      </c>
      <c r="DV27">
        <v>0</v>
      </c>
      <c r="DW27">
        <v>1035252</v>
      </c>
      <c r="DX27">
        <v>0</v>
      </c>
      <c r="DY27">
        <v>85</v>
      </c>
      <c r="DZ27">
        <v>0</v>
      </c>
      <c r="EA27">
        <v>0</v>
      </c>
      <c r="EB27">
        <v>0</v>
      </c>
      <c r="EC27">
        <v>85</v>
      </c>
      <c r="ED27">
        <v>0</v>
      </c>
      <c r="EE27">
        <v>0</v>
      </c>
      <c r="EF27">
        <v>39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4129</v>
      </c>
      <c r="EO27">
        <v>0</v>
      </c>
      <c r="EP27">
        <v>4168</v>
      </c>
      <c r="EQ27">
        <v>0</v>
      </c>
      <c r="ER27">
        <v>1134979</v>
      </c>
    </row>
    <row r="28" spans="1:148">
      <c r="A28">
        <v>62983</v>
      </c>
      <c r="B28">
        <v>200012</v>
      </c>
      <c r="C28">
        <v>1238008</v>
      </c>
      <c r="D28">
        <v>-2677</v>
      </c>
      <c r="E28">
        <v>1235331</v>
      </c>
      <c r="F28">
        <v>393534</v>
      </c>
      <c r="G28">
        <v>0</v>
      </c>
      <c r="H28">
        <v>44562</v>
      </c>
      <c r="I28">
        <v>391618</v>
      </c>
      <c r="J28">
        <v>302666</v>
      </c>
      <c r="K28">
        <v>1132380</v>
      </c>
      <c r="L28">
        <v>355386</v>
      </c>
      <c r="M28">
        <v>-454461</v>
      </c>
      <c r="N28">
        <v>0</v>
      </c>
      <c r="O28">
        <v>-1172</v>
      </c>
      <c r="P28">
        <v>0</v>
      </c>
      <c r="Q28">
        <v>-455633</v>
      </c>
      <c r="R28">
        <v>-932023</v>
      </c>
      <c r="S28">
        <v>-856</v>
      </c>
      <c r="T28">
        <v>-932879</v>
      </c>
      <c r="U28">
        <v>0</v>
      </c>
      <c r="V28">
        <v>-778489</v>
      </c>
      <c r="W28">
        <v>-778489</v>
      </c>
      <c r="X28">
        <v>-26408</v>
      </c>
      <c r="Y28">
        <v>-50623</v>
      </c>
      <c r="Z28">
        <v>0</v>
      </c>
      <c r="AA28">
        <v>-77031</v>
      </c>
      <c r="AB28">
        <v>-8330</v>
      </c>
      <c r="AC28">
        <v>-5312</v>
      </c>
      <c r="AD28">
        <v>0</v>
      </c>
      <c r="AE28">
        <v>-13642</v>
      </c>
      <c r="AF28">
        <v>0</v>
      </c>
      <c r="AG28">
        <v>7073</v>
      </c>
      <c r="AH28">
        <v>-88114</v>
      </c>
      <c r="AI28">
        <v>-291218</v>
      </c>
      <c r="AJ28">
        <v>93164</v>
      </c>
      <c r="AK28">
        <v>65683</v>
      </c>
      <c r="AL28">
        <v>276289</v>
      </c>
      <c r="AM28">
        <v>0</v>
      </c>
      <c r="AN28">
        <v>0</v>
      </c>
      <c r="AO28">
        <v>435136</v>
      </c>
      <c r="AP28">
        <v>0</v>
      </c>
      <c r="AQ28">
        <v>0</v>
      </c>
      <c r="AR28">
        <v>435136</v>
      </c>
      <c r="AS28">
        <v>0</v>
      </c>
      <c r="AT28">
        <v>435136</v>
      </c>
      <c r="AU28">
        <v>61905</v>
      </c>
      <c r="AV28">
        <v>-152</v>
      </c>
      <c r="AW28">
        <v>477</v>
      </c>
      <c r="AX28">
        <v>0</v>
      </c>
      <c r="AY28">
        <v>62230</v>
      </c>
      <c r="AZ28">
        <v>10549</v>
      </c>
      <c r="BA28">
        <v>-11012</v>
      </c>
      <c r="BB28">
        <v>0</v>
      </c>
      <c r="BC28">
        <v>23704</v>
      </c>
      <c r="BD28">
        <v>0</v>
      </c>
      <c r="BE28">
        <v>12692</v>
      </c>
      <c r="BF28">
        <v>-1543</v>
      </c>
      <c r="BG28">
        <v>-3375</v>
      </c>
      <c r="BH28">
        <v>-6520</v>
      </c>
      <c r="BI28">
        <v>-7350</v>
      </c>
      <c r="BJ28">
        <v>0</v>
      </c>
      <c r="BK28">
        <v>-13870</v>
      </c>
      <c r="BL28">
        <v>-1000</v>
      </c>
      <c r="BM28">
        <v>65683</v>
      </c>
      <c r="BN28">
        <v>0</v>
      </c>
      <c r="BO28">
        <v>604001</v>
      </c>
      <c r="BP28">
        <v>5210804</v>
      </c>
      <c r="BQ28">
        <v>39000</v>
      </c>
      <c r="BR28">
        <v>0</v>
      </c>
      <c r="BS28">
        <v>0</v>
      </c>
      <c r="BT28">
        <v>5249804</v>
      </c>
      <c r="BU28">
        <v>6149354</v>
      </c>
      <c r="BV28">
        <v>255116</v>
      </c>
      <c r="BW28">
        <v>5120090</v>
      </c>
      <c r="BX28">
        <v>0</v>
      </c>
      <c r="BY28">
        <v>37544</v>
      </c>
      <c r="BZ28">
        <v>221</v>
      </c>
      <c r="CA28">
        <v>200</v>
      </c>
      <c r="CB28">
        <v>0</v>
      </c>
      <c r="CC28">
        <v>0</v>
      </c>
      <c r="CD28">
        <v>11562525</v>
      </c>
      <c r="CE28">
        <v>1519</v>
      </c>
      <c r="CF28">
        <v>17417849</v>
      </c>
      <c r="CG28">
        <v>0</v>
      </c>
      <c r="CH28">
        <v>87070</v>
      </c>
      <c r="CI28">
        <v>16620</v>
      </c>
      <c r="CJ28">
        <v>103690</v>
      </c>
      <c r="CK28">
        <v>29521</v>
      </c>
      <c r="CL28">
        <v>288235</v>
      </c>
      <c r="CM28">
        <v>0</v>
      </c>
      <c r="CN28">
        <v>26096</v>
      </c>
      <c r="CO28">
        <v>447542</v>
      </c>
      <c r="CP28">
        <v>0</v>
      </c>
      <c r="CQ28">
        <v>14515</v>
      </c>
      <c r="CR28">
        <v>0</v>
      </c>
      <c r="CS28">
        <v>0</v>
      </c>
      <c r="CT28">
        <v>14515</v>
      </c>
      <c r="CU28">
        <v>81947</v>
      </c>
      <c r="CV28">
        <v>17045</v>
      </c>
      <c r="CW28">
        <v>98992</v>
      </c>
      <c r="CX28">
        <v>17978898</v>
      </c>
      <c r="CY28">
        <v>600000</v>
      </c>
      <c r="CZ28">
        <v>0</v>
      </c>
      <c r="DA28">
        <v>0</v>
      </c>
      <c r="DB28">
        <v>199000</v>
      </c>
      <c r="DC28">
        <v>0</v>
      </c>
      <c r="DD28">
        <v>0</v>
      </c>
      <c r="DE28">
        <v>0</v>
      </c>
      <c r="DF28">
        <v>199000</v>
      </c>
      <c r="DG28">
        <v>2241602</v>
      </c>
      <c r="DH28">
        <v>3040602</v>
      </c>
      <c r="DI28">
        <v>0</v>
      </c>
      <c r="DJ28">
        <v>16562</v>
      </c>
      <c r="DK28">
        <v>0</v>
      </c>
      <c r="DL28">
        <v>16562</v>
      </c>
      <c r="DM28">
        <v>10026740</v>
      </c>
      <c r="DN28">
        <v>5482</v>
      </c>
      <c r="DO28">
        <v>10021258</v>
      </c>
      <c r="DP28">
        <v>107981</v>
      </c>
      <c r="DQ28">
        <v>0</v>
      </c>
      <c r="DR28">
        <v>107981</v>
      </c>
      <c r="DS28">
        <v>4078124</v>
      </c>
      <c r="DT28">
        <v>2378</v>
      </c>
      <c r="DU28">
        <v>5000</v>
      </c>
      <c r="DV28">
        <v>53803</v>
      </c>
      <c r="DW28">
        <v>14285106</v>
      </c>
      <c r="DX28">
        <v>0</v>
      </c>
      <c r="DY28">
        <v>4102</v>
      </c>
      <c r="DZ28">
        <v>0</v>
      </c>
      <c r="EA28">
        <v>0</v>
      </c>
      <c r="EB28">
        <v>0</v>
      </c>
      <c r="EC28">
        <v>4102</v>
      </c>
      <c r="ED28">
        <v>5483</v>
      </c>
      <c r="EE28">
        <v>7386</v>
      </c>
      <c r="EF28">
        <v>5877</v>
      </c>
      <c r="EG28">
        <v>0</v>
      </c>
      <c r="EH28">
        <v>0</v>
      </c>
      <c r="EI28">
        <v>0</v>
      </c>
      <c r="EJ28">
        <v>103223</v>
      </c>
      <c r="EK28">
        <v>0</v>
      </c>
      <c r="EL28">
        <v>0</v>
      </c>
      <c r="EM28">
        <v>0</v>
      </c>
      <c r="EN28">
        <v>16544</v>
      </c>
      <c r="EO28">
        <v>500000</v>
      </c>
      <c r="EP28">
        <v>633030</v>
      </c>
      <c r="EQ28">
        <v>10575</v>
      </c>
      <c r="ER28">
        <v>17978898</v>
      </c>
    </row>
    <row r="29" spans="1:148">
      <c r="A29">
        <v>62984</v>
      </c>
      <c r="B29">
        <v>200012</v>
      </c>
      <c r="C29">
        <v>991528</v>
      </c>
      <c r="D29">
        <v>-149</v>
      </c>
      <c r="E29">
        <v>991379</v>
      </c>
      <c r="F29">
        <v>42959</v>
      </c>
      <c r="G29">
        <v>14955</v>
      </c>
      <c r="H29">
        <v>0</v>
      </c>
      <c r="I29">
        <v>506024</v>
      </c>
      <c r="J29">
        <v>0</v>
      </c>
      <c r="K29">
        <v>563938</v>
      </c>
      <c r="L29">
        <v>0</v>
      </c>
      <c r="M29">
        <v>-1600916</v>
      </c>
      <c r="N29">
        <v>44</v>
      </c>
      <c r="O29">
        <v>-7580</v>
      </c>
      <c r="P29">
        <v>0</v>
      </c>
      <c r="Q29">
        <v>-1608452</v>
      </c>
      <c r="R29">
        <v>262433</v>
      </c>
      <c r="S29">
        <v>0</v>
      </c>
      <c r="T29">
        <v>262433</v>
      </c>
      <c r="U29">
        <v>0</v>
      </c>
      <c r="V29">
        <v>179783</v>
      </c>
      <c r="W29">
        <v>179783</v>
      </c>
      <c r="X29">
        <v>-37143</v>
      </c>
      <c r="Y29">
        <v>-51392</v>
      </c>
      <c r="Z29">
        <v>0</v>
      </c>
      <c r="AA29">
        <v>-88535</v>
      </c>
      <c r="AB29">
        <v>-7922</v>
      </c>
      <c r="AC29">
        <v>-12423</v>
      </c>
      <c r="AD29">
        <v>-135821</v>
      </c>
      <c r="AE29">
        <v>-156166</v>
      </c>
      <c r="AF29">
        <v>-182506</v>
      </c>
      <c r="AG29">
        <v>102220</v>
      </c>
      <c r="AH29">
        <v>-71068</v>
      </c>
      <c r="AI29">
        <v>-32945</v>
      </c>
      <c r="AJ29">
        <v>-39919</v>
      </c>
      <c r="AK29">
        <v>100185</v>
      </c>
      <c r="AL29">
        <v>18872</v>
      </c>
      <c r="AM29">
        <v>0</v>
      </c>
      <c r="AN29">
        <v>-7478</v>
      </c>
      <c r="AO29">
        <v>71660</v>
      </c>
      <c r="AP29">
        <v>0</v>
      </c>
      <c r="AQ29">
        <v>0</v>
      </c>
      <c r="AR29">
        <v>71660</v>
      </c>
      <c r="AS29">
        <v>-25645</v>
      </c>
      <c r="AT29">
        <v>46015</v>
      </c>
      <c r="AU29">
        <v>195193</v>
      </c>
      <c r="AV29">
        <v>-6653</v>
      </c>
      <c r="AW29">
        <v>-2914</v>
      </c>
      <c r="AX29">
        <v>166</v>
      </c>
      <c r="AY29">
        <v>185792</v>
      </c>
      <c r="AZ29">
        <v>1531</v>
      </c>
      <c r="BA29">
        <v>-42613</v>
      </c>
      <c r="BB29">
        <v>1807</v>
      </c>
      <c r="BC29">
        <v>-27755</v>
      </c>
      <c r="BD29">
        <v>4356</v>
      </c>
      <c r="BE29">
        <v>-64205</v>
      </c>
      <c r="BF29">
        <v>7328</v>
      </c>
      <c r="BG29">
        <v>0</v>
      </c>
      <c r="BH29">
        <v>-5702</v>
      </c>
      <c r="BI29">
        <v>-24559</v>
      </c>
      <c r="BJ29">
        <v>0</v>
      </c>
      <c r="BK29">
        <v>-30261</v>
      </c>
      <c r="BL29">
        <v>0</v>
      </c>
      <c r="BM29">
        <v>100185</v>
      </c>
      <c r="BN29">
        <v>0</v>
      </c>
      <c r="BO29">
        <v>0</v>
      </c>
      <c r="BP29">
        <v>650709</v>
      </c>
      <c r="BQ29">
        <v>0</v>
      </c>
      <c r="BR29">
        <v>46936</v>
      </c>
      <c r="BS29">
        <v>0</v>
      </c>
      <c r="BT29">
        <v>697645</v>
      </c>
      <c r="BU29">
        <v>2970123</v>
      </c>
      <c r="BV29">
        <v>438440</v>
      </c>
      <c r="BW29">
        <v>7154535</v>
      </c>
      <c r="BX29">
        <v>0</v>
      </c>
      <c r="BY29">
        <v>0</v>
      </c>
      <c r="BZ29">
        <v>0</v>
      </c>
      <c r="CA29">
        <v>0</v>
      </c>
      <c r="CB29">
        <v>50000</v>
      </c>
      <c r="CC29">
        <v>0</v>
      </c>
      <c r="CD29">
        <v>10613098</v>
      </c>
      <c r="CE29">
        <v>0</v>
      </c>
      <c r="CF29">
        <v>11310743</v>
      </c>
      <c r="CG29">
        <v>0</v>
      </c>
      <c r="CH29">
        <v>16258</v>
      </c>
      <c r="CI29">
        <v>0</v>
      </c>
      <c r="CJ29">
        <v>16258</v>
      </c>
      <c r="CK29">
        <v>187715</v>
      </c>
      <c r="CL29">
        <v>75728</v>
      </c>
      <c r="CM29">
        <v>0</v>
      </c>
      <c r="CN29">
        <v>16081</v>
      </c>
      <c r="CO29">
        <v>295782</v>
      </c>
      <c r="CP29">
        <v>0</v>
      </c>
      <c r="CQ29">
        <v>5042</v>
      </c>
      <c r="CR29">
        <v>0</v>
      </c>
      <c r="CS29">
        <v>93354</v>
      </c>
      <c r="CT29">
        <v>98396</v>
      </c>
      <c r="CU29">
        <v>109742</v>
      </c>
      <c r="CV29">
        <v>17151</v>
      </c>
      <c r="CW29">
        <v>126893</v>
      </c>
      <c r="CX29">
        <v>11831814</v>
      </c>
      <c r="CY29">
        <v>300000</v>
      </c>
      <c r="CZ29">
        <v>385123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207304</v>
      </c>
      <c r="DH29">
        <v>892427</v>
      </c>
      <c r="DI29">
        <v>0</v>
      </c>
      <c r="DJ29">
        <v>4825</v>
      </c>
      <c r="DK29">
        <v>0</v>
      </c>
      <c r="DL29">
        <v>4825</v>
      </c>
      <c r="DM29">
        <v>9226059</v>
      </c>
      <c r="DN29">
        <v>0</v>
      </c>
      <c r="DO29">
        <v>9226059</v>
      </c>
      <c r="DP29">
        <v>605847</v>
      </c>
      <c r="DQ29">
        <v>28066</v>
      </c>
      <c r="DR29">
        <v>577781</v>
      </c>
      <c r="DS29">
        <v>902012</v>
      </c>
      <c r="DT29">
        <v>0</v>
      </c>
      <c r="DU29">
        <v>0</v>
      </c>
      <c r="DV29">
        <v>35300</v>
      </c>
      <c r="DW29">
        <v>10745977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81344</v>
      </c>
      <c r="EF29">
        <v>24</v>
      </c>
      <c r="EG29">
        <v>0</v>
      </c>
      <c r="EH29">
        <v>0</v>
      </c>
      <c r="EI29">
        <v>0</v>
      </c>
      <c r="EJ29">
        <v>5253</v>
      </c>
      <c r="EK29">
        <v>0</v>
      </c>
      <c r="EL29">
        <v>0</v>
      </c>
      <c r="EM29">
        <v>87671</v>
      </c>
      <c r="EN29">
        <v>15356</v>
      </c>
      <c r="EO29">
        <v>0</v>
      </c>
      <c r="EP29">
        <v>189648</v>
      </c>
      <c r="EQ29">
        <v>3762</v>
      </c>
      <c r="ER29">
        <v>11831814</v>
      </c>
    </row>
    <row r="30" spans="1:148">
      <c r="A30">
        <v>62986</v>
      </c>
      <c r="B30">
        <v>200012</v>
      </c>
      <c r="C30">
        <v>20240</v>
      </c>
      <c r="D30">
        <v>-2090</v>
      </c>
      <c r="E30">
        <v>18150</v>
      </c>
      <c r="F30">
        <v>0</v>
      </c>
      <c r="G30">
        <v>0</v>
      </c>
      <c r="H30">
        <v>0</v>
      </c>
      <c r="I30">
        <v>4460</v>
      </c>
      <c r="J30">
        <v>1199</v>
      </c>
      <c r="K30">
        <v>5659</v>
      </c>
      <c r="L30">
        <v>5083</v>
      </c>
      <c r="M30">
        <v>-2420</v>
      </c>
      <c r="N30">
        <v>418</v>
      </c>
      <c r="O30">
        <v>-45</v>
      </c>
      <c r="P30">
        <v>0</v>
      </c>
      <c r="Q30">
        <v>-2047</v>
      </c>
      <c r="R30">
        <v>-17865</v>
      </c>
      <c r="S30">
        <v>1145</v>
      </c>
      <c r="T30">
        <v>-16720</v>
      </c>
      <c r="U30">
        <v>0</v>
      </c>
      <c r="V30">
        <v>337</v>
      </c>
      <c r="W30">
        <v>337</v>
      </c>
      <c r="X30">
        <v>-308</v>
      </c>
      <c r="Y30">
        <v>-2585</v>
      </c>
      <c r="Z30">
        <v>1128</v>
      </c>
      <c r="AA30">
        <v>-1765</v>
      </c>
      <c r="AB30">
        <v>-89</v>
      </c>
      <c r="AC30">
        <v>-22</v>
      </c>
      <c r="AD30">
        <v>-2477</v>
      </c>
      <c r="AE30">
        <v>-2588</v>
      </c>
      <c r="AF30">
        <v>-2489</v>
      </c>
      <c r="AG30">
        <v>0</v>
      </c>
      <c r="AH30">
        <v>-1405</v>
      </c>
      <c r="AI30">
        <v>-1621</v>
      </c>
      <c r="AJ30">
        <v>594</v>
      </c>
      <c r="AK30">
        <v>0</v>
      </c>
      <c r="AL30">
        <v>1621</v>
      </c>
      <c r="AM30">
        <v>340</v>
      </c>
      <c r="AN30">
        <v>-225</v>
      </c>
      <c r="AO30">
        <v>2330</v>
      </c>
      <c r="AP30">
        <v>0</v>
      </c>
      <c r="AQ30">
        <v>0</v>
      </c>
      <c r="AR30">
        <v>2330</v>
      </c>
      <c r="AS30">
        <v>327</v>
      </c>
      <c r="AT30">
        <v>2657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96727</v>
      </c>
      <c r="BW30">
        <v>31863</v>
      </c>
      <c r="BX30">
        <v>0</v>
      </c>
      <c r="BY30">
        <v>0</v>
      </c>
      <c r="BZ30">
        <v>0</v>
      </c>
      <c r="CA30">
        <v>0</v>
      </c>
      <c r="CB30">
        <v>1409</v>
      </c>
      <c r="CC30">
        <v>0</v>
      </c>
      <c r="CD30">
        <v>129999</v>
      </c>
      <c r="CE30">
        <v>0</v>
      </c>
      <c r="CF30">
        <v>129999</v>
      </c>
      <c r="CG30">
        <v>0</v>
      </c>
      <c r="CH30">
        <v>1963</v>
      </c>
      <c r="CI30">
        <v>0</v>
      </c>
      <c r="CJ30">
        <v>1963</v>
      </c>
      <c r="CK30">
        <v>0</v>
      </c>
      <c r="CL30">
        <v>0</v>
      </c>
      <c r="CM30">
        <v>0</v>
      </c>
      <c r="CN30">
        <v>168</v>
      </c>
      <c r="CO30">
        <v>2131</v>
      </c>
      <c r="CP30">
        <v>297</v>
      </c>
      <c r="CQ30">
        <v>4288</v>
      </c>
      <c r="CR30">
        <v>0</v>
      </c>
      <c r="CS30">
        <v>0</v>
      </c>
      <c r="CT30">
        <v>4585</v>
      </c>
      <c r="CU30">
        <v>401</v>
      </c>
      <c r="CV30">
        <v>111</v>
      </c>
      <c r="CW30">
        <v>512</v>
      </c>
      <c r="CX30">
        <v>137227</v>
      </c>
      <c r="CY30">
        <v>26225</v>
      </c>
      <c r="CZ30">
        <v>8686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8618</v>
      </c>
      <c r="DH30">
        <v>43529</v>
      </c>
      <c r="DI30">
        <v>0</v>
      </c>
      <c r="DJ30">
        <v>0</v>
      </c>
      <c r="DK30">
        <v>0</v>
      </c>
      <c r="DL30">
        <v>0</v>
      </c>
      <c r="DM30">
        <v>78245</v>
      </c>
      <c r="DN30">
        <v>1165</v>
      </c>
      <c r="DO30">
        <v>77080</v>
      </c>
      <c r="DP30">
        <v>120</v>
      </c>
      <c r="DQ30">
        <v>0</v>
      </c>
      <c r="DR30">
        <v>120</v>
      </c>
      <c r="DS30">
        <v>10063</v>
      </c>
      <c r="DT30">
        <v>0</v>
      </c>
      <c r="DU30">
        <v>0</v>
      </c>
      <c r="DV30">
        <v>0</v>
      </c>
      <c r="DW30">
        <v>87263</v>
      </c>
      <c r="DX30">
        <v>0</v>
      </c>
      <c r="DY30">
        <v>63</v>
      </c>
      <c r="DZ30">
        <v>0</v>
      </c>
      <c r="EA30">
        <v>1496</v>
      </c>
      <c r="EB30">
        <v>0</v>
      </c>
      <c r="EC30">
        <v>1559</v>
      </c>
      <c r="ED30">
        <v>0</v>
      </c>
      <c r="EE30">
        <v>182</v>
      </c>
      <c r="EF30">
        <v>551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4080</v>
      </c>
      <c r="EO30">
        <v>0</v>
      </c>
      <c r="EP30">
        <v>4813</v>
      </c>
      <c r="EQ30">
        <v>63</v>
      </c>
      <c r="ER30">
        <v>137227</v>
      </c>
    </row>
    <row r="31" spans="1:148">
      <c r="A31">
        <v>62988</v>
      </c>
      <c r="B31">
        <v>200012</v>
      </c>
      <c r="C31">
        <v>156928</v>
      </c>
      <c r="D31">
        <v>-568</v>
      </c>
      <c r="E31">
        <v>156360</v>
      </c>
      <c r="F31">
        <v>22857</v>
      </c>
      <c r="G31">
        <v>10516</v>
      </c>
      <c r="H31">
        <v>0</v>
      </c>
      <c r="I31">
        <v>252127</v>
      </c>
      <c r="J31">
        <v>199175</v>
      </c>
      <c r="K31">
        <v>484675</v>
      </c>
      <c r="L31">
        <v>62781</v>
      </c>
      <c r="M31">
        <v>-321094</v>
      </c>
      <c r="N31">
        <v>3</v>
      </c>
      <c r="O31">
        <v>448</v>
      </c>
      <c r="P31">
        <v>0</v>
      </c>
      <c r="Q31">
        <v>-320643</v>
      </c>
      <c r="R31">
        <v>-56411</v>
      </c>
      <c r="S31">
        <v>0</v>
      </c>
      <c r="T31">
        <v>-56411</v>
      </c>
      <c r="U31">
        <v>0</v>
      </c>
      <c r="V31">
        <v>-178660</v>
      </c>
      <c r="W31">
        <v>-178660</v>
      </c>
      <c r="X31">
        <v>-10574</v>
      </c>
      <c r="Y31">
        <v>-38197</v>
      </c>
      <c r="Z31">
        <v>0</v>
      </c>
      <c r="AA31">
        <v>-48771</v>
      </c>
      <c r="AB31">
        <v>-17951</v>
      </c>
      <c r="AC31">
        <v>-8430</v>
      </c>
      <c r="AD31">
        <v>0</v>
      </c>
      <c r="AE31">
        <v>-26381</v>
      </c>
      <c r="AF31">
        <v>0</v>
      </c>
      <c r="AG31">
        <v>1713</v>
      </c>
      <c r="AH31">
        <v>-67452</v>
      </c>
      <c r="AI31">
        <v>-11401</v>
      </c>
      <c r="AJ31">
        <v>-4190</v>
      </c>
      <c r="AK31">
        <v>0</v>
      </c>
      <c r="AL31">
        <v>11401</v>
      </c>
      <c r="AM31">
        <v>0</v>
      </c>
      <c r="AN31">
        <v>0</v>
      </c>
      <c r="AO31">
        <v>7211</v>
      </c>
      <c r="AP31">
        <v>0</v>
      </c>
      <c r="AQ31">
        <v>0</v>
      </c>
      <c r="AR31">
        <v>7211</v>
      </c>
      <c r="AS31">
        <v>5889</v>
      </c>
      <c r="AT31">
        <v>13100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306847</v>
      </c>
      <c r="BQ31">
        <v>721000</v>
      </c>
      <c r="BR31">
        <v>0</v>
      </c>
      <c r="BS31">
        <v>0</v>
      </c>
      <c r="BT31">
        <v>1027847</v>
      </c>
      <c r="BU31">
        <v>2413600</v>
      </c>
      <c r="BV31">
        <v>0</v>
      </c>
      <c r="BW31">
        <v>2887655</v>
      </c>
      <c r="BX31">
        <v>0</v>
      </c>
      <c r="BY31">
        <v>0</v>
      </c>
      <c r="BZ31">
        <v>213</v>
      </c>
      <c r="CA31">
        <v>0</v>
      </c>
      <c r="CB31">
        <v>23000</v>
      </c>
      <c r="CC31">
        <v>885</v>
      </c>
      <c r="CD31">
        <v>5325353</v>
      </c>
      <c r="CE31">
        <v>0</v>
      </c>
      <c r="CF31">
        <v>6353200</v>
      </c>
      <c r="CG31">
        <v>0</v>
      </c>
      <c r="CH31">
        <v>31734</v>
      </c>
      <c r="CI31">
        <v>0</v>
      </c>
      <c r="CJ31">
        <v>31734</v>
      </c>
      <c r="CK31">
        <v>0</v>
      </c>
      <c r="CL31">
        <v>0</v>
      </c>
      <c r="CM31">
        <v>0</v>
      </c>
      <c r="CN31">
        <v>12482</v>
      </c>
      <c r="CO31">
        <v>44216</v>
      </c>
      <c r="CP31">
        <v>28660</v>
      </c>
      <c r="CQ31">
        <v>480</v>
      </c>
      <c r="CR31">
        <v>0</v>
      </c>
      <c r="CS31">
        <v>0</v>
      </c>
      <c r="CT31">
        <v>29140</v>
      </c>
      <c r="CU31">
        <v>42741</v>
      </c>
      <c r="CV31">
        <v>7507</v>
      </c>
      <c r="CW31">
        <v>50248</v>
      </c>
      <c r="CX31">
        <v>6476804</v>
      </c>
      <c r="CY31">
        <v>30000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136080</v>
      </c>
      <c r="DH31">
        <v>166080</v>
      </c>
      <c r="DI31">
        <v>92000</v>
      </c>
      <c r="DJ31">
        <v>0</v>
      </c>
      <c r="DK31">
        <v>0</v>
      </c>
      <c r="DL31">
        <v>0</v>
      </c>
      <c r="DM31">
        <v>4700233</v>
      </c>
      <c r="DN31">
        <v>0</v>
      </c>
      <c r="DO31">
        <v>4700233</v>
      </c>
      <c r="DP31">
        <v>4374</v>
      </c>
      <c r="DQ31">
        <v>0</v>
      </c>
      <c r="DR31">
        <v>4374</v>
      </c>
      <c r="DS31">
        <v>1469624</v>
      </c>
      <c r="DT31">
        <v>0</v>
      </c>
      <c r="DU31">
        <v>0</v>
      </c>
      <c r="DV31">
        <v>0</v>
      </c>
      <c r="DW31">
        <v>6174231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28773</v>
      </c>
      <c r="EL31">
        <v>0</v>
      </c>
      <c r="EM31">
        <v>0</v>
      </c>
      <c r="EN31">
        <v>15309</v>
      </c>
      <c r="EO31">
        <v>0</v>
      </c>
      <c r="EP31">
        <v>44082</v>
      </c>
      <c r="EQ31">
        <v>411</v>
      </c>
      <c r="ER31">
        <v>6476804</v>
      </c>
    </row>
    <row r="32" spans="1:148">
      <c r="A32">
        <v>62989</v>
      </c>
      <c r="B32">
        <v>200012</v>
      </c>
      <c r="C32">
        <v>295969</v>
      </c>
      <c r="D32">
        <v>-2247</v>
      </c>
      <c r="E32">
        <v>293722</v>
      </c>
      <c r="F32">
        <v>0</v>
      </c>
      <c r="G32">
        <v>0</v>
      </c>
      <c r="H32">
        <v>0</v>
      </c>
      <c r="I32">
        <v>61774</v>
      </c>
      <c r="J32">
        <v>7558</v>
      </c>
      <c r="K32">
        <v>69332</v>
      </c>
      <c r="L32">
        <v>8131</v>
      </c>
      <c r="M32">
        <v>-63014</v>
      </c>
      <c r="N32">
        <v>2251</v>
      </c>
      <c r="O32">
        <v>170</v>
      </c>
      <c r="P32">
        <v>0</v>
      </c>
      <c r="Q32">
        <v>-60593</v>
      </c>
      <c r="R32">
        <v>-258720</v>
      </c>
      <c r="S32">
        <v>0</v>
      </c>
      <c r="T32">
        <v>-258720</v>
      </c>
      <c r="U32">
        <v>0</v>
      </c>
      <c r="V32">
        <v>-11000</v>
      </c>
      <c r="W32">
        <v>-11000</v>
      </c>
      <c r="X32">
        <v>0</v>
      </c>
      <c r="Y32">
        <v>-12595</v>
      </c>
      <c r="Z32">
        <v>0</v>
      </c>
      <c r="AA32">
        <v>-12595</v>
      </c>
      <c r="AB32">
        <v>-2999</v>
      </c>
      <c r="AC32">
        <v>-159</v>
      </c>
      <c r="AD32">
        <v>0</v>
      </c>
      <c r="AE32">
        <v>-3158</v>
      </c>
      <c r="AF32">
        <v>0</v>
      </c>
      <c r="AG32">
        <v>-2254</v>
      </c>
      <c r="AH32">
        <v>-4928</v>
      </c>
      <c r="AI32">
        <v>-8557</v>
      </c>
      <c r="AJ32">
        <v>9380</v>
      </c>
      <c r="AK32">
        <v>0</v>
      </c>
      <c r="AL32">
        <v>8557</v>
      </c>
      <c r="AM32">
        <v>0</v>
      </c>
      <c r="AN32">
        <v>0</v>
      </c>
      <c r="AO32">
        <v>17937</v>
      </c>
      <c r="AP32">
        <v>0</v>
      </c>
      <c r="AQ32">
        <v>0</v>
      </c>
      <c r="AR32">
        <v>17937</v>
      </c>
      <c r="AS32">
        <v>-6406</v>
      </c>
      <c r="AT32">
        <v>11531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281720</v>
      </c>
      <c r="BV32">
        <v>0</v>
      </c>
      <c r="BW32">
        <v>1068113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1349833</v>
      </c>
      <c r="CE32">
        <v>0</v>
      </c>
      <c r="CF32">
        <v>1349833</v>
      </c>
      <c r="CG32">
        <v>0</v>
      </c>
      <c r="CH32">
        <v>26561</v>
      </c>
      <c r="CI32">
        <v>0</v>
      </c>
      <c r="CJ32">
        <v>26561</v>
      </c>
      <c r="CK32">
        <v>0</v>
      </c>
      <c r="CL32">
        <v>0</v>
      </c>
      <c r="CM32">
        <v>0</v>
      </c>
      <c r="CN32">
        <v>4101</v>
      </c>
      <c r="CO32">
        <v>30662</v>
      </c>
      <c r="CP32">
        <v>0</v>
      </c>
      <c r="CQ32">
        <v>3986</v>
      </c>
      <c r="CR32">
        <v>0</v>
      </c>
      <c r="CS32">
        <v>55</v>
      </c>
      <c r="CT32">
        <v>4041</v>
      </c>
      <c r="CU32">
        <v>16668</v>
      </c>
      <c r="CV32">
        <v>207</v>
      </c>
      <c r="CW32">
        <v>16875</v>
      </c>
      <c r="CX32">
        <v>1401411</v>
      </c>
      <c r="CY32">
        <v>41700</v>
      </c>
      <c r="CZ32">
        <v>83400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38201</v>
      </c>
      <c r="DH32">
        <v>163301</v>
      </c>
      <c r="DI32">
        <v>0</v>
      </c>
      <c r="DJ32">
        <v>0</v>
      </c>
      <c r="DK32">
        <v>0</v>
      </c>
      <c r="DL32">
        <v>0</v>
      </c>
      <c r="DM32">
        <v>1149300</v>
      </c>
      <c r="DN32">
        <v>0</v>
      </c>
      <c r="DO32">
        <v>1149300</v>
      </c>
      <c r="DP32">
        <v>850</v>
      </c>
      <c r="DQ32">
        <v>0</v>
      </c>
      <c r="DR32">
        <v>850</v>
      </c>
      <c r="DS32">
        <v>67403</v>
      </c>
      <c r="DT32">
        <v>0</v>
      </c>
      <c r="DU32">
        <v>0</v>
      </c>
      <c r="DV32">
        <v>0</v>
      </c>
      <c r="DW32">
        <v>1217553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12836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6313</v>
      </c>
      <c r="EL32">
        <v>0</v>
      </c>
      <c r="EM32">
        <v>0</v>
      </c>
      <c r="EN32">
        <v>1408</v>
      </c>
      <c r="EO32">
        <v>0</v>
      </c>
      <c r="EP32">
        <v>20557</v>
      </c>
      <c r="EQ32">
        <v>0</v>
      </c>
      <c r="ER32">
        <v>1401411</v>
      </c>
    </row>
    <row r="33" spans="1:148">
      <c r="A33">
        <v>62990</v>
      </c>
      <c r="B33">
        <v>200012</v>
      </c>
      <c r="C33">
        <v>392455</v>
      </c>
      <c r="D33">
        <v>-52031</v>
      </c>
      <c r="E33">
        <v>340424</v>
      </c>
      <c r="F33">
        <v>4226</v>
      </c>
      <c r="G33">
        <v>0</v>
      </c>
      <c r="H33">
        <v>0</v>
      </c>
      <c r="I33">
        <v>45436</v>
      </c>
      <c r="J33">
        <v>0</v>
      </c>
      <c r="K33">
        <v>49662</v>
      </c>
      <c r="L33">
        <v>0</v>
      </c>
      <c r="M33">
        <v>-308228</v>
      </c>
      <c r="N33">
        <v>49073</v>
      </c>
      <c r="O33">
        <v>-2687</v>
      </c>
      <c r="P33">
        <v>0</v>
      </c>
      <c r="Q33">
        <v>-261842</v>
      </c>
      <c r="R33">
        <v>-104006</v>
      </c>
      <c r="S33">
        <v>0</v>
      </c>
      <c r="T33">
        <v>-104006</v>
      </c>
      <c r="U33">
        <v>0</v>
      </c>
      <c r="V33">
        <v>0</v>
      </c>
      <c r="W33">
        <v>0</v>
      </c>
      <c r="X33">
        <v>-3078</v>
      </c>
      <c r="Y33">
        <v>-6935</v>
      </c>
      <c r="Z33">
        <v>0</v>
      </c>
      <c r="AA33">
        <v>-10013</v>
      </c>
      <c r="AB33">
        <v>-739</v>
      </c>
      <c r="AC33">
        <v>-1026</v>
      </c>
      <c r="AD33">
        <v>-3158</v>
      </c>
      <c r="AE33">
        <v>-4923</v>
      </c>
      <c r="AF33">
        <v>-1401</v>
      </c>
      <c r="AG33">
        <v>56</v>
      </c>
      <c r="AH33">
        <v>-5698</v>
      </c>
      <c r="AI33">
        <v>-4220</v>
      </c>
      <c r="AJ33">
        <v>-1961</v>
      </c>
      <c r="AK33">
        <v>0</v>
      </c>
      <c r="AL33">
        <v>4220</v>
      </c>
      <c r="AM33">
        <v>2</v>
      </c>
      <c r="AN33">
        <v>0</v>
      </c>
      <c r="AO33">
        <v>2261</v>
      </c>
      <c r="AP33">
        <v>0</v>
      </c>
      <c r="AQ33">
        <v>0</v>
      </c>
      <c r="AR33">
        <v>2261</v>
      </c>
      <c r="AS33">
        <v>913</v>
      </c>
      <c r="AT33">
        <v>3174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79535</v>
      </c>
      <c r="BQ33">
        <v>0</v>
      </c>
      <c r="BR33">
        <v>0</v>
      </c>
      <c r="BS33">
        <v>0</v>
      </c>
      <c r="BT33">
        <v>79535</v>
      </c>
      <c r="BU33">
        <v>20938</v>
      </c>
      <c r="BV33">
        <v>23970</v>
      </c>
      <c r="BW33">
        <v>746549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791457</v>
      </c>
      <c r="CE33">
        <v>0</v>
      </c>
      <c r="CF33">
        <v>870992</v>
      </c>
      <c r="CG33">
        <v>0</v>
      </c>
      <c r="CH33">
        <v>2729</v>
      </c>
      <c r="CI33">
        <v>0</v>
      </c>
      <c r="CJ33">
        <v>2729</v>
      </c>
      <c r="CK33">
        <v>0</v>
      </c>
      <c r="CL33">
        <v>18234</v>
      </c>
      <c r="CM33">
        <v>0</v>
      </c>
      <c r="CN33">
        <v>4540</v>
      </c>
      <c r="CO33">
        <v>25503</v>
      </c>
      <c r="CP33">
        <v>200</v>
      </c>
      <c r="CQ33">
        <v>62839</v>
      </c>
      <c r="CR33">
        <v>0</v>
      </c>
      <c r="CS33">
        <v>0</v>
      </c>
      <c r="CT33">
        <v>63039</v>
      </c>
      <c r="CU33">
        <v>10303</v>
      </c>
      <c r="CV33">
        <v>567</v>
      </c>
      <c r="CW33">
        <v>10870</v>
      </c>
      <c r="CX33">
        <v>970404</v>
      </c>
      <c r="CY33">
        <v>21000</v>
      </c>
      <c r="CZ33">
        <v>57000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20696</v>
      </c>
      <c r="DH33">
        <v>98696</v>
      </c>
      <c r="DI33">
        <v>25000</v>
      </c>
      <c r="DJ33">
        <v>0</v>
      </c>
      <c r="DK33">
        <v>0</v>
      </c>
      <c r="DL33">
        <v>0</v>
      </c>
      <c r="DM33">
        <v>788117</v>
      </c>
      <c r="DN33">
        <v>0</v>
      </c>
      <c r="DO33">
        <v>788117</v>
      </c>
      <c r="DP33">
        <v>16250</v>
      </c>
      <c r="DQ33">
        <v>0</v>
      </c>
      <c r="DR33">
        <v>16250</v>
      </c>
      <c r="DS33">
        <v>19400</v>
      </c>
      <c r="DT33">
        <v>0</v>
      </c>
      <c r="DU33">
        <v>0</v>
      </c>
      <c r="DV33">
        <v>0</v>
      </c>
      <c r="DW33">
        <v>823767</v>
      </c>
      <c r="DX33">
        <v>0</v>
      </c>
      <c r="DY33">
        <v>0</v>
      </c>
      <c r="DZ33">
        <v>0</v>
      </c>
      <c r="EA33">
        <v>6357</v>
      </c>
      <c r="EB33">
        <v>0</v>
      </c>
      <c r="EC33">
        <v>6357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5590</v>
      </c>
      <c r="EO33">
        <v>0</v>
      </c>
      <c r="EP33">
        <v>5590</v>
      </c>
      <c r="EQ33">
        <v>10994</v>
      </c>
      <c r="ER33">
        <v>970404</v>
      </c>
    </row>
    <row r="34" spans="1:148">
      <c r="A34">
        <v>62991</v>
      </c>
      <c r="B34">
        <v>200012</v>
      </c>
      <c r="C34">
        <v>249568</v>
      </c>
      <c r="D34">
        <v>-682</v>
      </c>
      <c r="E34">
        <v>248886</v>
      </c>
      <c r="F34">
        <v>62653</v>
      </c>
      <c r="G34">
        <v>0</v>
      </c>
      <c r="H34">
        <v>0</v>
      </c>
      <c r="I34">
        <v>579109</v>
      </c>
      <c r="J34">
        <v>347878</v>
      </c>
      <c r="K34">
        <v>989640</v>
      </c>
      <c r="L34">
        <v>317359</v>
      </c>
      <c r="M34">
        <v>-815818</v>
      </c>
      <c r="N34">
        <v>1723</v>
      </c>
      <c r="O34">
        <v>7287</v>
      </c>
      <c r="P34">
        <v>0</v>
      </c>
      <c r="Q34">
        <v>-806808</v>
      </c>
      <c r="R34">
        <v>106891</v>
      </c>
      <c r="S34">
        <v>-98</v>
      </c>
      <c r="T34">
        <v>106793</v>
      </c>
      <c r="U34">
        <v>0</v>
      </c>
      <c r="V34">
        <v>-580041</v>
      </c>
      <c r="W34">
        <v>-580041</v>
      </c>
      <c r="X34">
        <v>-8140</v>
      </c>
      <c r="Y34">
        <v>-43425</v>
      </c>
      <c r="Z34">
        <v>0</v>
      </c>
      <c r="AA34">
        <v>-51565</v>
      </c>
      <c r="AB34">
        <v>-9940</v>
      </c>
      <c r="AC34">
        <v>-4964</v>
      </c>
      <c r="AD34">
        <v>0</v>
      </c>
      <c r="AE34">
        <v>-14904</v>
      </c>
      <c r="AF34">
        <v>0</v>
      </c>
      <c r="AG34">
        <v>49554</v>
      </c>
      <c r="AH34">
        <v>-134331</v>
      </c>
      <c r="AI34">
        <v>-101038</v>
      </c>
      <c r="AJ34">
        <v>23545</v>
      </c>
      <c r="AK34">
        <v>0</v>
      </c>
      <c r="AL34">
        <v>101038</v>
      </c>
      <c r="AM34">
        <v>0</v>
      </c>
      <c r="AN34">
        <v>0</v>
      </c>
      <c r="AO34">
        <v>124583</v>
      </c>
      <c r="AP34">
        <v>0</v>
      </c>
      <c r="AQ34">
        <v>0</v>
      </c>
      <c r="AR34">
        <v>124583</v>
      </c>
      <c r="AS34">
        <v>-15300</v>
      </c>
      <c r="AT34">
        <v>109283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866198</v>
      </c>
      <c r="BQ34">
        <v>778597</v>
      </c>
      <c r="BR34">
        <v>0</v>
      </c>
      <c r="BS34">
        <v>0</v>
      </c>
      <c r="BT34">
        <v>1644795</v>
      </c>
      <c r="BU34">
        <v>4939909</v>
      </c>
      <c r="BV34">
        <v>353459</v>
      </c>
      <c r="BW34">
        <v>4815003</v>
      </c>
      <c r="BX34">
        <v>0</v>
      </c>
      <c r="BY34">
        <v>5176</v>
      </c>
      <c r="BZ34">
        <v>3062</v>
      </c>
      <c r="CA34">
        <v>3726</v>
      </c>
      <c r="CB34">
        <v>0</v>
      </c>
      <c r="CC34">
        <v>0</v>
      </c>
      <c r="CD34">
        <v>10120335</v>
      </c>
      <c r="CE34">
        <v>0</v>
      </c>
      <c r="CF34">
        <v>11765130</v>
      </c>
      <c r="CG34">
        <v>0</v>
      </c>
      <c r="CH34">
        <v>9254</v>
      </c>
      <c r="CI34">
        <v>0</v>
      </c>
      <c r="CJ34">
        <v>9254</v>
      </c>
      <c r="CK34">
        <v>85799</v>
      </c>
      <c r="CL34">
        <v>8117</v>
      </c>
      <c r="CM34">
        <v>0</v>
      </c>
      <c r="CN34">
        <v>43392</v>
      </c>
      <c r="CO34">
        <v>146562</v>
      </c>
      <c r="CP34">
        <v>0</v>
      </c>
      <c r="CQ34">
        <v>56772</v>
      </c>
      <c r="CR34">
        <v>0</v>
      </c>
      <c r="CS34">
        <v>0</v>
      </c>
      <c r="CT34">
        <v>56772</v>
      </c>
      <c r="CU34">
        <v>95390</v>
      </c>
      <c r="CV34">
        <v>31717</v>
      </c>
      <c r="CW34">
        <v>127107</v>
      </c>
      <c r="CX34">
        <v>12095571</v>
      </c>
      <c r="CY34">
        <v>300000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394125</v>
      </c>
      <c r="DH34">
        <v>694125</v>
      </c>
      <c r="DI34">
        <v>0</v>
      </c>
      <c r="DJ34">
        <v>0</v>
      </c>
      <c r="DK34">
        <v>0</v>
      </c>
      <c r="DL34">
        <v>0</v>
      </c>
      <c r="DM34">
        <v>8630495</v>
      </c>
      <c r="DN34">
        <v>1260</v>
      </c>
      <c r="DO34">
        <v>8629235</v>
      </c>
      <c r="DP34">
        <v>18968</v>
      </c>
      <c r="DQ34">
        <v>0</v>
      </c>
      <c r="DR34">
        <v>18968</v>
      </c>
      <c r="DS34">
        <v>2415154</v>
      </c>
      <c r="DT34">
        <v>0</v>
      </c>
      <c r="DU34">
        <v>0</v>
      </c>
      <c r="DV34">
        <v>0</v>
      </c>
      <c r="DW34">
        <v>11063357</v>
      </c>
      <c r="DX34">
        <v>0</v>
      </c>
      <c r="DY34">
        <v>49503</v>
      </c>
      <c r="DZ34">
        <v>0</v>
      </c>
      <c r="EA34">
        <v>79200</v>
      </c>
      <c r="EB34">
        <v>0</v>
      </c>
      <c r="EC34">
        <v>128703</v>
      </c>
      <c r="ED34">
        <v>1260</v>
      </c>
      <c r="EE34">
        <v>37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4315</v>
      </c>
      <c r="EL34">
        <v>0</v>
      </c>
      <c r="EM34">
        <v>0</v>
      </c>
      <c r="EN34">
        <v>3662</v>
      </c>
      <c r="EO34">
        <v>200000</v>
      </c>
      <c r="EP34">
        <v>208014</v>
      </c>
      <c r="EQ34">
        <v>112</v>
      </c>
      <c r="ER34">
        <v>12095571</v>
      </c>
    </row>
    <row r="35" spans="1:148">
      <c r="A35">
        <v>62992</v>
      </c>
      <c r="B35">
        <v>200012</v>
      </c>
      <c r="C35">
        <v>2408943</v>
      </c>
      <c r="D35">
        <v>-11107</v>
      </c>
      <c r="E35">
        <v>2397836</v>
      </c>
      <c r="F35">
        <v>0</v>
      </c>
      <c r="G35">
        <v>0</v>
      </c>
      <c r="H35">
        <v>0</v>
      </c>
      <c r="I35">
        <v>502285</v>
      </c>
      <c r="J35">
        <v>6706</v>
      </c>
      <c r="K35">
        <v>508991</v>
      </c>
      <c r="L35">
        <v>3074</v>
      </c>
      <c r="M35">
        <v>-377300</v>
      </c>
      <c r="N35">
        <v>0</v>
      </c>
      <c r="O35">
        <v>-31390</v>
      </c>
      <c r="P35">
        <v>0</v>
      </c>
      <c r="Q35">
        <v>-408690</v>
      </c>
      <c r="R35">
        <v>-1988761</v>
      </c>
      <c r="S35">
        <v>371</v>
      </c>
      <c r="T35">
        <v>-1988390</v>
      </c>
      <c r="U35">
        <v>18689</v>
      </c>
      <c r="V35">
        <v>-412768</v>
      </c>
      <c r="W35">
        <v>-394079</v>
      </c>
      <c r="X35">
        <v>0</v>
      </c>
      <c r="Y35">
        <v>-85420</v>
      </c>
      <c r="Z35">
        <v>6773</v>
      </c>
      <c r="AA35">
        <v>-78647</v>
      </c>
      <c r="AB35">
        <v>-16269</v>
      </c>
      <c r="AC35">
        <v>0</v>
      </c>
      <c r="AD35">
        <v>0</v>
      </c>
      <c r="AE35">
        <v>-16269</v>
      </c>
      <c r="AF35">
        <v>0</v>
      </c>
      <c r="AG35">
        <v>80150</v>
      </c>
      <c r="AH35">
        <v>-96032</v>
      </c>
      <c r="AI35">
        <v>-49106</v>
      </c>
      <c r="AJ35">
        <v>-41162</v>
      </c>
      <c r="AK35">
        <v>7159</v>
      </c>
      <c r="AL35">
        <v>28182</v>
      </c>
      <c r="AM35">
        <v>0</v>
      </c>
      <c r="AN35">
        <v>0</v>
      </c>
      <c r="AO35">
        <v>-5821</v>
      </c>
      <c r="AP35">
        <v>0</v>
      </c>
      <c r="AQ35">
        <v>0</v>
      </c>
      <c r="AR35">
        <v>-5821</v>
      </c>
      <c r="AS35">
        <v>7438</v>
      </c>
      <c r="AT35">
        <v>1617</v>
      </c>
      <c r="AU35">
        <v>431876</v>
      </c>
      <c r="AV35">
        <v>-26462</v>
      </c>
      <c r="AW35">
        <v>0</v>
      </c>
      <c r="AX35">
        <v>0</v>
      </c>
      <c r="AY35">
        <v>405414</v>
      </c>
      <c r="AZ35">
        <v>20924</v>
      </c>
      <c r="BA35">
        <v>-11658</v>
      </c>
      <c r="BB35">
        <v>36</v>
      </c>
      <c r="BC35">
        <v>-157714</v>
      </c>
      <c r="BD35">
        <v>1271</v>
      </c>
      <c r="BE35">
        <v>-168065</v>
      </c>
      <c r="BF35">
        <v>-139326</v>
      </c>
      <c r="BG35">
        <v>0</v>
      </c>
      <c r="BH35">
        <v>0</v>
      </c>
      <c r="BI35">
        <v>-26526</v>
      </c>
      <c r="BJ35">
        <v>16575</v>
      </c>
      <c r="BK35">
        <v>-9951</v>
      </c>
      <c r="BL35">
        <v>-101837</v>
      </c>
      <c r="BM35">
        <v>7159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4382891</v>
      </c>
      <c r="BV35">
        <v>3282</v>
      </c>
      <c r="BW35">
        <v>7625023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12011196</v>
      </c>
      <c r="CE35">
        <v>0</v>
      </c>
      <c r="CF35">
        <v>12011196</v>
      </c>
      <c r="CG35">
        <v>0</v>
      </c>
      <c r="CH35">
        <v>284544</v>
      </c>
      <c r="CI35">
        <v>0</v>
      </c>
      <c r="CJ35">
        <v>284544</v>
      </c>
      <c r="CK35">
        <v>9762</v>
      </c>
      <c r="CL35">
        <v>0</v>
      </c>
      <c r="CM35">
        <v>0</v>
      </c>
      <c r="CN35">
        <v>20965</v>
      </c>
      <c r="CO35">
        <v>315271</v>
      </c>
      <c r="CP35">
        <v>643</v>
      </c>
      <c r="CQ35">
        <v>179601</v>
      </c>
      <c r="CR35">
        <v>0</v>
      </c>
      <c r="CS35">
        <v>0</v>
      </c>
      <c r="CT35">
        <v>180244</v>
      </c>
      <c r="CU35">
        <v>133142</v>
      </c>
      <c r="CV35">
        <v>0</v>
      </c>
      <c r="CW35">
        <v>133142</v>
      </c>
      <c r="CX35">
        <v>12639853</v>
      </c>
      <c r="CY35">
        <v>110000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530721</v>
      </c>
      <c r="DH35">
        <v>640721</v>
      </c>
      <c r="DI35">
        <v>0</v>
      </c>
      <c r="DJ35">
        <v>0</v>
      </c>
      <c r="DK35">
        <v>0</v>
      </c>
      <c r="DL35">
        <v>0</v>
      </c>
      <c r="DM35">
        <v>8776762</v>
      </c>
      <c r="DN35">
        <v>371</v>
      </c>
      <c r="DO35">
        <v>8776391</v>
      </c>
      <c r="DP35">
        <v>405762</v>
      </c>
      <c r="DQ35">
        <v>1325</v>
      </c>
      <c r="DR35">
        <v>404437</v>
      </c>
      <c r="DS35">
        <v>2202989</v>
      </c>
      <c r="DT35">
        <v>119052</v>
      </c>
      <c r="DU35">
        <v>112726</v>
      </c>
      <c r="DV35">
        <v>329838</v>
      </c>
      <c r="DW35">
        <v>11945433</v>
      </c>
      <c r="DX35">
        <v>0</v>
      </c>
      <c r="DY35">
        <v>15137</v>
      </c>
      <c r="DZ35">
        <v>0</v>
      </c>
      <c r="EA35">
        <v>0</v>
      </c>
      <c r="EB35">
        <v>0</v>
      </c>
      <c r="EC35">
        <v>15137</v>
      </c>
      <c r="ED35">
        <v>0</v>
      </c>
      <c r="EE35">
        <v>16027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588</v>
      </c>
      <c r="EL35">
        <v>0</v>
      </c>
      <c r="EM35">
        <v>0</v>
      </c>
      <c r="EN35">
        <v>21947</v>
      </c>
      <c r="EO35">
        <v>0</v>
      </c>
      <c r="EP35">
        <v>38562</v>
      </c>
      <c r="EQ35">
        <v>0</v>
      </c>
      <c r="ER35">
        <v>12639853</v>
      </c>
    </row>
    <row r="36" spans="1:148">
      <c r="A36">
        <v>62993</v>
      </c>
      <c r="B36">
        <v>200012</v>
      </c>
      <c r="C36">
        <v>78522</v>
      </c>
      <c r="D36">
        <v>-6755</v>
      </c>
      <c r="E36">
        <v>71767</v>
      </c>
      <c r="F36">
        <v>4039</v>
      </c>
      <c r="G36">
        <v>0</v>
      </c>
      <c r="H36">
        <v>0</v>
      </c>
      <c r="I36">
        <v>34244</v>
      </c>
      <c r="J36">
        <v>2731</v>
      </c>
      <c r="K36">
        <v>41014</v>
      </c>
      <c r="L36">
        <v>0</v>
      </c>
      <c r="M36">
        <v>-53174</v>
      </c>
      <c r="N36">
        <v>5724</v>
      </c>
      <c r="O36">
        <v>-913</v>
      </c>
      <c r="P36">
        <v>-437</v>
      </c>
      <c r="Q36">
        <v>-48800</v>
      </c>
      <c r="R36">
        <v>-23156</v>
      </c>
      <c r="S36">
        <v>1531</v>
      </c>
      <c r="T36">
        <v>-21625</v>
      </c>
      <c r="U36">
        <v>0</v>
      </c>
      <c r="V36">
        <v>-10559</v>
      </c>
      <c r="W36">
        <v>-10559</v>
      </c>
      <c r="X36">
        <v>-4441</v>
      </c>
      <c r="Y36">
        <v>-6371</v>
      </c>
      <c r="Z36">
        <v>0</v>
      </c>
      <c r="AA36">
        <v>-10812</v>
      </c>
      <c r="AB36">
        <v>-292</v>
      </c>
      <c r="AC36">
        <v>-4158</v>
      </c>
      <c r="AD36">
        <v>0</v>
      </c>
      <c r="AE36">
        <v>-4450</v>
      </c>
      <c r="AF36">
        <v>-3825</v>
      </c>
      <c r="AG36">
        <v>0</v>
      </c>
      <c r="AH36">
        <v>-6638</v>
      </c>
      <c r="AI36">
        <v>-2274</v>
      </c>
      <c r="AJ36">
        <v>3798</v>
      </c>
      <c r="AK36">
        <v>0</v>
      </c>
      <c r="AL36">
        <v>2274</v>
      </c>
      <c r="AM36">
        <v>0</v>
      </c>
      <c r="AN36">
        <v>0</v>
      </c>
      <c r="AO36">
        <v>6072</v>
      </c>
      <c r="AP36">
        <v>0</v>
      </c>
      <c r="AQ36">
        <v>0</v>
      </c>
      <c r="AR36">
        <v>6072</v>
      </c>
      <c r="AS36">
        <v>606</v>
      </c>
      <c r="AT36">
        <v>6678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120164</v>
      </c>
      <c r="BQ36">
        <v>0</v>
      </c>
      <c r="BR36">
        <v>0</v>
      </c>
      <c r="BS36">
        <v>0</v>
      </c>
      <c r="BT36">
        <v>120164</v>
      </c>
      <c r="BU36">
        <v>33</v>
      </c>
      <c r="BV36">
        <v>90294</v>
      </c>
      <c r="BW36">
        <v>418351</v>
      </c>
      <c r="BX36">
        <v>0</v>
      </c>
      <c r="BY36">
        <v>0</v>
      </c>
      <c r="BZ36">
        <v>71</v>
      </c>
      <c r="CA36">
        <v>0</v>
      </c>
      <c r="CB36">
        <v>0</v>
      </c>
      <c r="CC36">
        <v>0</v>
      </c>
      <c r="CD36">
        <v>508749</v>
      </c>
      <c r="CE36">
        <v>0</v>
      </c>
      <c r="CF36">
        <v>628913</v>
      </c>
      <c r="CG36">
        <v>0</v>
      </c>
      <c r="CH36">
        <v>3238</v>
      </c>
      <c r="CI36">
        <v>0</v>
      </c>
      <c r="CJ36">
        <v>3238</v>
      </c>
      <c r="CK36">
        <v>22870</v>
      </c>
      <c r="CL36">
        <v>2696</v>
      </c>
      <c r="CM36">
        <v>0</v>
      </c>
      <c r="CN36">
        <v>844</v>
      </c>
      <c r="CO36">
        <v>29648</v>
      </c>
      <c r="CP36">
        <v>0</v>
      </c>
      <c r="CQ36">
        <v>3811</v>
      </c>
      <c r="CR36">
        <v>0</v>
      </c>
      <c r="CS36">
        <v>0</v>
      </c>
      <c r="CT36">
        <v>3811</v>
      </c>
      <c r="CU36">
        <v>8575</v>
      </c>
      <c r="CV36">
        <v>81</v>
      </c>
      <c r="CW36">
        <v>8656</v>
      </c>
      <c r="CX36">
        <v>671028</v>
      </c>
      <c r="CY36">
        <v>40000</v>
      </c>
      <c r="CZ36">
        <v>5553</v>
      </c>
      <c r="DA36">
        <v>0</v>
      </c>
      <c r="DB36">
        <v>3071</v>
      </c>
      <c r="DC36">
        <v>0</v>
      </c>
      <c r="DD36">
        <v>0</v>
      </c>
      <c r="DE36">
        <v>0</v>
      </c>
      <c r="DF36">
        <v>3071</v>
      </c>
      <c r="DG36">
        <v>6810</v>
      </c>
      <c r="DH36">
        <v>55434</v>
      </c>
      <c r="DI36">
        <v>0</v>
      </c>
      <c r="DJ36">
        <v>0</v>
      </c>
      <c r="DK36">
        <v>0</v>
      </c>
      <c r="DL36">
        <v>0</v>
      </c>
      <c r="DM36">
        <v>567538</v>
      </c>
      <c r="DN36">
        <v>21312</v>
      </c>
      <c r="DO36">
        <v>546226</v>
      </c>
      <c r="DP36">
        <v>3156</v>
      </c>
      <c r="DQ36">
        <v>0</v>
      </c>
      <c r="DR36">
        <v>3156</v>
      </c>
      <c r="DS36">
        <v>13969</v>
      </c>
      <c r="DT36">
        <v>0</v>
      </c>
      <c r="DU36">
        <v>0</v>
      </c>
      <c r="DV36">
        <v>0</v>
      </c>
      <c r="DW36">
        <v>563351</v>
      </c>
      <c r="DX36">
        <v>0</v>
      </c>
      <c r="DY36">
        <v>715</v>
      </c>
      <c r="DZ36">
        <v>0</v>
      </c>
      <c r="EA36">
        <v>0</v>
      </c>
      <c r="EB36">
        <v>0</v>
      </c>
      <c r="EC36">
        <v>715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47116</v>
      </c>
      <c r="EL36">
        <v>0</v>
      </c>
      <c r="EM36">
        <v>0</v>
      </c>
      <c r="EN36">
        <v>4412</v>
      </c>
      <c r="EO36">
        <v>0</v>
      </c>
      <c r="EP36">
        <v>51528</v>
      </c>
      <c r="EQ36">
        <v>0</v>
      </c>
      <c r="ER36">
        <v>671028</v>
      </c>
    </row>
    <row r="37" spans="1:148">
      <c r="A37">
        <v>62994</v>
      </c>
      <c r="B37">
        <v>200012</v>
      </c>
      <c r="C37">
        <v>1465000</v>
      </c>
      <c r="D37">
        <v>0</v>
      </c>
      <c r="E37">
        <v>1465000</v>
      </c>
      <c r="F37">
        <v>0</v>
      </c>
      <c r="G37">
        <v>1200</v>
      </c>
      <c r="H37">
        <v>0</v>
      </c>
      <c r="I37">
        <v>242200</v>
      </c>
      <c r="J37">
        <v>52800</v>
      </c>
      <c r="K37">
        <v>296200</v>
      </c>
      <c r="L37">
        <v>2200</v>
      </c>
      <c r="M37">
        <v>-196300</v>
      </c>
      <c r="N37">
        <v>0</v>
      </c>
      <c r="O37">
        <v>-3500</v>
      </c>
      <c r="P37">
        <v>0</v>
      </c>
      <c r="Q37">
        <v>-199800</v>
      </c>
      <c r="R37">
        <v>-1357300</v>
      </c>
      <c r="S37">
        <v>0</v>
      </c>
      <c r="T37">
        <v>-1357300</v>
      </c>
      <c r="U37">
        <v>-1800</v>
      </c>
      <c r="V37">
        <v>149000</v>
      </c>
      <c r="W37">
        <v>147200</v>
      </c>
      <c r="X37">
        <v>0</v>
      </c>
      <c r="Y37">
        <v>-51100</v>
      </c>
      <c r="Z37">
        <v>0</v>
      </c>
      <c r="AA37">
        <v>-51100</v>
      </c>
      <c r="AB37">
        <v>-8300</v>
      </c>
      <c r="AC37">
        <v>-700</v>
      </c>
      <c r="AD37">
        <v>-266800</v>
      </c>
      <c r="AE37">
        <v>-275800</v>
      </c>
      <c r="AF37">
        <v>-192900</v>
      </c>
      <c r="AG37">
        <v>167000</v>
      </c>
      <c r="AH37">
        <v>-17500</v>
      </c>
      <c r="AI37">
        <v>800</v>
      </c>
      <c r="AJ37">
        <v>-16000</v>
      </c>
      <c r="AK37">
        <v>0</v>
      </c>
      <c r="AL37">
        <v>-800</v>
      </c>
      <c r="AM37">
        <v>0</v>
      </c>
      <c r="AN37">
        <v>0</v>
      </c>
      <c r="AO37">
        <v>-16800</v>
      </c>
      <c r="AP37">
        <v>0</v>
      </c>
      <c r="AQ37">
        <v>0</v>
      </c>
      <c r="AR37">
        <v>-16800</v>
      </c>
      <c r="AS37">
        <v>23800</v>
      </c>
      <c r="AT37">
        <v>7000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2300</v>
      </c>
      <c r="BS37">
        <v>9600</v>
      </c>
      <c r="BT37">
        <v>11900</v>
      </c>
      <c r="BU37">
        <v>27000</v>
      </c>
      <c r="BV37">
        <v>3316500</v>
      </c>
      <c r="BW37">
        <v>3394300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6737800</v>
      </c>
      <c r="CE37">
        <v>0</v>
      </c>
      <c r="CF37">
        <v>6749700</v>
      </c>
      <c r="CG37">
        <v>228400</v>
      </c>
      <c r="CH37">
        <v>93700</v>
      </c>
      <c r="CI37">
        <v>0</v>
      </c>
      <c r="CJ37">
        <v>93700</v>
      </c>
      <c r="CK37">
        <v>0</v>
      </c>
      <c r="CL37">
        <v>0</v>
      </c>
      <c r="CM37">
        <v>500</v>
      </c>
      <c r="CN37">
        <v>27100</v>
      </c>
      <c r="CO37">
        <v>121300</v>
      </c>
      <c r="CP37">
        <v>0</v>
      </c>
      <c r="CQ37">
        <v>122000</v>
      </c>
      <c r="CR37">
        <v>0</v>
      </c>
      <c r="CS37">
        <v>0</v>
      </c>
      <c r="CT37">
        <v>122000</v>
      </c>
      <c r="CU37">
        <v>50400</v>
      </c>
      <c r="CV37">
        <v>0</v>
      </c>
      <c r="CW37">
        <v>50400</v>
      </c>
      <c r="CX37">
        <v>7271800</v>
      </c>
      <c r="CY37">
        <v>49700</v>
      </c>
      <c r="CZ37">
        <v>9500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196000</v>
      </c>
      <c r="DH37">
        <v>255200</v>
      </c>
      <c r="DI37">
        <v>0</v>
      </c>
      <c r="DJ37">
        <v>0</v>
      </c>
      <c r="DK37">
        <v>0</v>
      </c>
      <c r="DL37">
        <v>0</v>
      </c>
      <c r="DM37">
        <v>5325900</v>
      </c>
      <c r="DN37">
        <v>0</v>
      </c>
      <c r="DO37">
        <v>5325900</v>
      </c>
      <c r="DP37">
        <v>12900</v>
      </c>
      <c r="DQ37">
        <v>0</v>
      </c>
      <c r="DR37">
        <v>12900</v>
      </c>
      <c r="DS37">
        <v>1436900</v>
      </c>
      <c r="DT37">
        <v>0</v>
      </c>
      <c r="DU37">
        <v>0</v>
      </c>
      <c r="DV37">
        <v>0</v>
      </c>
      <c r="DW37">
        <v>6775700</v>
      </c>
      <c r="DX37">
        <v>228400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12500</v>
      </c>
      <c r="EO37">
        <v>0</v>
      </c>
      <c r="EP37">
        <v>12500</v>
      </c>
      <c r="EQ37">
        <v>0</v>
      </c>
      <c r="ER37">
        <v>7271800</v>
      </c>
    </row>
    <row r="38" spans="1:148">
      <c r="A38">
        <v>62996</v>
      </c>
      <c r="B38">
        <v>200012</v>
      </c>
      <c r="C38">
        <v>30736</v>
      </c>
      <c r="D38">
        <v>-962</v>
      </c>
      <c r="E38">
        <v>29774</v>
      </c>
      <c r="F38">
        <v>0</v>
      </c>
      <c r="G38">
        <v>3478</v>
      </c>
      <c r="H38">
        <v>0</v>
      </c>
      <c r="I38">
        <v>261638</v>
      </c>
      <c r="J38">
        <v>63472</v>
      </c>
      <c r="K38">
        <v>328588</v>
      </c>
      <c r="L38">
        <v>0</v>
      </c>
      <c r="M38">
        <v>-345459</v>
      </c>
      <c r="N38">
        <v>1838</v>
      </c>
      <c r="O38">
        <v>427</v>
      </c>
      <c r="P38">
        <v>0</v>
      </c>
      <c r="Q38">
        <v>-343194</v>
      </c>
      <c r="R38">
        <v>152285</v>
      </c>
      <c r="S38">
        <v>0</v>
      </c>
      <c r="T38">
        <v>152285</v>
      </c>
      <c r="U38">
        <v>0</v>
      </c>
      <c r="V38">
        <v>-66821</v>
      </c>
      <c r="W38">
        <v>-66821</v>
      </c>
      <c r="X38">
        <v>-1876</v>
      </c>
      <c r="Y38">
        <v>-12149</v>
      </c>
      <c r="Z38">
        <v>397</v>
      </c>
      <c r="AA38">
        <v>-13628</v>
      </c>
      <c r="AB38">
        <v>-7606</v>
      </c>
      <c r="AC38">
        <v>-7531</v>
      </c>
      <c r="AD38">
        <v>0</v>
      </c>
      <c r="AE38">
        <v>-15137</v>
      </c>
      <c r="AF38">
        <v>-6705</v>
      </c>
      <c r="AG38">
        <v>994</v>
      </c>
      <c r="AH38">
        <v>-44556</v>
      </c>
      <c r="AI38">
        <v>-7955</v>
      </c>
      <c r="AJ38">
        <v>13645</v>
      </c>
      <c r="AK38">
        <v>0</v>
      </c>
      <c r="AL38">
        <v>7955</v>
      </c>
      <c r="AM38">
        <v>0</v>
      </c>
      <c r="AN38">
        <v>0</v>
      </c>
      <c r="AO38">
        <v>21600</v>
      </c>
      <c r="AP38">
        <v>0</v>
      </c>
      <c r="AQ38">
        <v>0</v>
      </c>
      <c r="AR38">
        <v>21600</v>
      </c>
      <c r="AS38">
        <v>-10200</v>
      </c>
      <c r="AT38">
        <v>11400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1377967</v>
      </c>
      <c r="BV38">
        <v>0</v>
      </c>
      <c r="BW38">
        <v>3349302</v>
      </c>
      <c r="BX38">
        <v>0</v>
      </c>
      <c r="BY38">
        <v>0</v>
      </c>
      <c r="BZ38">
        <v>0</v>
      </c>
      <c r="CA38">
        <v>0</v>
      </c>
      <c r="CB38">
        <v>23000</v>
      </c>
      <c r="CC38">
        <v>0</v>
      </c>
      <c r="CD38">
        <v>4750269</v>
      </c>
      <c r="CE38">
        <v>0</v>
      </c>
      <c r="CF38">
        <v>4750269</v>
      </c>
      <c r="CG38">
        <v>0</v>
      </c>
      <c r="CH38">
        <v>994</v>
      </c>
      <c r="CI38">
        <v>0</v>
      </c>
      <c r="CJ38">
        <v>994</v>
      </c>
      <c r="CK38">
        <v>0</v>
      </c>
      <c r="CL38">
        <v>0</v>
      </c>
      <c r="CM38">
        <v>0</v>
      </c>
      <c r="CN38">
        <v>10343</v>
      </c>
      <c r="CO38">
        <v>11337</v>
      </c>
      <c r="CP38">
        <v>9404</v>
      </c>
      <c r="CQ38">
        <v>1308</v>
      </c>
      <c r="CR38">
        <v>0</v>
      </c>
      <c r="CS38">
        <v>0</v>
      </c>
      <c r="CT38">
        <v>10712</v>
      </c>
      <c r="CU38">
        <v>52829</v>
      </c>
      <c r="CV38">
        <v>7943</v>
      </c>
      <c r="CW38">
        <v>60772</v>
      </c>
      <c r="CX38">
        <v>4833090</v>
      </c>
      <c r="CY38">
        <v>6500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144456</v>
      </c>
      <c r="DH38">
        <v>150956</v>
      </c>
      <c r="DI38">
        <v>89000</v>
      </c>
      <c r="DJ38">
        <v>0</v>
      </c>
      <c r="DK38">
        <v>0</v>
      </c>
      <c r="DL38">
        <v>0</v>
      </c>
      <c r="DM38">
        <v>3985803</v>
      </c>
      <c r="DN38">
        <v>0</v>
      </c>
      <c r="DO38">
        <v>3985803</v>
      </c>
      <c r="DP38">
        <v>697</v>
      </c>
      <c r="DQ38">
        <v>0</v>
      </c>
      <c r="DR38">
        <v>697</v>
      </c>
      <c r="DS38">
        <v>545780</v>
      </c>
      <c r="DT38">
        <v>0</v>
      </c>
      <c r="DU38">
        <v>0</v>
      </c>
      <c r="DV38">
        <v>0</v>
      </c>
      <c r="DW38">
        <v>4532280</v>
      </c>
      <c r="DX38">
        <v>0</v>
      </c>
      <c r="DY38">
        <v>12205</v>
      </c>
      <c r="DZ38">
        <v>0</v>
      </c>
      <c r="EA38">
        <v>27291</v>
      </c>
      <c r="EB38">
        <v>0</v>
      </c>
      <c r="EC38">
        <v>39496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9948</v>
      </c>
      <c r="EL38">
        <v>0</v>
      </c>
      <c r="EM38">
        <v>0</v>
      </c>
      <c r="EN38">
        <v>11261</v>
      </c>
      <c r="EO38">
        <v>0</v>
      </c>
      <c r="EP38">
        <v>21209</v>
      </c>
      <c r="EQ38">
        <v>149</v>
      </c>
      <c r="ER38">
        <v>4833090</v>
      </c>
    </row>
    <row r="39" spans="1:148">
      <c r="A39">
        <v>62997</v>
      </c>
      <c r="B39">
        <v>200012</v>
      </c>
      <c r="C39">
        <v>1302300</v>
      </c>
      <c r="D39">
        <v>0</v>
      </c>
      <c r="E39">
        <v>1302300</v>
      </c>
      <c r="F39">
        <v>0</v>
      </c>
      <c r="G39">
        <v>1200</v>
      </c>
      <c r="H39">
        <v>0</v>
      </c>
      <c r="I39">
        <v>156000</v>
      </c>
      <c r="J39">
        <v>33400</v>
      </c>
      <c r="K39">
        <v>190600</v>
      </c>
      <c r="L39">
        <v>2300</v>
      </c>
      <c r="M39">
        <v>-158800</v>
      </c>
      <c r="N39">
        <v>0</v>
      </c>
      <c r="O39">
        <v>-1400</v>
      </c>
      <c r="P39">
        <v>0</v>
      </c>
      <c r="Q39">
        <v>-160200</v>
      </c>
      <c r="R39">
        <v>-1170700</v>
      </c>
      <c r="S39">
        <v>0</v>
      </c>
      <c r="T39">
        <v>-1170700</v>
      </c>
      <c r="U39">
        <v>-9100</v>
      </c>
      <c r="V39">
        <v>97000</v>
      </c>
      <c r="W39">
        <v>87900</v>
      </c>
      <c r="X39">
        <v>0</v>
      </c>
      <c r="Y39">
        <v>-39600</v>
      </c>
      <c r="Z39">
        <v>0</v>
      </c>
      <c r="AA39">
        <v>-39600</v>
      </c>
      <c r="AB39">
        <v>-6700</v>
      </c>
      <c r="AC39">
        <v>-400</v>
      </c>
      <c r="AD39">
        <v>-153000</v>
      </c>
      <c r="AE39">
        <v>-160100</v>
      </c>
      <c r="AF39">
        <v>-128000</v>
      </c>
      <c r="AG39">
        <v>100000</v>
      </c>
      <c r="AH39">
        <v>-13700</v>
      </c>
      <c r="AI39">
        <v>400</v>
      </c>
      <c r="AJ39">
        <v>11200</v>
      </c>
      <c r="AK39">
        <v>0</v>
      </c>
      <c r="AL39">
        <v>-400</v>
      </c>
      <c r="AM39">
        <v>0</v>
      </c>
      <c r="AN39">
        <v>0</v>
      </c>
      <c r="AO39">
        <v>10800</v>
      </c>
      <c r="AP39">
        <v>0</v>
      </c>
      <c r="AQ39">
        <v>0</v>
      </c>
      <c r="AR39">
        <v>10800</v>
      </c>
      <c r="AS39">
        <v>10300</v>
      </c>
      <c r="AT39">
        <v>21100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2300</v>
      </c>
      <c r="BS39">
        <v>9600</v>
      </c>
      <c r="BT39">
        <v>11900</v>
      </c>
      <c r="BU39">
        <v>17200</v>
      </c>
      <c r="BV39">
        <v>2154000</v>
      </c>
      <c r="BW39">
        <v>2166800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4338000</v>
      </c>
      <c r="CE39">
        <v>0</v>
      </c>
      <c r="CF39">
        <v>4349900</v>
      </c>
      <c r="CG39">
        <v>172700</v>
      </c>
      <c r="CH39">
        <v>54800</v>
      </c>
      <c r="CI39">
        <v>0</v>
      </c>
      <c r="CJ39">
        <v>54800</v>
      </c>
      <c r="CK39">
        <v>0</v>
      </c>
      <c r="CL39">
        <v>0</v>
      </c>
      <c r="CM39">
        <v>500</v>
      </c>
      <c r="CN39">
        <v>32200</v>
      </c>
      <c r="CO39">
        <v>87500</v>
      </c>
      <c r="CP39">
        <v>0</v>
      </c>
      <c r="CQ39">
        <v>79700</v>
      </c>
      <c r="CR39">
        <v>0</v>
      </c>
      <c r="CS39">
        <v>0</v>
      </c>
      <c r="CT39">
        <v>79700</v>
      </c>
      <c r="CU39">
        <v>35200</v>
      </c>
      <c r="CV39">
        <v>0</v>
      </c>
      <c r="CW39">
        <v>35200</v>
      </c>
      <c r="CX39">
        <v>4725000</v>
      </c>
      <c r="CY39">
        <v>36100</v>
      </c>
      <c r="CZ39">
        <v>4800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128700</v>
      </c>
      <c r="DH39">
        <v>169600</v>
      </c>
      <c r="DI39">
        <v>0</v>
      </c>
      <c r="DJ39">
        <v>0</v>
      </c>
      <c r="DK39">
        <v>0</v>
      </c>
      <c r="DL39">
        <v>0</v>
      </c>
      <c r="DM39">
        <v>3444900</v>
      </c>
      <c r="DN39">
        <v>0</v>
      </c>
      <c r="DO39">
        <v>3444900</v>
      </c>
      <c r="DP39">
        <v>9000</v>
      </c>
      <c r="DQ39">
        <v>0</v>
      </c>
      <c r="DR39">
        <v>9000</v>
      </c>
      <c r="DS39">
        <v>921900</v>
      </c>
      <c r="DT39">
        <v>0</v>
      </c>
      <c r="DU39">
        <v>0</v>
      </c>
      <c r="DV39">
        <v>0</v>
      </c>
      <c r="DW39">
        <v>4375800</v>
      </c>
      <c r="DX39">
        <v>172700</v>
      </c>
      <c r="DY39">
        <v>400</v>
      </c>
      <c r="DZ39">
        <v>0</v>
      </c>
      <c r="EA39">
        <v>0</v>
      </c>
      <c r="EB39">
        <v>0</v>
      </c>
      <c r="EC39">
        <v>400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6500</v>
      </c>
      <c r="EO39">
        <v>0</v>
      </c>
      <c r="EP39">
        <v>6500</v>
      </c>
      <c r="EQ39">
        <v>0</v>
      </c>
      <c r="ER39">
        <v>4725000</v>
      </c>
    </row>
    <row r="40" spans="1:148">
      <c r="A40">
        <v>62998</v>
      </c>
      <c r="B40">
        <v>200012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52722</v>
      </c>
      <c r="J40">
        <v>0</v>
      </c>
      <c r="K40">
        <v>52722</v>
      </c>
      <c r="L40">
        <v>0</v>
      </c>
      <c r="M40">
        <v>-83981</v>
      </c>
      <c r="N40">
        <v>0</v>
      </c>
      <c r="O40">
        <v>9</v>
      </c>
      <c r="P40">
        <v>0</v>
      </c>
      <c r="Q40">
        <v>-83972</v>
      </c>
      <c r="R40">
        <v>43960</v>
      </c>
      <c r="S40">
        <v>0</v>
      </c>
      <c r="T40">
        <v>43960</v>
      </c>
      <c r="U40">
        <v>0</v>
      </c>
      <c r="V40">
        <v>0</v>
      </c>
      <c r="W40">
        <v>0</v>
      </c>
      <c r="X40">
        <v>0</v>
      </c>
      <c r="Y40">
        <v>-2885</v>
      </c>
      <c r="Z40">
        <v>0</v>
      </c>
      <c r="AA40">
        <v>-2885</v>
      </c>
      <c r="AB40">
        <v>-375</v>
      </c>
      <c r="AC40">
        <v>-252</v>
      </c>
      <c r="AD40">
        <v>-335</v>
      </c>
      <c r="AE40">
        <v>-962</v>
      </c>
      <c r="AF40">
        <v>0</v>
      </c>
      <c r="AG40">
        <v>0</v>
      </c>
      <c r="AH40">
        <v>1433</v>
      </c>
      <c r="AI40">
        <v>-5939</v>
      </c>
      <c r="AJ40">
        <v>4357</v>
      </c>
      <c r="AK40">
        <v>0</v>
      </c>
      <c r="AL40">
        <v>5939</v>
      </c>
      <c r="AM40">
        <v>0</v>
      </c>
      <c r="AN40">
        <v>0</v>
      </c>
      <c r="AO40">
        <v>10296</v>
      </c>
      <c r="AP40">
        <v>0</v>
      </c>
      <c r="AQ40">
        <v>0</v>
      </c>
      <c r="AR40">
        <v>10296</v>
      </c>
      <c r="AS40">
        <v>-2540</v>
      </c>
      <c r="AT40">
        <v>7756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730385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730385</v>
      </c>
      <c r="CE40">
        <v>0</v>
      </c>
      <c r="CF40">
        <v>730385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24200</v>
      </c>
      <c r="CM40">
        <v>0</v>
      </c>
      <c r="CN40">
        <v>0</v>
      </c>
      <c r="CO40">
        <v>24200</v>
      </c>
      <c r="CP40">
        <v>1754</v>
      </c>
      <c r="CQ40">
        <v>4448</v>
      </c>
      <c r="CR40">
        <v>0</v>
      </c>
      <c r="CS40">
        <v>2202</v>
      </c>
      <c r="CT40">
        <v>8404</v>
      </c>
      <c r="CU40">
        <v>12335</v>
      </c>
      <c r="CV40">
        <v>3987</v>
      </c>
      <c r="CW40">
        <v>16322</v>
      </c>
      <c r="CX40">
        <v>779311</v>
      </c>
      <c r="CY40">
        <v>2500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90388</v>
      </c>
      <c r="DH40">
        <v>92888</v>
      </c>
      <c r="DI40">
        <v>0</v>
      </c>
      <c r="DJ40">
        <v>0</v>
      </c>
      <c r="DK40">
        <v>0</v>
      </c>
      <c r="DL40">
        <v>0</v>
      </c>
      <c r="DM40">
        <v>668737</v>
      </c>
      <c r="DN40">
        <v>0</v>
      </c>
      <c r="DO40">
        <v>668737</v>
      </c>
      <c r="DP40">
        <v>9</v>
      </c>
      <c r="DQ40">
        <v>0</v>
      </c>
      <c r="DR40">
        <v>9</v>
      </c>
      <c r="DS40">
        <v>0</v>
      </c>
      <c r="DT40">
        <v>0</v>
      </c>
      <c r="DU40">
        <v>0</v>
      </c>
      <c r="DV40">
        <v>0</v>
      </c>
      <c r="DW40">
        <v>668746</v>
      </c>
      <c r="DX40">
        <v>0</v>
      </c>
      <c r="DY40">
        <v>1445</v>
      </c>
      <c r="DZ40">
        <v>0</v>
      </c>
      <c r="EA40">
        <v>13572</v>
      </c>
      <c r="EB40">
        <v>0</v>
      </c>
      <c r="EC40">
        <v>15017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2583</v>
      </c>
      <c r="EN40">
        <v>77</v>
      </c>
      <c r="EO40">
        <v>0</v>
      </c>
      <c r="EP40">
        <v>2660</v>
      </c>
      <c r="EQ40">
        <v>0</v>
      </c>
      <c r="ER40">
        <v>779311</v>
      </c>
    </row>
    <row r="41" spans="1:148">
      <c r="A41">
        <v>62999</v>
      </c>
      <c r="B41">
        <v>200012</v>
      </c>
      <c r="C41">
        <v>60347</v>
      </c>
      <c r="D41">
        <v>0</v>
      </c>
      <c r="E41">
        <v>60347</v>
      </c>
      <c r="F41">
        <v>0</v>
      </c>
      <c r="G41">
        <v>0</v>
      </c>
      <c r="H41">
        <v>0</v>
      </c>
      <c r="I41">
        <v>19140</v>
      </c>
      <c r="J41">
        <v>2508</v>
      </c>
      <c r="K41">
        <v>21648</v>
      </c>
      <c r="L41">
        <v>74</v>
      </c>
      <c r="M41">
        <v>-31330</v>
      </c>
      <c r="N41">
        <v>0</v>
      </c>
      <c r="O41">
        <v>-545</v>
      </c>
      <c r="P41">
        <v>0</v>
      </c>
      <c r="Q41">
        <v>-31875</v>
      </c>
      <c r="R41">
        <v>-36128</v>
      </c>
      <c r="S41">
        <v>0</v>
      </c>
      <c r="T41">
        <v>-36128</v>
      </c>
      <c r="U41">
        <v>-182</v>
      </c>
      <c r="V41">
        <v>-10000</v>
      </c>
      <c r="W41">
        <v>-10182</v>
      </c>
      <c r="X41">
        <v>0</v>
      </c>
      <c r="Y41">
        <v>-4522</v>
      </c>
      <c r="Z41">
        <v>0</v>
      </c>
      <c r="AA41">
        <v>-4522</v>
      </c>
      <c r="AB41">
        <v>-828</v>
      </c>
      <c r="AC41">
        <v>-183</v>
      </c>
      <c r="AD41">
        <v>-1234</v>
      </c>
      <c r="AE41">
        <v>-2245</v>
      </c>
      <c r="AF41">
        <v>-14814</v>
      </c>
      <c r="AG41">
        <v>574</v>
      </c>
      <c r="AH41">
        <v>-1217</v>
      </c>
      <c r="AI41">
        <v>-303</v>
      </c>
      <c r="AJ41">
        <v>-18643</v>
      </c>
      <c r="AK41">
        <v>0</v>
      </c>
      <c r="AL41">
        <v>303</v>
      </c>
      <c r="AM41">
        <v>0</v>
      </c>
      <c r="AN41">
        <v>0</v>
      </c>
      <c r="AO41">
        <v>-18340</v>
      </c>
      <c r="AP41">
        <v>0</v>
      </c>
      <c r="AQ41">
        <v>0</v>
      </c>
      <c r="AR41">
        <v>-18340</v>
      </c>
      <c r="AS41">
        <v>4077</v>
      </c>
      <c r="AT41">
        <v>-14263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169418</v>
      </c>
      <c r="BW41">
        <v>177370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346788</v>
      </c>
      <c r="CE41">
        <v>0</v>
      </c>
      <c r="CF41">
        <v>346788</v>
      </c>
      <c r="CG41">
        <v>7691</v>
      </c>
      <c r="CH41">
        <v>4084</v>
      </c>
      <c r="CI41">
        <v>0</v>
      </c>
      <c r="CJ41">
        <v>4084</v>
      </c>
      <c r="CK41">
        <v>0</v>
      </c>
      <c r="CL41">
        <v>0</v>
      </c>
      <c r="CM41">
        <v>0</v>
      </c>
      <c r="CN41">
        <v>4914</v>
      </c>
      <c r="CO41">
        <v>8998</v>
      </c>
      <c r="CP41">
        <v>0</v>
      </c>
      <c r="CQ41">
        <v>998</v>
      </c>
      <c r="CR41">
        <v>0</v>
      </c>
      <c r="CS41">
        <v>0</v>
      </c>
      <c r="CT41">
        <v>998</v>
      </c>
      <c r="CU41">
        <v>2579</v>
      </c>
      <c r="CV41">
        <v>0</v>
      </c>
      <c r="CW41">
        <v>2579</v>
      </c>
      <c r="CX41">
        <v>367054</v>
      </c>
      <c r="CY41">
        <v>7500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6157</v>
      </c>
      <c r="DH41">
        <v>13657</v>
      </c>
      <c r="DI41">
        <v>0</v>
      </c>
      <c r="DJ41">
        <v>0</v>
      </c>
      <c r="DK41">
        <v>0</v>
      </c>
      <c r="DL41">
        <v>0</v>
      </c>
      <c r="DM41">
        <v>255029</v>
      </c>
      <c r="DN41">
        <v>0</v>
      </c>
      <c r="DO41">
        <v>255029</v>
      </c>
      <c r="DP41">
        <v>1886</v>
      </c>
      <c r="DQ41">
        <v>0</v>
      </c>
      <c r="DR41">
        <v>1886</v>
      </c>
      <c r="DS41">
        <v>88300</v>
      </c>
      <c r="DT41">
        <v>0</v>
      </c>
      <c r="DU41">
        <v>0</v>
      </c>
      <c r="DV41">
        <v>0</v>
      </c>
      <c r="DW41">
        <v>345215</v>
      </c>
      <c r="DX41">
        <v>7691</v>
      </c>
      <c r="DY41">
        <v>25</v>
      </c>
      <c r="DZ41">
        <v>0</v>
      </c>
      <c r="EA41">
        <v>0</v>
      </c>
      <c r="EB41">
        <v>0</v>
      </c>
      <c r="EC41">
        <v>25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466</v>
      </c>
      <c r="EO41">
        <v>0</v>
      </c>
      <c r="EP41">
        <v>466</v>
      </c>
      <c r="EQ41">
        <v>0</v>
      </c>
      <c r="ER41">
        <v>367054</v>
      </c>
    </row>
    <row r="42" spans="1:148">
      <c r="A42">
        <v>63000</v>
      </c>
      <c r="B42">
        <v>200012</v>
      </c>
      <c r="C42">
        <v>1225227</v>
      </c>
      <c r="D42">
        <v>-406</v>
      </c>
      <c r="E42">
        <v>1224821</v>
      </c>
      <c r="F42">
        <v>0</v>
      </c>
      <c r="G42">
        <v>0</v>
      </c>
      <c r="H42">
        <v>0</v>
      </c>
      <c r="I42">
        <v>278891</v>
      </c>
      <c r="J42">
        <v>24654</v>
      </c>
      <c r="K42">
        <v>303545</v>
      </c>
      <c r="L42">
        <v>11072</v>
      </c>
      <c r="M42">
        <v>-42324</v>
      </c>
      <c r="N42">
        <v>0</v>
      </c>
      <c r="O42">
        <v>-579</v>
      </c>
      <c r="P42">
        <v>0</v>
      </c>
      <c r="Q42">
        <v>-42903</v>
      </c>
      <c r="R42">
        <v>-1317329</v>
      </c>
      <c r="S42">
        <v>0</v>
      </c>
      <c r="T42">
        <v>-1317329</v>
      </c>
      <c r="U42">
        <v>0</v>
      </c>
      <c r="V42">
        <v>35890</v>
      </c>
      <c r="W42">
        <v>35890</v>
      </c>
      <c r="X42">
        <v>-1030</v>
      </c>
      <c r="Y42">
        <v>-31080</v>
      </c>
      <c r="Z42">
        <v>0</v>
      </c>
      <c r="AA42">
        <v>-32110</v>
      </c>
      <c r="AB42">
        <v>-8019</v>
      </c>
      <c r="AC42">
        <v>-502</v>
      </c>
      <c r="AD42">
        <v>0</v>
      </c>
      <c r="AE42">
        <v>-8521</v>
      </c>
      <c r="AF42">
        <v>0</v>
      </c>
      <c r="AG42">
        <v>-13576</v>
      </c>
      <c r="AH42">
        <v>-26481</v>
      </c>
      <c r="AI42">
        <v>-18023</v>
      </c>
      <c r="AJ42">
        <v>116385</v>
      </c>
      <c r="AK42">
        <v>0</v>
      </c>
      <c r="AL42">
        <v>18023</v>
      </c>
      <c r="AM42">
        <v>0</v>
      </c>
      <c r="AN42">
        <v>0</v>
      </c>
      <c r="AO42">
        <v>134408</v>
      </c>
      <c r="AP42">
        <v>0</v>
      </c>
      <c r="AQ42">
        <v>0</v>
      </c>
      <c r="AR42">
        <v>134408</v>
      </c>
      <c r="AS42">
        <v>-51160</v>
      </c>
      <c r="AT42">
        <v>83248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2073668</v>
      </c>
      <c r="BV42">
        <v>0</v>
      </c>
      <c r="BW42">
        <v>4814534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6888202</v>
      </c>
      <c r="CE42">
        <v>0</v>
      </c>
      <c r="CF42">
        <v>6888202</v>
      </c>
      <c r="CG42">
        <v>0</v>
      </c>
      <c r="CH42">
        <v>41493</v>
      </c>
      <c r="CI42">
        <v>0</v>
      </c>
      <c r="CJ42">
        <v>41493</v>
      </c>
      <c r="CK42">
        <v>0</v>
      </c>
      <c r="CL42">
        <v>6828</v>
      </c>
      <c r="CM42">
        <v>0</v>
      </c>
      <c r="CN42">
        <v>16466</v>
      </c>
      <c r="CO42">
        <v>64787</v>
      </c>
      <c r="CP42">
        <v>852</v>
      </c>
      <c r="CQ42">
        <v>27400</v>
      </c>
      <c r="CR42">
        <v>0</v>
      </c>
      <c r="CS42">
        <v>0</v>
      </c>
      <c r="CT42">
        <v>28252</v>
      </c>
      <c r="CU42">
        <v>70770</v>
      </c>
      <c r="CV42">
        <v>773</v>
      </c>
      <c r="CW42">
        <v>71543</v>
      </c>
      <c r="CX42">
        <v>7052784</v>
      </c>
      <c r="CY42">
        <v>100000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371544</v>
      </c>
      <c r="DH42">
        <v>471544</v>
      </c>
      <c r="DI42">
        <v>0</v>
      </c>
      <c r="DJ42">
        <v>0</v>
      </c>
      <c r="DK42">
        <v>0</v>
      </c>
      <c r="DL42">
        <v>0</v>
      </c>
      <c r="DM42">
        <v>5945483</v>
      </c>
      <c r="DN42">
        <v>0</v>
      </c>
      <c r="DO42">
        <v>5945483</v>
      </c>
      <c r="DP42">
        <v>3828</v>
      </c>
      <c r="DQ42">
        <v>0</v>
      </c>
      <c r="DR42">
        <v>3828</v>
      </c>
      <c r="DS42">
        <v>571955</v>
      </c>
      <c r="DT42">
        <v>0</v>
      </c>
      <c r="DU42">
        <v>0</v>
      </c>
      <c r="DV42">
        <v>0</v>
      </c>
      <c r="DW42">
        <v>6521266</v>
      </c>
      <c r="DX42">
        <v>0</v>
      </c>
      <c r="DY42">
        <v>1728</v>
      </c>
      <c r="DZ42">
        <v>0</v>
      </c>
      <c r="EA42">
        <v>0</v>
      </c>
      <c r="EB42">
        <v>0</v>
      </c>
      <c r="EC42">
        <v>1728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12604</v>
      </c>
      <c r="EO42">
        <v>0</v>
      </c>
      <c r="EP42">
        <v>12604</v>
      </c>
      <c r="EQ42">
        <v>45642</v>
      </c>
      <c r="ER42">
        <v>7052784</v>
      </c>
    </row>
    <row r="43" spans="1:148">
      <c r="A43">
        <v>63001</v>
      </c>
      <c r="B43">
        <v>200012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241930</v>
      </c>
      <c r="J43">
        <v>0</v>
      </c>
      <c r="K43">
        <v>241930</v>
      </c>
      <c r="L43">
        <v>0</v>
      </c>
      <c r="M43">
        <v>-410963</v>
      </c>
      <c r="N43">
        <v>0</v>
      </c>
      <c r="O43">
        <v>-145</v>
      </c>
      <c r="P43">
        <v>0</v>
      </c>
      <c r="Q43">
        <v>-411108</v>
      </c>
      <c r="R43">
        <v>187651</v>
      </c>
      <c r="S43">
        <v>0</v>
      </c>
      <c r="T43">
        <v>187651</v>
      </c>
      <c r="U43">
        <v>0</v>
      </c>
      <c r="V43">
        <v>0</v>
      </c>
      <c r="W43">
        <v>0</v>
      </c>
      <c r="X43">
        <v>0</v>
      </c>
      <c r="Y43">
        <v>-16610</v>
      </c>
      <c r="Z43">
        <v>0</v>
      </c>
      <c r="AA43">
        <v>-16610</v>
      </c>
      <c r="AB43">
        <v>-1798</v>
      </c>
      <c r="AC43">
        <v>-566</v>
      </c>
      <c r="AD43">
        <v>-3340</v>
      </c>
      <c r="AE43">
        <v>-5704</v>
      </c>
      <c r="AF43">
        <v>0</v>
      </c>
      <c r="AG43">
        <v>0</v>
      </c>
      <c r="AH43">
        <v>12644</v>
      </c>
      <c r="AI43">
        <v>-34736</v>
      </c>
      <c r="AJ43">
        <v>-25933</v>
      </c>
      <c r="AK43">
        <v>0</v>
      </c>
      <c r="AL43">
        <v>34736</v>
      </c>
      <c r="AM43">
        <v>0</v>
      </c>
      <c r="AN43">
        <v>0</v>
      </c>
      <c r="AO43">
        <v>8803</v>
      </c>
      <c r="AP43">
        <v>0</v>
      </c>
      <c r="AQ43">
        <v>0</v>
      </c>
      <c r="AR43">
        <v>8803</v>
      </c>
      <c r="AS43">
        <v>0</v>
      </c>
      <c r="AT43">
        <v>8803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3623782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3623782</v>
      </c>
      <c r="CE43">
        <v>0</v>
      </c>
      <c r="CF43">
        <v>3623782</v>
      </c>
      <c r="CG43">
        <v>0</v>
      </c>
      <c r="CH43">
        <v>79</v>
      </c>
      <c r="CI43">
        <v>0</v>
      </c>
      <c r="CJ43">
        <v>79</v>
      </c>
      <c r="CK43">
        <v>0</v>
      </c>
      <c r="CL43">
        <v>46059</v>
      </c>
      <c r="CM43">
        <v>0</v>
      </c>
      <c r="CN43">
        <v>20186</v>
      </c>
      <c r="CO43">
        <v>66324</v>
      </c>
      <c r="CP43">
        <v>10533</v>
      </c>
      <c r="CQ43">
        <v>2669</v>
      </c>
      <c r="CR43">
        <v>0</v>
      </c>
      <c r="CS43">
        <v>0</v>
      </c>
      <c r="CT43">
        <v>13202</v>
      </c>
      <c r="CU43">
        <v>58102</v>
      </c>
      <c r="CV43">
        <v>7734</v>
      </c>
      <c r="CW43">
        <v>65836</v>
      </c>
      <c r="CX43">
        <v>3769144</v>
      </c>
      <c r="CY43">
        <v>30000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497611</v>
      </c>
      <c r="DH43">
        <v>527611</v>
      </c>
      <c r="DI43">
        <v>0</v>
      </c>
      <c r="DJ43">
        <v>0</v>
      </c>
      <c r="DK43">
        <v>0</v>
      </c>
      <c r="DL43">
        <v>0</v>
      </c>
      <c r="DM43">
        <v>3224908</v>
      </c>
      <c r="DN43">
        <v>0</v>
      </c>
      <c r="DO43">
        <v>3224908</v>
      </c>
      <c r="DP43">
        <v>239</v>
      </c>
      <c r="DQ43">
        <v>0</v>
      </c>
      <c r="DR43">
        <v>239</v>
      </c>
      <c r="DS43">
        <v>0</v>
      </c>
      <c r="DT43">
        <v>0</v>
      </c>
      <c r="DU43">
        <v>0</v>
      </c>
      <c r="DV43">
        <v>0</v>
      </c>
      <c r="DW43">
        <v>3225147</v>
      </c>
      <c r="DX43">
        <v>0</v>
      </c>
      <c r="DY43">
        <v>15715</v>
      </c>
      <c r="DZ43">
        <v>0</v>
      </c>
      <c r="EA43">
        <v>0</v>
      </c>
      <c r="EB43">
        <v>0</v>
      </c>
      <c r="EC43">
        <v>15715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671</v>
      </c>
      <c r="EO43">
        <v>0</v>
      </c>
      <c r="EP43">
        <v>671</v>
      </c>
      <c r="EQ43">
        <v>0</v>
      </c>
      <c r="ER43">
        <v>3769144</v>
      </c>
    </row>
    <row r="44" spans="1:148">
      <c r="A44">
        <v>63002</v>
      </c>
      <c r="B44">
        <v>200012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175111</v>
      </c>
      <c r="J44">
        <v>3978</v>
      </c>
      <c r="K44">
        <v>179089</v>
      </c>
      <c r="L44">
        <v>0</v>
      </c>
      <c r="M44">
        <v>-262637</v>
      </c>
      <c r="N44">
        <v>0</v>
      </c>
      <c r="O44">
        <v>-24</v>
      </c>
      <c r="P44">
        <v>0</v>
      </c>
      <c r="Q44">
        <v>-262661</v>
      </c>
      <c r="R44">
        <v>75933</v>
      </c>
      <c r="S44">
        <v>0</v>
      </c>
      <c r="T44">
        <v>75933</v>
      </c>
      <c r="U44">
        <v>0</v>
      </c>
      <c r="V44">
        <v>0</v>
      </c>
      <c r="W44">
        <v>0</v>
      </c>
      <c r="X44">
        <v>0</v>
      </c>
      <c r="Y44">
        <v>-11371</v>
      </c>
      <c r="Z44">
        <v>0</v>
      </c>
      <c r="AA44">
        <v>-11371</v>
      </c>
      <c r="AB44">
        <v>-1612</v>
      </c>
      <c r="AC44">
        <v>-247</v>
      </c>
      <c r="AD44">
        <v>0</v>
      </c>
      <c r="AE44">
        <v>-1859</v>
      </c>
      <c r="AF44">
        <v>0</v>
      </c>
      <c r="AG44">
        <v>0</v>
      </c>
      <c r="AH44">
        <v>-4212</v>
      </c>
      <c r="AI44">
        <v>-11519</v>
      </c>
      <c r="AJ44">
        <v>-36600</v>
      </c>
      <c r="AK44">
        <v>0</v>
      </c>
      <c r="AL44">
        <v>11519</v>
      </c>
      <c r="AM44">
        <v>0</v>
      </c>
      <c r="AN44">
        <v>0</v>
      </c>
      <c r="AO44">
        <v>-25081</v>
      </c>
      <c r="AP44">
        <v>0</v>
      </c>
      <c r="AQ44">
        <v>0</v>
      </c>
      <c r="AR44">
        <v>-25081</v>
      </c>
      <c r="AS44">
        <v>6926</v>
      </c>
      <c r="AT44">
        <v>-18155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2138906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2138906</v>
      </c>
      <c r="CE44">
        <v>0</v>
      </c>
      <c r="CF44">
        <v>2138906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4026</v>
      </c>
      <c r="CR44">
        <v>0</v>
      </c>
      <c r="CS44">
        <v>0</v>
      </c>
      <c r="CT44">
        <v>4026</v>
      </c>
      <c r="CU44">
        <v>34232</v>
      </c>
      <c r="CV44">
        <v>14209</v>
      </c>
      <c r="CW44">
        <v>48441</v>
      </c>
      <c r="CX44">
        <v>2191373</v>
      </c>
      <c r="CY44">
        <v>50000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166538</v>
      </c>
      <c r="DH44">
        <v>216538</v>
      </c>
      <c r="DI44">
        <v>0</v>
      </c>
      <c r="DJ44">
        <v>0</v>
      </c>
      <c r="DK44">
        <v>0</v>
      </c>
      <c r="DL44">
        <v>0</v>
      </c>
      <c r="DM44">
        <v>1939175</v>
      </c>
      <c r="DN44">
        <v>0</v>
      </c>
      <c r="DO44">
        <v>1939175</v>
      </c>
      <c r="DP44">
        <v>16</v>
      </c>
      <c r="DQ44">
        <v>0</v>
      </c>
      <c r="DR44">
        <v>16</v>
      </c>
      <c r="DS44">
        <v>0</v>
      </c>
      <c r="DT44">
        <v>0</v>
      </c>
      <c r="DU44">
        <v>0</v>
      </c>
      <c r="DV44">
        <v>0</v>
      </c>
      <c r="DW44">
        <v>1939191</v>
      </c>
      <c r="DX44">
        <v>0</v>
      </c>
      <c r="DY44">
        <v>2414</v>
      </c>
      <c r="DZ44">
        <v>0</v>
      </c>
      <c r="EA44">
        <v>27900</v>
      </c>
      <c r="EB44">
        <v>0</v>
      </c>
      <c r="EC44">
        <v>30314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744</v>
      </c>
      <c r="EL44">
        <v>0</v>
      </c>
      <c r="EM44">
        <v>0</v>
      </c>
      <c r="EN44">
        <v>4586</v>
      </c>
      <c r="EO44">
        <v>0</v>
      </c>
      <c r="EP44">
        <v>5330</v>
      </c>
      <c r="EQ44">
        <v>0</v>
      </c>
      <c r="ER44">
        <v>2191373</v>
      </c>
    </row>
    <row r="45" spans="1:148">
      <c r="A45">
        <v>63003</v>
      </c>
      <c r="B45">
        <v>200012</v>
      </c>
      <c r="C45">
        <v>198904</v>
      </c>
      <c r="D45">
        <v>-1323</v>
      </c>
      <c r="E45">
        <v>197581</v>
      </c>
      <c r="F45">
        <v>0</v>
      </c>
      <c r="G45">
        <v>0</v>
      </c>
      <c r="H45">
        <v>0</v>
      </c>
      <c r="I45">
        <v>45552</v>
      </c>
      <c r="J45">
        <v>1519</v>
      </c>
      <c r="K45">
        <v>47071</v>
      </c>
      <c r="L45">
        <v>0</v>
      </c>
      <c r="M45">
        <v>-42996</v>
      </c>
      <c r="N45">
        <v>0</v>
      </c>
      <c r="O45">
        <v>420</v>
      </c>
      <c r="P45">
        <v>0</v>
      </c>
      <c r="Q45">
        <v>-42576</v>
      </c>
      <c r="R45">
        <v>-164030</v>
      </c>
      <c r="S45">
        <v>0</v>
      </c>
      <c r="T45">
        <v>-164030</v>
      </c>
      <c r="U45">
        <v>0</v>
      </c>
      <c r="V45">
        <v>-5000</v>
      </c>
      <c r="W45">
        <v>-5000</v>
      </c>
      <c r="X45">
        <v>0</v>
      </c>
      <c r="Y45">
        <v>-11314</v>
      </c>
      <c r="Z45">
        <v>0</v>
      </c>
      <c r="AA45">
        <v>-11314</v>
      </c>
      <c r="AB45">
        <v>-1877</v>
      </c>
      <c r="AC45">
        <v>-103</v>
      </c>
      <c r="AD45">
        <v>0</v>
      </c>
      <c r="AE45">
        <v>-1980</v>
      </c>
      <c r="AF45">
        <v>-459</v>
      </c>
      <c r="AG45">
        <v>-313</v>
      </c>
      <c r="AH45">
        <v>-2544</v>
      </c>
      <c r="AI45">
        <v>-2172</v>
      </c>
      <c r="AJ45">
        <v>14264</v>
      </c>
      <c r="AK45">
        <v>0</v>
      </c>
      <c r="AL45">
        <v>2172</v>
      </c>
      <c r="AM45">
        <v>0</v>
      </c>
      <c r="AN45">
        <v>0</v>
      </c>
      <c r="AO45">
        <v>16436</v>
      </c>
      <c r="AP45">
        <v>0</v>
      </c>
      <c r="AQ45">
        <v>0</v>
      </c>
      <c r="AR45">
        <v>16436</v>
      </c>
      <c r="AS45">
        <v>-5223</v>
      </c>
      <c r="AT45">
        <v>11213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45135</v>
      </c>
      <c r="BV45">
        <v>0</v>
      </c>
      <c r="BW45">
        <v>861680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906815</v>
      </c>
      <c r="CE45">
        <v>0</v>
      </c>
      <c r="CF45">
        <v>906815</v>
      </c>
      <c r="CG45">
        <v>0</v>
      </c>
      <c r="CH45">
        <v>7595</v>
      </c>
      <c r="CI45">
        <v>0</v>
      </c>
      <c r="CJ45">
        <v>7595</v>
      </c>
      <c r="CK45">
        <v>0</v>
      </c>
      <c r="CL45">
        <v>0</v>
      </c>
      <c r="CM45">
        <v>0</v>
      </c>
      <c r="CN45">
        <v>1040</v>
      </c>
      <c r="CO45">
        <v>8635</v>
      </c>
      <c r="CP45">
        <v>0</v>
      </c>
      <c r="CQ45">
        <v>1310</v>
      </c>
      <c r="CR45">
        <v>0</v>
      </c>
      <c r="CS45">
        <v>1357</v>
      </c>
      <c r="CT45">
        <v>2667</v>
      </c>
      <c r="CU45">
        <v>13000</v>
      </c>
      <c r="CV45">
        <v>1001</v>
      </c>
      <c r="CW45">
        <v>14001</v>
      </c>
      <c r="CX45">
        <v>932118</v>
      </c>
      <c r="CY45">
        <v>25000</v>
      </c>
      <c r="CZ45">
        <v>750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22636</v>
      </c>
      <c r="DH45">
        <v>48386</v>
      </c>
      <c r="DI45">
        <v>0</v>
      </c>
      <c r="DJ45">
        <v>0</v>
      </c>
      <c r="DK45">
        <v>0</v>
      </c>
      <c r="DL45">
        <v>0</v>
      </c>
      <c r="DM45">
        <v>834175</v>
      </c>
      <c r="DN45">
        <v>0</v>
      </c>
      <c r="DO45">
        <v>834175</v>
      </c>
      <c r="DP45">
        <v>0</v>
      </c>
      <c r="DQ45">
        <v>0</v>
      </c>
      <c r="DR45">
        <v>0</v>
      </c>
      <c r="DS45">
        <v>43100</v>
      </c>
      <c r="DT45">
        <v>0</v>
      </c>
      <c r="DU45">
        <v>0</v>
      </c>
      <c r="DV45">
        <v>0</v>
      </c>
      <c r="DW45">
        <v>877275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5794</v>
      </c>
      <c r="EN45">
        <v>663</v>
      </c>
      <c r="EO45">
        <v>0</v>
      </c>
      <c r="EP45">
        <v>6457</v>
      </c>
      <c r="EQ45">
        <v>0</v>
      </c>
      <c r="ER45">
        <v>932118</v>
      </c>
    </row>
    <row r="46" spans="1:148">
      <c r="A46">
        <v>63004</v>
      </c>
      <c r="B46">
        <v>200012</v>
      </c>
      <c r="C46">
        <v>74780</v>
      </c>
      <c r="D46">
        <v>-6431</v>
      </c>
      <c r="E46">
        <v>68349</v>
      </c>
      <c r="F46">
        <v>34658</v>
      </c>
      <c r="G46">
        <v>0</v>
      </c>
      <c r="H46">
        <v>0</v>
      </c>
      <c r="I46">
        <v>733419</v>
      </c>
      <c r="J46">
        <v>619194</v>
      </c>
      <c r="K46">
        <v>1387271</v>
      </c>
      <c r="L46">
        <v>53123</v>
      </c>
      <c r="M46">
        <v>-801526</v>
      </c>
      <c r="N46">
        <v>4794</v>
      </c>
      <c r="O46">
        <v>10604</v>
      </c>
      <c r="P46">
        <v>0</v>
      </c>
      <c r="Q46">
        <v>-786128</v>
      </c>
      <c r="R46">
        <v>107265</v>
      </c>
      <c r="S46">
        <v>0</v>
      </c>
      <c r="T46">
        <v>107265</v>
      </c>
      <c r="U46">
        <v>0</v>
      </c>
      <c r="V46">
        <v>-535800</v>
      </c>
      <c r="W46">
        <v>-535800</v>
      </c>
      <c r="X46">
        <v>-11900</v>
      </c>
      <c r="Y46">
        <v>-29949</v>
      </c>
      <c r="Z46">
        <v>669</v>
      </c>
      <c r="AA46">
        <v>-41180</v>
      </c>
      <c r="AB46">
        <v>-12523</v>
      </c>
      <c r="AC46">
        <v>-6401</v>
      </c>
      <c r="AD46">
        <v>0</v>
      </c>
      <c r="AE46">
        <v>-18924</v>
      </c>
      <c r="AF46">
        <v>0</v>
      </c>
      <c r="AG46">
        <v>95128</v>
      </c>
      <c r="AH46">
        <v>-150351</v>
      </c>
      <c r="AI46">
        <v>-146548</v>
      </c>
      <c r="AJ46">
        <v>32205</v>
      </c>
      <c r="AK46">
        <v>0</v>
      </c>
      <c r="AL46">
        <v>146548</v>
      </c>
      <c r="AM46">
        <v>0</v>
      </c>
      <c r="AN46">
        <v>0</v>
      </c>
      <c r="AO46">
        <v>178753</v>
      </c>
      <c r="AP46">
        <v>0</v>
      </c>
      <c r="AQ46">
        <v>0</v>
      </c>
      <c r="AR46">
        <v>178753</v>
      </c>
      <c r="AS46">
        <v>-41657</v>
      </c>
      <c r="AT46">
        <v>137096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278453</v>
      </c>
      <c r="BQ46">
        <v>333684</v>
      </c>
      <c r="BR46">
        <v>0</v>
      </c>
      <c r="BS46">
        <v>0</v>
      </c>
      <c r="BT46">
        <v>612137</v>
      </c>
      <c r="BU46">
        <v>7050592</v>
      </c>
      <c r="BV46">
        <v>349403</v>
      </c>
      <c r="BW46">
        <v>6859260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14259255</v>
      </c>
      <c r="CE46">
        <v>0</v>
      </c>
      <c r="CF46">
        <v>14871392</v>
      </c>
      <c r="CG46">
        <v>0</v>
      </c>
      <c r="CH46">
        <v>6012</v>
      </c>
      <c r="CI46">
        <v>0</v>
      </c>
      <c r="CJ46">
        <v>6012</v>
      </c>
      <c r="CK46">
        <v>151</v>
      </c>
      <c r="CL46">
        <v>3247</v>
      </c>
      <c r="CM46">
        <v>0</v>
      </c>
      <c r="CN46">
        <v>44477</v>
      </c>
      <c r="CO46">
        <v>53887</v>
      </c>
      <c r="CP46">
        <v>0</v>
      </c>
      <c r="CQ46">
        <v>51623</v>
      </c>
      <c r="CR46">
        <v>0</v>
      </c>
      <c r="CS46">
        <v>0</v>
      </c>
      <c r="CT46">
        <v>51623</v>
      </c>
      <c r="CU46">
        <v>126271</v>
      </c>
      <c r="CV46">
        <v>46037</v>
      </c>
      <c r="CW46">
        <v>172308</v>
      </c>
      <c r="CX46">
        <v>15149210</v>
      </c>
      <c r="CY46">
        <v>200000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1011422</v>
      </c>
      <c r="DH46">
        <v>1211422</v>
      </c>
      <c r="DI46">
        <v>0</v>
      </c>
      <c r="DJ46">
        <v>0</v>
      </c>
      <c r="DK46">
        <v>0</v>
      </c>
      <c r="DL46">
        <v>0</v>
      </c>
      <c r="DM46">
        <v>11663934</v>
      </c>
      <c r="DN46">
        <v>0</v>
      </c>
      <c r="DO46">
        <v>11663934</v>
      </c>
      <c r="DP46">
        <v>8188</v>
      </c>
      <c r="DQ46">
        <v>0</v>
      </c>
      <c r="DR46">
        <v>8188</v>
      </c>
      <c r="DS46">
        <v>1821258</v>
      </c>
      <c r="DT46">
        <v>0</v>
      </c>
      <c r="DU46">
        <v>0</v>
      </c>
      <c r="DV46">
        <v>0</v>
      </c>
      <c r="DW46">
        <v>13493380</v>
      </c>
      <c r="DX46">
        <v>0</v>
      </c>
      <c r="DY46">
        <v>95719</v>
      </c>
      <c r="DZ46">
        <v>0</v>
      </c>
      <c r="EA46">
        <v>226200</v>
      </c>
      <c r="EB46">
        <v>0</v>
      </c>
      <c r="EC46">
        <v>321919</v>
      </c>
      <c r="ED46">
        <v>0</v>
      </c>
      <c r="EE46">
        <v>1135</v>
      </c>
      <c r="EF46">
        <v>0</v>
      </c>
      <c r="EG46">
        <v>0</v>
      </c>
      <c r="EH46">
        <v>0</v>
      </c>
      <c r="EI46">
        <v>0</v>
      </c>
      <c r="EJ46">
        <v>18251</v>
      </c>
      <c r="EK46">
        <v>95826</v>
      </c>
      <c r="EL46">
        <v>0</v>
      </c>
      <c r="EM46">
        <v>0</v>
      </c>
      <c r="EN46">
        <v>6398</v>
      </c>
      <c r="EO46">
        <v>0</v>
      </c>
      <c r="EP46">
        <v>121610</v>
      </c>
      <c r="EQ46">
        <v>879</v>
      </c>
      <c r="ER46">
        <v>15149210</v>
      </c>
    </row>
    <row r="47" spans="1:148">
      <c r="A47">
        <v>63006</v>
      </c>
      <c r="B47">
        <v>200012</v>
      </c>
      <c r="C47">
        <v>517251</v>
      </c>
      <c r="D47">
        <v>-1508</v>
      </c>
      <c r="E47">
        <v>515743</v>
      </c>
      <c r="F47">
        <v>0</v>
      </c>
      <c r="G47">
        <v>0</v>
      </c>
      <c r="H47">
        <v>260</v>
      </c>
      <c r="I47">
        <v>230451</v>
      </c>
      <c r="J47">
        <v>0</v>
      </c>
      <c r="K47">
        <v>230711</v>
      </c>
      <c r="L47">
        <v>0</v>
      </c>
      <c r="M47">
        <v>-551817</v>
      </c>
      <c r="N47">
        <v>278</v>
      </c>
      <c r="O47">
        <v>-23300</v>
      </c>
      <c r="P47">
        <v>0</v>
      </c>
      <c r="Q47">
        <v>-574839</v>
      </c>
      <c r="R47">
        <v>-119745</v>
      </c>
      <c r="S47">
        <v>138</v>
      </c>
      <c r="T47">
        <v>-119607</v>
      </c>
      <c r="U47">
        <v>0</v>
      </c>
      <c r="V47">
        <v>103257</v>
      </c>
      <c r="W47">
        <v>103257</v>
      </c>
      <c r="X47">
        <v>-8746</v>
      </c>
      <c r="Y47">
        <v>-11842</v>
      </c>
      <c r="Z47">
        <v>0</v>
      </c>
      <c r="AA47">
        <v>-20588</v>
      </c>
      <c r="AB47">
        <v>-3569</v>
      </c>
      <c r="AC47">
        <v>-4224</v>
      </c>
      <c r="AD47">
        <v>-35501</v>
      </c>
      <c r="AE47">
        <v>-43294</v>
      </c>
      <c r="AF47">
        <v>-74128</v>
      </c>
      <c r="AG47">
        <v>44602</v>
      </c>
      <c r="AH47">
        <v>6790</v>
      </c>
      <c r="AI47">
        <v>-53234</v>
      </c>
      <c r="AJ47">
        <v>15413</v>
      </c>
      <c r="AK47">
        <v>-48014</v>
      </c>
      <c r="AL47">
        <v>48565</v>
      </c>
      <c r="AM47">
        <v>0</v>
      </c>
      <c r="AN47">
        <v>0</v>
      </c>
      <c r="AO47">
        <v>15964</v>
      </c>
      <c r="AP47">
        <v>2579</v>
      </c>
      <c r="AQ47">
        <v>0</v>
      </c>
      <c r="AR47">
        <v>18543</v>
      </c>
      <c r="AS47">
        <v>-34600</v>
      </c>
      <c r="AT47">
        <v>-16057</v>
      </c>
      <c r="AU47">
        <v>107212</v>
      </c>
      <c r="AV47">
        <v>0</v>
      </c>
      <c r="AW47">
        <v>-2354</v>
      </c>
      <c r="AX47">
        <v>0</v>
      </c>
      <c r="AY47">
        <v>104858</v>
      </c>
      <c r="AZ47">
        <v>4669</v>
      </c>
      <c r="BA47">
        <v>-24202</v>
      </c>
      <c r="BB47">
        <v>1022</v>
      </c>
      <c r="BC47">
        <v>-96623</v>
      </c>
      <c r="BD47">
        <v>4604</v>
      </c>
      <c r="BE47">
        <v>-115199</v>
      </c>
      <c r="BF47">
        <v>-12460</v>
      </c>
      <c r="BG47">
        <v>-3667</v>
      </c>
      <c r="BH47">
        <v>-12321</v>
      </c>
      <c r="BI47">
        <v>-13894</v>
      </c>
      <c r="BJ47">
        <v>0</v>
      </c>
      <c r="BK47">
        <v>-26215</v>
      </c>
      <c r="BL47">
        <v>0</v>
      </c>
      <c r="BM47">
        <v>-48014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2416699</v>
      </c>
      <c r="BV47">
        <v>7820</v>
      </c>
      <c r="BW47">
        <v>2921412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5345931</v>
      </c>
      <c r="CE47">
        <v>0</v>
      </c>
      <c r="CF47">
        <v>5345931</v>
      </c>
      <c r="CG47">
        <v>0</v>
      </c>
      <c r="CH47">
        <v>17746</v>
      </c>
      <c r="CI47">
        <v>0</v>
      </c>
      <c r="CJ47">
        <v>17746</v>
      </c>
      <c r="CK47">
        <v>166393</v>
      </c>
      <c r="CL47">
        <v>0</v>
      </c>
      <c r="CM47">
        <v>0</v>
      </c>
      <c r="CN47">
        <v>33485</v>
      </c>
      <c r="CO47">
        <v>217624</v>
      </c>
      <c r="CP47">
        <v>0</v>
      </c>
      <c r="CQ47">
        <v>39924</v>
      </c>
      <c r="CR47">
        <v>0</v>
      </c>
      <c r="CS47">
        <v>6538</v>
      </c>
      <c r="CT47">
        <v>46462</v>
      </c>
      <c r="CU47">
        <v>41612</v>
      </c>
      <c r="CV47">
        <v>16970</v>
      </c>
      <c r="CW47">
        <v>58582</v>
      </c>
      <c r="CX47">
        <v>5668599</v>
      </c>
      <c r="CY47">
        <v>200000</v>
      </c>
      <c r="CZ47">
        <v>195019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188693</v>
      </c>
      <c r="DH47">
        <v>583712</v>
      </c>
      <c r="DI47">
        <v>0</v>
      </c>
      <c r="DJ47">
        <v>14432</v>
      </c>
      <c r="DK47">
        <v>0</v>
      </c>
      <c r="DL47">
        <v>14432</v>
      </c>
      <c r="DM47">
        <v>4176316</v>
      </c>
      <c r="DN47">
        <v>138</v>
      </c>
      <c r="DO47">
        <v>4176178</v>
      </c>
      <c r="DP47">
        <v>231818</v>
      </c>
      <c r="DQ47">
        <v>11941</v>
      </c>
      <c r="DR47">
        <v>219877</v>
      </c>
      <c r="DS47">
        <v>510407</v>
      </c>
      <c r="DT47">
        <v>16576</v>
      </c>
      <c r="DU47">
        <v>0</v>
      </c>
      <c r="DV47">
        <v>35292</v>
      </c>
      <c r="DW47">
        <v>4972762</v>
      </c>
      <c r="DX47">
        <v>0</v>
      </c>
      <c r="DY47">
        <v>1367</v>
      </c>
      <c r="DZ47">
        <v>0</v>
      </c>
      <c r="EA47">
        <v>0</v>
      </c>
      <c r="EB47">
        <v>0</v>
      </c>
      <c r="EC47">
        <v>1367</v>
      </c>
      <c r="ED47">
        <v>138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63767</v>
      </c>
      <c r="EL47">
        <v>0</v>
      </c>
      <c r="EM47">
        <v>0</v>
      </c>
      <c r="EN47">
        <v>20189</v>
      </c>
      <c r="EO47">
        <v>0</v>
      </c>
      <c r="EP47">
        <v>83956</v>
      </c>
      <c r="EQ47">
        <v>26664</v>
      </c>
      <c r="ER47">
        <v>5668599</v>
      </c>
    </row>
    <row r="48" spans="1:148">
      <c r="A48">
        <v>63007</v>
      </c>
      <c r="B48">
        <v>200012</v>
      </c>
      <c r="C48">
        <v>126735</v>
      </c>
      <c r="D48">
        <v>8885</v>
      </c>
      <c r="E48">
        <v>135620</v>
      </c>
      <c r="F48">
        <v>0</v>
      </c>
      <c r="G48">
        <v>0</v>
      </c>
      <c r="H48">
        <v>0</v>
      </c>
      <c r="I48">
        <v>2589534</v>
      </c>
      <c r="J48">
        <v>13663</v>
      </c>
      <c r="K48">
        <v>2603197</v>
      </c>
      <c r="L48">
        <v>0</v>
      </c>
      <c r="M48">
        <v>-2836423</v>
      </c>
      <c r="N48">
        <v>-6903</v>
      </c>
      <c r="O48">
        <v>1322</v>
      </c>
      <c r="P48">
        <v>0</v>
      </c>
      <c r="Q48">
        <v>-2842004</v>
      </c>
      <c r="R48">
        <v>1188534</v>
      </c>
      <c r="S48">
        <v>0</v>
      </c>
      <c r="T48">
        <v>1188534</v>
      </c>
      <c r="U48">
        <v>0</v>
      </c>
      <c r="V48">
        <v>-584674</v>
      </c>
      <c r="W48">
        <v>-584674</v>
      </c>
      <c r="X48">
        <v>-3130</v>
      </c>
      <c r="Y48">
        <v>-52803</v>
      </c>
      <c r="Z48">
        <v>0</v>
      </c>
      <c r="AA48">
        <v>-55933</v>
      </c>
      <c r="AB48">
        <v>-7717</v>
      </c>
      <c r="AC48">
        <v>-4903</v>
      </c>
      <c r="AD48">
        <v>0</v>
      </c>
      <c r="AE48">
        <v>-12620</v>
      </c>
      <c r="AF48">
        <v>-66978</v>
      </c>
      <c r="AG48">
        <v>-56892</v>
      </c>
      <c r="AH48">
        <v>-343166</v>
      </c>
      <c r="AI48">
        <v>-196493</v>
      </c>
      <c r="AJ48">
        <v>-231409</v>
      </c>
      <c r="AK48">
        <v>0</v>
      </c>
      <c r="AL48">
        <v>196493</v>
      </c>
      <c r="AM48">
        <v>0</v>
      </c>
      <c r="AN48">
        <v>0</v>
      </c>
      <c r="AO48">
        <v>-34916</v>
      </c>
      <c r="AP48">
        <v>0</v>
      </c>
      <c r="AQ48">
        <v>0</v>
      </c>
      <c r="AR48">
        <v>-34916</v>
      </c>
      <c r="AS48">
        <v>-102084</v>
      </c>
      <c r="AT48">
        <v>-137000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10915183</v>
      </c>
      <c r="BV48">
        <v>0</v>
      </c>
      <c r="BW48">
        <v>35314875</v>
      </c>
      <c r="BX48">
        <v>0</v>
      </c>
      <c r="BY48">
        <v>0</v>
      </c>
      <c r="BZ48">
        <v>0</v>
      </c>
      <c r="CA48">
        <v>57976</v>
      </c>
      <c r="CB48">
        <v>0</v>
      </c>
      <c r="CC48">
        <v>0</v>
      </c>
      <c r="CD48">
        <v>46288034</v>
      </c>
      <c r="CE48">
        <v>0</v>
      </c>
      <c r="CF48">
        <v>46288034</v>
      </c>
      <c r="CG48">
        <v>0</v>
      </c>
      <c r="CH48">
        <v>4402</v>
      </c>
      <c r="CI48">
        <v>0</v>
      </c>
      <c r="CJ48">
        <v>4402</v>
      </c>
      <c r="CK48">
        <v>31</v>
      </c>
      <c r="CL48">
        <v>0</v>
      </c>
      <c r="CM48">
        <v>0</v>
      </c>
      <c r="CN48">
        <v>94400</v>
      </c>
      <c r="CO48">
        <v>98833</v>
      </c>
      <c r="CP48">
        <v>0</v>
      </c>
      <c r="CQ48">
        <v>7637</v>
      </c>
      <c r="CR48">
        <v>0</v>
      </c>
      <c r="CS48">
        <v>0</v>
      </c>
      <c r="CT48">
        <v>7637</v>
      </c>
      <c r="CU48">
        <v>625742</v>
      </c>
      <c r="CV48">
        <v>141621</v>
      </c>
      <c r="CW48">
        <v>767363</v>
      </c>
      <c r="CX48">
        <v>47161867</v>
      </c>
      <c r="CY48">
        <v>392000</v>
      </c>
      <c r="CZ48">
        <v>2576317</v>
      </c>
      <c r="DA48">
        <v>0</v>
      </c>
      <c r="DB48">
        <v>773871</v>
      </c>
      <c r="DC48">
        <v>0</v>
      </c>
      <c r="DD48">
        <v>0</v>
      </c>
      <c r="DE48">
        <v>0</v>
      </c>
      <c r="DF48">
        <v>773871</v>
      </c>
      <c r="DG48">
        <v>512772</v>
      </c>
      <c r="DH48">
        <v>4254960</v>
      </c>
      <c r="DI48">
        <v>0</v>
      </c>
      <c r="DJ48">
        <v>0</v>
      </c>
      <c r="DK48">
        <v>0</v>
      </c>
      <c r="DL48">
        <v>0</v>
      </c>
      <c r="DM48">
        <v>39843370</v>
      </c>
      <c r="DN48">
        <v>0</v>
      </c>
      <c r="DO48">
        <v>39843370</v>
      </c>
      <c r="DP48">
        <v>2028</v>
      </c>
      <c r="DQ48">
        <v>0</v>
      </c>
      <c r="DR48">
        <v>2028</v>
      </c>
      <c r="DS48">
        <v>2241415</v>
      </c>
      <c r="DT48">
        <v>0</v>
      </c>
      <c r="DU48">
        <v>0</v>
      </c>
      <c r="DV48">
        <v>0</v>
      </c>
      <c r="DW48">
        <v>42086813</v>
      </c>
      <c r="DX48">
        <v>0</v>
      </c>
      <c r="DY48">
        <v>172296</v>
      </c>
      <c r="DZ48">
        <v>0</v>
      </c>
      <c r="EA48">
        <v>409946</v>
      </c>
      <c r="EB48">
        <v>0</v>
      </c>
      <c r="EC48">
        <v>582242</v>
      </c>
      <c r="ED48">
        <v>0</v>
      </c>
      <c r="EE48">
        <v>7254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168069</v>
      </c>
      <c r="EL48">
        <v>0</v>
      </c>
      <c r="EM48">
        <v>21545</v>
      </c>
      <c r="EN48">
        <v>34260</v>
      </c>
      <c r="EO48">
        <v>0</v>
      </c>
      <c r="EP48">
        <v>231128</v>
      </c>
      <c r="EQ48">
        <v>6724</v>
      </c>
      <c r="ER48">
        <v>47161867</v>
      </c>
    </row>
    <row r="49" spans="1:148">
      <c r="A49">
        <v>63008</v>
      </c>
      <c r="B49">
        <v>200012</v>
      </c>
      <c r="C49">
        <v>218191</v>
      </c>
      <c r="D49">
        <v>-1285</v>
      </c>
      <c r="E49">
        <v>216906</v>
      </c>
      <c r="F49">
        <v>0</v>
      </c>
      <c r="G49">
        <v>0</v>
      </c>
      <c r="H49">
        <v>0</v>
      </c>
      <c r="I49">
        <v>174255</v>
      </c>
      <c r="J49">
        <v>12362</v>
      </c>
      <c r="K49">
        <v>186617</v>
      </c>
      <c r="L49">
        <v>5876</v>
      </c>
      <c r="M49">
        <v>-316936</v>
      </c>
      <c r="N49">
        <v>2003</v>
      </c>
      <c r="O49">
        <v>-17800</v>
      </c>
      <c r="P49">
        <v>877</v>
      </c>
      <c r="Q49">
        <v>-331856</v>
      </c>
      <c r="R49">
        <v>158583</v>
      </c>
      <c r="S49">
        <v>-732</v>
      </c>
      <c r="T49">
        <v>157851</v>
      </c>
      <c r="U49">
        <v>0</v>
      </c>
      <c r="V49">
        <v>-134444</v>
      </c>
      <c r="W49">
        <v>-134444</v>
      </c>
      <c r="X49">
        <v>-1516</v>
      </c>
      <c r="Y49">
        <v>-32950</v>
      </c>
      <c r="Z49">
        <v>48</v>
      </c>
      <c r="AA49">
        <v>-34418</v>
      </c>
      <c r="AB49">
        <v>-3816</v>
      </c>
      <c r="AC49">
        <v>-9748</v>
      </c>
      <c r="AD49">
        <v>0</v>
      </c>
      <c r="AE49">
        <v>-13564</v>
      </c>
      <c r="AF49">
        <v>0</v>
      </c>
      <c r="AG49">
        <v>-1484</v>
      </c>
      <c r="AH49">
        <v>-29962</v>
      </c>
      <c r="AI49">
        <v>-10843</v>
      </c>
      <c r="AJ49">
        <v>10679</v>
      </c>
      <c r="AK49">
        <v>7960</v>
      </c>
      <c r="AL49">
        <v>9960</v>
      </c>
      <c r="AM49">
        <v>0</v>
      </c>
      <c r="AN49">
        <v>0</v>
      </c>
      <c r="AO49">
        <v>28599</v>
      </c>
      <c r="AP49">
        <v>0</v>
      </c>
      <c r="AQ49">
        <v>0</v>
      </c>
      <c r="AR49">
        <v>28599</v>
      </c>
      <c r="AS49">
        <v>-8798</v>
      </c>
      <c r="AT49">
        <v>19801</v>
      </c>
      <c r="AU49">
        <v>3607</v>
      </c>
      <c r="AV49">
        <v>-172</v>
      </c>
      <c r="AW49">
        <v>-21</v>
      </c>
      <c r="AX49">
        <v>0</v>
      </c>
      <c r="AY49">
        <v>3414</v>
      </c>
      <c r="AZ49">
        <v>717</v>
      </c>
      <c r="BA49">
        <v>-1130</v>
      </c>
      <c r="BB49">
        <v>0</v>
      </c>
      <c r="BC49">
        <v>5764</v>
      </c>
      <c r="BD49">
        <v>0</v>
      </c>
      <c r="BE49">
        <v>4634</v>
      </c>
      <c r="BF49">
        <v>105</v>
      </c>
      <c r="BG49">
        <v>0</v>
      </c>
      <c r="BH49">
        <v>-85</v>
      </c>
      <c r="BI49">
        <v>-825</v>
      </c>
      <c r="BJ49">
        <v>0</v>
      </c>
      <c r="BK49">
        <v>-910</v>
      </c>
      <c r="BL49">
        <v>0</v>
      </c>
      <c r="BM49">
        <v>7960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650979</v>
      </c>
      <c r="BV49">
        <v>68029</v>
      </c>
      <c r="BW49">
        <v>2548746</v>
      </c>
      <c r="BX49">
        <v>0</v>
      </c>
      <c r="BY49">
        <v>0</v>
      </c>
      <c r="BZ49">
        <v>5483</v>
      </c>
      <c r="CA49">
        <v>0</v>
      </c>
      <c r="CB49">
        <v>0</v>
      </c>
      <c r="CC49">
        <v>0</v>
      </c>
      <c r="CD49">
        <v>3273237</v>
      </c>
      <c r="CE49">
        <v>0</v>
      </c>
      <c r="CF49">
        <v>3273237</v>
      </c>
      <c r="CG49">
        <v>0</v>
      </c>
      <c r="CH49">
        <v>20496</v>
      </c>
      <c r="CI49">
        <v>0</v>
      </c>
      <c r="CJ49">
        <v>20496</v>
      </c>
      <c r="CK49">
        <v>207</v>
      </c>
      <c r="CL49">
        <v>0</v>
      </c>
      <c r="CM49">
        <v>0</v>
      </c>
      <c r="CN49">
        <v>113124</v>
      </c>
      <c r="CO49">
        <v>133827</v>
      </c>
      <c r="CP49">
        <v>0</v>
      </c>
      <c r="CQ49">
        <v>22897</v>
      </c>
      <c r="CR49">
        <v>0</v>
      </c>
      <c r="CS49">
        <v>0</v>
      </c>
      <c r="CT49">
        <v>22897</v>
      </c>
      <c r="CU49">
        <v>53282</v>
      </c>
      <c r="CV49">
        <v>0</v>
      </c>
      <c r="CW49">
        <v>53282</v>
      </c>
      <c r="CX49">
        <v>3483243</v>
      </c>
      <c r="CY49">
        <v>370000</v>
      </c>
      <c r="CZ49">
        <v>0</v>
      </c>
      <c r="DA49">
        <v>0</v>
      </c>
      <c r="DB49">
        <v>10752</v>
      </c>
      <c r="DC49">
        <v>0</v>
      </c>
      <c r="DD49">
        <v>0</v>
      </c>
      <c r="DE49">
        <v>0</v>
      </c>
      <c r="DF49">
        <v>10752</v>
      </c>
      <c r="DG49">
        <v>53518</v>
      </c>
      <c r="DH49">
        <v>434270</v>
      </c>
      <c r="DI49">
        <v>0</v>
      </c>
      <c r="DJ49">
        <v>950</v>
      </c>
      <c r="DK49">
        <v>0</v>
      </c>
      <c r="DL49">
        <v>950</v>
      </c>
      <c r="DM49">
        <v>2809368</v>
      </c>
      <c r="DN49">
        <v>3556</v>
      </c>
      <c r="DO49">
        <v>2805812</v>
      </c>
      <c r="DP49">
        <v>44969</v>
      </c>
      <c r="DQ49">
        <v>877</v>
      </c>
      <c r="DR49">
        <v>44092</v>
      </c>
      <c r="DS49">
        <v>135755</v>
      </c>
      <c r="DT49">
        <v>0</v>
      </c>
      <c r="DU49">
        <v>6300</v>
      </c>
      <c r="DV49">
        <v>976</v>
      </c>
      <c r="DW49">
        <v>2993885</v>
      </c>
      <c r="DX49">
        <v>0</v>
      </c>
      <c r="DY49">
        <v>4796</v>
      </c>
      <c r="DZ49">
        <v>0</v>
      </c>
      <c r="EA49">
        <v>14448</v>
      </c>
      <c r="EB49">
        <v>0</v>
      </c>
      <c r="EC49">
        <v>19244</v>
      </c>
      <c r="ED49">
        <v>3556</v>
      </c>
      <c r="EE49">
        <v>2968</v>
      </c>
      <c r="EF49">
        <v>830</v>
      </c>
      <c r="EG49">
        <v>0</v>
      </c>
      <c r="EH49">
        <v>0</v>
      </c>
      <c r="EI49">
        <v>0</v>
      </c>
      <c r="EJ49">
        <v>0</v>
      </c>
      <c r="EK49">
        <v>6643</v>
      </c>
      <c r="EL49">
        <v>0</v>
      </c>
      <c r="EM49">
        <v>11868</v>
      </c>
      <c r="EN49">
        <v>9979</v>
      </c>
      <c r="EO49">
        <v>0</v>
      </c>
      <c r="EP49">
        <v>32288</v>
      </c>
      <c r="EQ49">
        <v>0</v>
      </c>
      <c r="ER49">
        <v>3483243</v>
      </c>
    </row>
    <row r="50" spans="1:148">
      <c r="A50">
        <v>63009</v>
      </c>
      <c r="B50">
        <v>200012</v>
      </c>
      <c r="C50">
        <v>21573</v>
      </c>
      <c r="D50">
        <v>-130</v>
      </c>
      <c r="E50">
        <v>21443</v>
      </c>
      <c r="F50">
        <v>0</v>
      </c>
      <c r="G50">
        <v>0</v>
      </c>
      <c r="H50">
        <v>0</v>
      </c>
      <c r="I50">
        <v>353866</v>
      </c>
      <c r="J50">
        <v>0</v>
      </c>
      <c r="K50">
        <v>353866</v>
      </c>
      <c r="L50">
        <v>0</v>
      </c>
      <c r="M50">
        <v>-287586</v>
      </c>
      <c r="N50">
        <v>0</v>
      </c>
      <c r="O50">
        <v>-650</v>
      </c>
      <c r="P50">
        <v>0</v>
      </c>
      <c r="Q50">
        <v>-288236</v>
      </c>
      <c r="R50">
        <v>103582</v>
      </c>
      <c r="S50">
        <v>0</v>
      </c>
      <c r="T50">
        <v>103582</v>
      </c>
      <c r="U50">
        <v>0</v>
      </c>
      <c r="V50">
        <v>19564</v>
      </c>
      <c r="W50">
        <v>19564</v>
      </c>
      <c r="X50">
        <v>-1596</v>
      </c>
      <c r="Y50">
        <v>-11541</v>
      </c>
      <c r="Z50">
        <v>29</v>
      </c>
      <c r="AA50">
        <v>-13108</v>
      </c>
      <c r="AB50">
        <v>-1584</v>
      </c>
      <c r="AC50">
        <v>-1112</v>
      </c>
      <c r="AD50">
        <v>-107831</v>
      </c>
      <c r="AE50">
        <v>-110527</v>
      </c>
      <c r="AF50">
        <v>-95583</v>
      </c>
      <c r="AG50">
        <v>-36549</v>
      </c>
      <c r="AH50">
        <v>-34105</v>
      </c>
      <c r="AI50">
        <v>-3099</v>
      </c>
      <c r="AJ50">
        <v>-82752</v>
      </c>
      <c r="AK50">
        <v>0</v>
      </c>
      <c r="AL50">
        <v>3099</v>
      </c>
      <c r="AM50">
        <v>0</v>
      </c>
      <c r="AN50">
        <v>0</v>
      </c>
      <c r="AO50">
        <v>-79653</v>
      </c>
      <c r="AP50">
        <v>0</v>
      </c>
      <c r="AQ50">
        <v>0</v>
      </c>
      <c r="AR50">
        <v>-79653</v>
      </c>
      <c r="AS50">
        <v>17384</v>
      </c>
      <c r="AT50">
        <v>-62269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584428</v>
      </c>
      <c r="BV50">
        <v>239856</v>
      </c>
      <c r="BW50">
        <v>4399237</v>
      </c>
      <c r="BX50">
        <v>0</v>
      </c>
      <c r="BY50">
        <v>17975</v>
      </c>
      <c r="BZ50">
        <v>0</v>
      </c>
      <c r="CA50">
        <v>76468</v>
      </c>
      <c r="CB50">
        <v>0</v>
      </c>
      <c r="CC50">
        <v>0</v>
      </c>
      <c r="CD50">
        <v>5317964</v>
      </c>
      <c r="CE50">
        <v>0</v>
      </c>
      <c r="CF50">
        <v>5317964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35477</v>
      </c>
      <c r="CO50">
        <v>35477</v>
      </c>
      <c r="CP50">
        <v>0</v>
      </c>
      <c r="CQ50">
        <v>94053</v>
      </c>
      <c r="CR50">
        <v>0</v>
      </c>
      <c r="CS50">
        <v>0</v>
      </c>
      <c r="CT50">
        <v>94053</v>
      </c>
      <c r="CU50">
        <v>84914</v>
      </c>
      <c r="CV50">
        <v>18</v>
      </c>
      <c r="CW50">
        <v>84932</v>
      </c>
      <c r="CX50">
        <v>5532426</v>
      </c>
      <c r="CY50">
        <v>3000</v>
      </c>
      <c r="CZ50">
        <v>52620</v>
      </c>
      <c r="DA50">
        <v>0</v>
      </c>
      <c r="DB50">
        <v>136137</v>
      </c>
      <c r="DC50">
        <v>0</v>
      </c>
      <c r="DD50">
        <v>0</v>
      </c>
      <c r="DE50">
        <v>0</v>
      </c>
      <c r="DF50">
        <v>136137</v>
      </c>
      <c r="DG50">
        <v>0</v>
      </c>
      <c r="DH50">
        <v>191757</v>
      </c>
      <c r="DI50">
        <v>0</v>
      </c>
      <c r="DJ50">
        <v>0</v>
      </c>
      <c r="DK50">
        <v>0</v>
      </c>
      <c r="DL50">
        <v>0</v>
      </c>
      <c r="DM50">
        <v>4777236</v>
      </c>
      <c r="DN50">
        <v>0</v>
      </c>
      <c r="DO50">
        <v>4777236</v>
      </c>
      <c r="DP50">
        <v>650</v>
      </c>
      <c r="DQ50">
        <v>0</v>
      </c>
      <c r="DR50">
        <v>650</v>
      </c>
      <c r="DS50">
        <v>483556</v>
      </c>
      <c r="DT50">
        <v>0</v>
      </c>
      <c r="DU50">
        <v>0</v>
      </c>
      <c r="DV50">
        <v>0</v>
      </c>
      <c r="DW50">
        <v>5261442</v>
      </c>
      <c r="DX50">
        <v>0</v>
      </c>
      <c r="DY50">
        <v>12521</v>
      </c>
      <c r="DZ50">
        <v>0</v>
      </c>
      <c r="EA50">
        <v>0</v>
      </c>
      <c r="EB50">
        <v>0</v>
      </c>
      <c r="EC50">
        <v>12521</v>
      </c>
      <c r="ED50">
        <v>0</v>
      </c>
      <c r="EE50">
        <v>0</v>
      </c>
      <c r="EF50">
        <v>105</v>
      </c>
      <c r="EG50">
        <v>0</v>
      </c>
      <c r="EH50">
        <v>0</v>
      </c>
      <c r="EI50">
        <v>0</v>
      </c>
      <c r="EJ50">
        <v>0</v>
      </c>
      <c r="EK50">
        <v>15320</v>
      </c>
      <c r="EL50">
        <v>0</v>
      </c>
      <c r="EM50">
        <v>50646</v>
      </c>
      <c r="EN50">
        <v>635</v>
      </c>
      <c r="EO50">
        <v>0</v>
      </c>
      <c r="EP50">
        <v>66706</v>
      </c>
      <c r="EQ50">
        <v>0</v>
      </c>
      <c r="ER50">
        <v>5532426</v>
      </c>
    </row>
    <row r="51" spans="1:148">
      <c r="A51">
        <v>63010</v>
      </c>
      <c r="B51">
        <v>200012</v>
      </c>
      <c r="C51">
        <v>739853</v>
      </c>
      <c r="D51">
        <v>-4457</v>
      </c>
      <c r="E51">
        <v>735396</v>
      </c>
      <c r="F51">
        <v>-2312</v>
      </c>
      <c r="G51">
        <v>0</v>
      </c>
      <c r="H51">
        <v>9132</v>
      </c>
      <c r="I51">
        <v>-23140</v>
      </c>
      <c r="J51">
        <v>521771</v>
      </c>
      <c r="K51">
        <v>505451</v>
      </c>
      <c r="L51">
        <v>0</v>
      </c>
      <c r="M51">
        <v>-350351</v>
      </c>
      <c r="N51">
        <v>3070</v>
      </c>
      <c r="O51">
        <v>-4500</v>
      </c>
      <c r="P51">
        <v>0</v>
      </c>
      <c r="Q51">
        <v>-351781</v>
      </c>
      <c r="R51">
        <v>-214969</v>
      </c>
      <c r="S51">
        <v>0</v>
      </c>
      <c r="T51">
        <v>-214969</v>
      </c>
      <c r="U51">
        <v>0</v>
      </c>
      <c r="V51">
        <v>-1086925</v>
      </c>
      <c r="W51">
        <v>-1086925</v>
      </c>
      <c r="X51">
        <v>-14609</v>
      </c>
      <c r="Y51">
        <v>-26480</v>
      </c>
      <c r="Z51">
        <v>866</v>
      </c>
      <c r="AA51">
        <v>-40223</v>
      </c>
      <c r="AB51">
        <v>-17773</v>
      </c>
      <c r="AC51">
        <v>-2890</v>
      </c>
      <c r="AD51">
        <v>0</v>
      </c>
      <c r="AE51">
        <v>-20663</v>
      </c>
      <c r="AF51">
        <v>-56853</v>
      </c>
      <c r="AG51">
        <v>127045</v>
      </c>
      <c r="AH51">
        <v>-26354</v>
      </c>
      <c r="AI51">
        <v>-37561</v>
      </c>
      <c r="AJ51">
        <v>-467437</v>
      </c>
      <c r="AK51">
        <v>-1188</v>
      </c>
      <c r="AL51">
        <v>35630</v>
      </c>
      <c r="AM51">
        <v>0</v>
      </c>
      <c r="AN51">
        <v>0</v>
      </c>
      <c r="AO51">
        <v>-432995</v>
      </c>
      <c r="AP51">
        <v>0</v>
      </c>
      <c r="AQ51">
        <v>0</v>
      </c>
      <c r="AR51">
        <v>-432995</v>
      </c>
      <c r="AS51">
        <v>129273</v>
      </c>
      <c r="AT51">
        <v>-303722</v>
      </c>
      <c r="AU51">
        <v>13850</v>
      </c>
      <c r="AV51">
        <v>-1847</v>
      </c>
      <c r="AW51">
        <v>0</v>
      </c>
      <c r="AX51">
        <v>0</v>
      </c>
      <c r="AY51">
        <v>12003</v>
      </c>
      <c r="AZ51">
        <v>-355</v>
      </c>
      <c r="BA51">
        <v>-2490</v>
      </c>
      <c r="BB51">
        <v>-164</v>
      </c>
      <c r="BC51">
        <v>-5308</v>
      </c>
      <c r="BD51">
        <v>0</v>
      </c>
      <c r="BE51">
        <v>-7962</v>
      </c>
      <c r="BF51">
        <v>0</v>
      </c>
      <c r="BG51">
        <v>0</v>
      </c>
      <c r="BH51">
        <v>-1554</v>
      </c>
      <c r="BI51">
        <v>-3320</v>
      </c>
      <c r="BJ51">
        <v>0</v>
      </c>
      <c r="BK51">
        <v>-4874</v>
      </c>
      <c r="BL51">
        <v>0</v>
      </c>
      <c r="BM51">
        <v>-1188</v>
      </c>
      <c r="BN51">
        <v>0</v>
      </c>
      <c r="BO51">
        <v>222529</v>
      </c>
      <c r="BP51">
        <v>1528287</v>
      </c>
      <c r="BQ51">
        <v>0</v>
      </c>
      <c r="BR51">
        <v>0</v>
      </c>
      <c r="BS51">
        <v>0</v>
      </c>
      <c r="BT51">
        <v>1528287</v>
      </c>
      <c r="BU51">
        <v>6298826</v>
      </c>
      <c r="BV51">
        <v>79669</v>
      </c>
      <c r="BW51">
        <v>3532186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9910681</v>
      </c>
      <c r="CE51">
        <v>0</v>
      </c>
      <c r="CF51">
        <v>11661497</v>
      </c>
      <c r="CG51">
        <v>0</v>
      </c>
      <c r="CH51">
        <v>42922</v>
      </c>
      <c r="CI51">
        <v>0</v>
      </c>
      <c r="CJ51">
        <v>42922</v>
      </c>
      <c r="CK51">
        <v>0</v>
      </c>
      <c r="CL51">
        <v>66795</v>
      </c>
      <c r="CM51">
        <v>0</v>
      </c>
      <c r="CN51">
        <v>288510</v>
      </c>
      <c r="CO51">
        <v>398227</v>
      </c>
      <c r="CP51">
        <v>5962</v>
      </c>
      <c r="CQ51">
        <v>482307</v>
      </c>
      <c r="CR51">
        <v>0</v>
      </c>
      <c r="CS51">
        <v>0</v>
      </c>
      <c r="CT51">
        <v>488269</v>
      </c>
      <c r="CU51">
        <v>53483</v>
      </c>
      <c r="CV51">
        <v>21529</v>
      </c>
      <c r="CW51">
        <v>75012</v>
      </c>
      <c r="CX51">
        <v>12623005</v>
      </c>
      <c r="CY51">
        <v>1000</v>
      </c>
      <c r="CZ51">
        <v>451728</v>
      </c>
      <c r="DA51">
        <v>0</v>
      </c>
      <c r="DB51">
        <v>137712</v>
      </c>
      <c r="DC51">
        <v>0</v>
      </c>
      <c r="DD51">
        <v>0</v>
      </c>
      <c r="DE51">
        <v>0</v>
      </c>
      <c r="DF51">
        <v>137712</v>
      </c>
      <c r="DG51">
        <v>59917</v>
      </c>
      <c r="DH51">
        <v>650357</v>
      </c>
      <c r="DI51">
        <v>0</v>
      </c>
      <c r="DJ51">
        <v>0</v>
      </c>
      <c r="DK51">
        <v>0</v>
      </c>
      <c r="DL51">
        <v>0</v>
      </c>
      <c r="DM51">
        <v>8127354</v>
      </c>
      <c r="DN51">
        <v>0</v>
      </c>
      <c r="DO51">
        <v>8127354</v>
      </c>
      <c r="DP51">
        <v>53153</v>
      </c>
      <c r="DQ51">
        <v>0</v>
      </c>
      <c r="DR51">
        <v>53153</v>
      </c>
      <c r="DS51">
        <v>3576760</v>
      </c>
      <c r="DT51">
        <v>0</v>
      </c>
      <c r="DU51">
        <v>0</v>
      </c>
      <c r="DV51">
        <v>0</v>
      </c>
      <c r="DW51">
        <v>11757267</v>
      </c>
      <c r="DX51">
        <v>0</v>
      </c>
      <c r="DY51">
        <v>44094</v>
      </c>
      <c r="DZ51">
        <v>3365</v>
      </c>
      <c r="EA51">
        <v>0</v>
      </c>
      <c r="EB51">
        <v>0</v>
      </c>
      <c r="EC51">
        <v>47459</v>
      </c>
      <c r="ED51">
        <v>0</v>
      </c>
      <c r="EE51">
        <v>1993</v>
      </c>
      <c r="EF51">
        <v>1534</v>
      </c>
      <c r="EG51">
        <v>0</v>
      </c>
      <c r="EH51">
        <v>0</v>
      </c>
      <c r="EI51">
        <v>0</v>
      </c>
      <c r="EJ51">
        <v>0</v>
      </c>
      <c r="EK51">
        <v>1118</v>
      </c>
      <c r="EL51">
        <v>0</v>
      </c>
      <c r="EM51">
        <v>99574</v>
      </c>
      <c r="EN51">
        <v>43396</v>
      </c>
      <c r="EO51">
        <v>1000</v>
      </c>
      <c r="EP51">
        <v>148615</v>
      </c>
      <c r="EQ51">
        <v>19307</v>
      </c>
      <c r="ER51">
        <v>12623005</v>
      </c>
    </row>
    <row r="52" spans="1:148">
      <c r="A52">
        <v>63011</v>
      </c>
      <c r="B52">
        <v>200012</v>
      </c>
      <c r="C52">
        <v>343911</v>
      </c>
      <c r="D52">
        <v>0</v>
      </c>
      <c r="E52">
        <v>343911</v>
      </c>
      <c r="F52">
        <v>0</v>
      </c>
      <c r="G52">
        <v>0</v>
      </c>
      <c r="H52">
        <v>0</v>
      </c>
      <c r="I52">
        <v>990</v>
      </c>
      <c r="J52">
        <v>48</v>
      </c>
      <c r="K52">
        <v>1038</v>
      </c>
      <c r="L52">
        <v>321</v>
      </c>
      <c r="M52">
        <v>-15131</v>
      </c>
      <c r="N52">
        <v>0</v>
      </c>
      <c r="O52">
        <v>0</v>
      </c>
      <c r="P52">
        <v>0</v>
      </c>
      <c r="Q52">
        <v>-15131</v>
      </c>
      <c r="R52">
        <v>-322694</v>
      </c>
      <c r="S52">
        <v>0</v>
      </c>
      <c r="T52">
        <v>-322694</v>
      </c>
      <c r="U52">
        <v>0</v>
      </c>
      <c r="V52">
        <v>0</v>
      </c>
      <c r="W52">
        <v>0</v>
      </c>
      <c r="X52">
        <v>-4888</v>
      </c>
      <c r="Y52">
        <v>-7238</v>
      </c>
      <c r="Z52">
        <v>0</v>
      </c>
      <c r="AA52">
        <v>-12126</v>
      </c>
      <c r="AB52">
        <v>0</v>
      </c>
      <c r="AC52">
        <v>-121</v>
      </c>
      <c r="AD52">
        <v>0</v>
      </c>
      <c r="AE52">
        <v>-121</v>
      </c>
      <c r="AF52">
        <v>0</v>
      </c>
      <c r="AG52">
        <v>-120</v>
      </c>
      <c r="AH52">
        <v>-755</v>
      </c>
      <c r="AI52">
        <v>-363</v>
      </c>
      <c r="AJ52">
        <v>-6040</v>
      </c>
      <c r="AK52">
        <v>0</v>
      </c>
      <c r="AL52">
        <v>363</v>
      </c>
      <c r="AM52">
        <v>3860</v>
      </c>
      <c r="AN52">
        <v>0</v>
      </c>
      <c r="AO52">
        <v>-1817</v>
      </c>
      <c r="AP52">
        <v>0</v>
      </c>
      <c r="AQ52">
        <v>0</v>
      </c>
      <c r="AR52">
        <v>-1817</v>
      </c>
      <c r="AS52">
        <v>0</v>
      </c>
      <c r="AT52">
        <v>-1817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2880</v>
      </c>
      <c r="BV52">
        <v>607659</v>
      </c>
      <c r="BW52">
        <v>14604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625143</v>
      </c>
      <c r="CE52">
        <v>0</v>
      </c>
      <c r="CF52">
        <v>625143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90</v>
      </c>
      <c r="CO52">
        <v>90</v>
      </c>
      <c r="CP52">
        <v>30</v>
      </c>
      <c r="CQ52">
        <v>9009</v>
      </c>
      <c r="CR52">
        <v>0</v>
      </c>
      <c r="CS52">
        <v>0</v>
      </c>
      <c r="CT52">
        <v>9039</v>
      </c>
      <c r="CU52">
        <v>171</v>
      </c>
      <c r="CV52">
        <v>61</v>
      </c>
      <c r="CW52">
        <v>232</v>
      </c>
      <c r="CX52">
        <v>634504</v>
      </c>
      <c r="CY52">
        <v>25000</v>
      </c>
      <c r="CZ52">
        <v>5000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-6787</v>
      </c>
      <c r="DH52">
        <v>23213</v>
      </c>
      <c r="DI52">
        <v>0</v>
      </c>
      <c r="DJ52">
        <v>0</v>
      </c>
      <c r="DK52">
        <v>0</v>
      </c>
      <c r="DL52">
        <v>0</v>
      </c>
      <c r="DM52">
        <v>599860</v>
      </c>
      <c r="DN52">
        <v>0</v>
      </c>
      <c r="DO52">
        <v>599860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599860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1377</v>
      </c>
      <c r="EL52">
        <v>0</v>
      </c>
      <c r="EM52">
        <v>0</v>
      </c>
      <c r="EN52">
        <v>2052</v>
      </c>
      <c r="EO52">
        <v>0</v>
      </c>
      <c r="EP52">
        <v>3429</v>
      </c>
      <c r="EQ52">
        <v>8002</v>
      </c>
      <c r="ER52">
        <v>634504</v>
      </c>
    </row>
    <row r="53" spans="1:148">
      <c r="A53">
        <v>63012</v>
      </c>
      <c r="B53">
        <v>200012</v>
      </c>
      <c r="C53">
        <v>6144</v>
      </c>
      <c r="D53">
        <v>0</v>
      </c>
      <c r="E53">
        <v>6144</v>
      </c>
      <c r="F53">
        <v>0</v>
      </c>
      <c r="G53">
        <v>0</v>
      </c>
      <c r="H53">
        <v>0</v>
      </c>
      <c r="I53">
        <v>9487</v>
      </c>
      <c r="J53">
        <v>-6125</v>
      </c>
      <c r="K53">
        <v>3362</v>
      </c>
      <c r="L53">
        <v>0</v>
      </c>
      <c r="M53">
        <v>-3782</v>
      </c>
      <c r="N53">
        <v>0</v>
      </c>
      <c r="O53">
        <v>0</v>
      </c>
      <c r="P53">
        <v>0</v>
      </c>
      <c r="Q53">
        <v>-3782</v>
      </c>
      <c r="R53">
        <v>-3744</v>
      </c>
      <c r="S53">
        <v>0</v>
      </c>
      <c r="T53">
        <v>-3744</v>
      </c>
      <c r="U53">
        <v>0</v>
      </c>
      <c r="V53">
        <v>0</v>
      </c>
      <c r="W53">
        <v>0</v>
      </c>
      <c r="X53">
        <v>0</v>
      </c>
      <c r="Y53">
        <v>-1170</v>
      </c>
      <c r="Z53">
        <v>0</v>
      </c>
      <c r="AA53">
        <v>-1170</v>
      </c>
      <c r="AB53">
        <v>-121</v>
      </c>
      <c r="AC53">
        <v>-35</v>
      </c>
      <c r="AD53">
        <v>0</v>
      </c>
      <c r="AE53">
        <v>-156</v>
      </c>
      <c r="AF53">
        <v>0</v>
      </c>
      <c r="AG53">
        <v>0</v>
      </c>
      <c r="AH53">
        <v>515</v>
      </c>
      <c r="AI53">
        <v>-3322</v>
      </c>
      <c r="AJ53">
        <v>-2153</v>
      </c>
      <c r="AK53">
        <v>0</v>
      </c>
      <c r="AL53">
        <v>3322</v>
      </c>
      <c r="AM53">
        <v>0</v>
      </c>
      <c r="AN53">
        <v>0</v>
      </c>
      <c r="AO53">
        <v>1169</v>
      </c>
      <c r="AP53">
        <v>0</v>
      </c>
      <c r="AQ53">
        <v>0</v>
      </c>
      <c r="AR53">
        <v>1169</v>
      </c>
      <c r="AS53">
        <v>167</v>
      </c>
      <c r="AT53">
        <v>1336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167629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167629</v>
      </c>
      <c r="CE53">
        <v>0</v>
      </c>
      <c r="CF53">
        <v>167629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10443</v>
      </c>
      <c r="CR53">
        <v>0</v>
      </c>
      <c r="CS53">
        <v>802</v>
      </c>
      <c r="CT53">
        <v>11245</v>
      </c>
      <c r="CU53">
        <v>6631</v>
      </c>
      <c r="CV53">
        <v>0</v>
      </c>
      <c r="CW53">
        <v>6631</v>
      </c>
      <c r="CX53">
        <v>185505</v>
      </c>
      <c r="CY53">
        <v>150000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14091</v>
      </c>
      <c r="DH53">
        <v>164091</v>
      </c>
      <c r="DI53">
        <v>0</v>
      </c>
      <c r="DJ53">
        <v>0</v>
      </c>
      <c r="DK53">
        <v>0</v>
      </c>
      <c r="DL53">
        <v>0</v>
      </c>
      <c r="DM53">
        <v>19432</v>
      </c>
      <c r="DN53">
        <v>0</v>
      </c>
      <c r="DO53">
        <v>19432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19432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1480</v>
      </c>
      <c r="EL53">
        <v>0</v>
      </c>
      <c r="EM53">
        <v>0</v>
      </c>
      <c r="EN53">
        <v>90</v>
      </c>
      <c r="EO53">
        <v>0</v>
      </c>
      <c r="EP53">
        <v>1570</v>
      </c>
      <c r="EQ53">
        <v>412</v>
      </c>
      <c r="ER53">
        <v>185505</v>
      </c>
    </row>
    <row r="54" spans="1:148">
      <c r="A54">
        <v>63013</v>
      </c>
      <c r="B54">
        <v>200012</v>
      </c>
      <c r="C54">
        <v>73320</v>
      </c>
      <c r="D54">
        <v>-10</v>
      </c>
      <c r="E54">
        <v>73310</v>
      </c>
      <c r="F54">
        <v>0</v>
      </c>
      <c r="G54">
        <v>0</v>
      </c>
      <c r="H54">
        <v>0</v>
      </c>
      <c r="I54">
        <v>5262</v>
      </c>
      <c r="J54">
        <v>0</v>
      </c>
      <c r="K54">
        <v>5262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-68370</v>
      </c>
      <c r="S54">
        <v>0</v>
      </c>
      <c r="T54">
        <v>-68370</v>
      </c>
      <c r="U54">
        <v>0</v>
      </c>
      <c r="V54">
        <v>0</v>
      </c>
      <c r="W54">
        <v>0</v>
      </c>
      <c r="X54">
        <v>-3750</v>
      </c>
      <c r="Y54">
        <v>-15140</v>
      </c>
      <c r="Z54">
        <v>1</v>
      </c>
      <c r="AA54">
        <v>-18889</v>
      </c>
      <c r="AB54">
        <v>134</v>
      </c>
      <c r="AC54">
        <v>-37</v>
      </c>
      <c r="AD54">
        <v>-1573</v>
      </c>
      <c r="AE54">
        <v>-1476</v>
      </c>
      <c r="AF54">
        <v>-3477</v>
      </c>
      <c r="AG54">
        <v>1</v>
      </c>
      <c r="AH54">
        <v>-1110</v>
      </c>
      <c r="AI54">
        <v>-1195</v>
      </c>
      <c r="AJ54">
        <v>-15944</v>
      </c>
      <c r="AK54">
        <v>0</v>
      </c>
      <c r="AL54">
        <v>1195</v>
      </c>
      <c r="AM54">
        <v>0</v>
      </c>
      <c r="AN54">
        <v>0</v>
      </c>
      <c r="AO54">
        <v>-14749</v>
      </c>
      <c r="AP54">
        <v>0</v>
      </c>
      <c r="AQ54">
        <v>0</v>
      </c>
      <c r="AR54">
        <v>-14749</v>
      </c>
      <c r="AS54">
        <v>0</v>
      </c>
      <c r="AT54">
        <v>-14749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51383</v>
      </c>
      <c r="BW54">
        <v>78180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129563</v>
      </c>
      <c r="CE54">
        <v>0</v>
      </c>
      <c r="CF54">
        <v>129563</v>
      </c>
      <c r="CG54">
        <v>0</v>
      </c>
      <c r="CH54">
        <v>7408</v>
      </c>
      <c r="CI54">
        <v>0</v>
      </c>
      <c r="CJ54">
        <v>7408</v>
      </c>
      <c r="CK54">
        <v>0</v>
      </c>
      <c r="CL54">
        <v>4998</v>
      </c>
      <c r="CM54">
        <v>0</v>
      </c>
      <c r="CN54">
        <v>4324</v>
      </c>
      <c r="CO54">
        <v>16730</v>
      </c>
      <c r="CP54">
        <v>0</v>
      </c>
      <c r="CQ54">
        <v>10340</v>
      </c>
      <c r="CR54">
        <v>0</v>
      </c>
      <c r="CS54">
        <v>0</v>
      </c>
      <c r="CT54">
        <v>10340</v>
      </c>
      <c r="CU54">
        <v>1776</v>
      </c>
      <c r="CV54">
        <v>57</v>
      </c>
      <c r="CW54">
        <v>1833</v>
      </c>
      <c r="CX54">
        <v>158466</v>
      </c>
      <c r="CY54">
        <v>60000</v>
      </c>
      <c r="CZ54">
        <v>17797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77797</v>
      </c>
      <c r="DI54">
        <v>0</v>
      </c>
      <c r="DJ54">
        <v>0</v>
      </c>
      <c r="DK54">
        <v>0</v>
      </c>
      <c r="DL54">
        <v>0</v>
      </c>
      <c r="DM54">
        <v>68370</v>
      </c>
      <c r="DN54">
        <v>0</v>
      </c>
      <c r="DO54">
        <v>68370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68370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12131</v>
      </c>
      <c r="EO54">
        <v>0</v>
      </c>
      <c r="EP54">
        <v>12131</v>
      </c>
      <c r="EQ54">
        <v>168</v>
      </c>
      <c r="ER54">
        <v>158466</v>
      </c>
    </row>
    <row r="55" spans="1:148">
      <c r="A55">
        <v>63014</v>
      </c>
      <c r="B55">
        <v>200012</v>
      </c>
      <c r="C55">
        <v>437608</v>
      </c>
      <c r="D55">
        <v>-13242</v>
      </c>
      <c r="E55">
        <v>424366</v>
      </c>
      <c r="F55">
        <v>0</v>
      </c>
      <c r="G55">
        <v>0</v>
      </c>
      <c r="H55">
        <v>0</v>
      </c>
      <c r="I55">
        <v>17936</v>
      </c>
      <c r="J55">
        <v>7096</v>
      </c>
      <c r="K55">
        <v>25032</v>
      </c>
      <c r="L55">
        <v>0</v>
      </c>
      <c r="M55">
        <v>-60985</v>
      </c>
      <c r="N55">
        <v>754</v>
      </c>
      <c r="O55">
        <v>-1450</v>
      </c>
      <c r="P55">
        <v>0</v>
      </c>
      <c r="Q55">
        <v>-61681</v>
      </c>
      <c r="R55">
        <v>-369666</v>
      </c>
      <c r="S55">
        <v>15274</v>
      </c>
      <c r="T55">
        <v>-354392</v>
      </c>
      <c r="U55">
        <v>0</v>
      </c>
      <c r="V55">
        <v>0</v>
      </c>
      <c r="W55">
        <v>0</v>
      </c>
      <c r="X55">
        <v>-8647</v>
      </c>
      <c r="Y55">
        <v>-55838</v>
      </c>
      <c r="Z55">
        <v>1033</v>
      </c>
      <c r="AA55">
        <v>-63452</v>
      </c>
      <c r="AB55">
        <v>0</v>
      </c>
      <c r="AC55">
        <v>-3283</v>
      </c>
      <c r="AD55">
        <v>0</v>
      </c>
      <c r="AE55">
        <v>-3283</v>
      </c>
      <c r="AF55">
        <v>-19565</v>
      </c>
      <c r="AG55">
        <v>5131</v>
      </c>
      <c r="AH55">
        <v>-1127</v>
      </c>
      <c r="AI55">
        <v>-550</v>
      </c>
      <c r="AJ55">
        <v>-49521</v>
      </c>
      <c r="AK55">
        <v>0</v>
      </c>
      <c r="AL55">
        <v>550</v>
      </c>
      <c r="AM55">
        <v>0</v>
      </c>
      <c r="AN55">
        <v>0</v>
      </c>
      <c r="AO55">
        <v>-48971</v>
      </c>
      <c r="AP55">
        <v>0</v>
      </c>
      <c r="AQ55">
        <v>0</v>
      </c>
      <c r="AR55">
        <v>-48971</v>
      </c>
      <c r="AS55">
        <v>468</v>
      </c>
      <c r="AT55">
        <v>-48503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6327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6327</v>
      </c>
      <c r="CE55">
        <v>0</v>
      </c>
      <c r="CF55">
        <v>6327</v>
      </c>
      <c r="CG55">
        <v>570210</v>
      </c>
      <c r="CH55">
        <v>0</v>
      </c>
      <c r="CI55">
        <v>0</v>
      </c>
      <c r="CJ55">
        <v>0</v>
      </c>
      <c r="CK55">
        <v>67669</v>
      </c>
      <c r="CL55">
        <v>5534</v>
      </c>
      <c r="CM55">
        <v>0</v>
      </c>
      <c r="CN55">
        <v>0</v>
      </c>
      <c r="CO55">
        <v>73203</v>
      </c>
      <c r="CP55">
        <v>2263</v>
      </c>
      <c r="CQ55">
        <v>102282</v>
      </c>
      <c r="CR55">
        <v>0</v>
      </c>
      <c r="CS55">
        <v>10234</v>
      </c>
      <c r="CT55">
        <v>114779</v>
      </c>
      <c r="CU55">
        <v>0</v>
      </c>
      <c r="CV55">
        <v>0</v>
      </c>
      <c r="CW55">
        <v>0</v>
      </c>
      <c r="CX55">
        <v>764519</v>
      </c>
      <c r="CY55">
        <v>7200</v>
      </c>
      <c r="CZ55">
        <v>37226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44426</v>
      </c>
      <c r="DI55">
        <v>0</v>
      </c>
      <c r="DJ55">
        <v>0</v>
      </c>
      <c r="DK55">
        <v>0</v>
      </c>
      <c r="DL55">
        <v>0</v>
      </c>
      <c r="DM55">
        <v>59702</v>
      </c>
      <c r="DN55">
        <v>17863</v>
      </c>
      <c r="DO55">
        <v>41839</v>
      </c>
      <c r="DP55">
        <v>7601</v>
      </c>
      <c r="DQ55">
        <v>0</v>
      </c>
      <c r="DR55">
        <v>7601</v>
      </c>
      <c r="DS55">
        <v>0</v>
      </c>
      <c r="DT55">
        <v>0</v>
      </c>
      <c r="DU55">
        <v>0</v>
      </c>
      <c r="DV55">
        <v>0</v>
      </c>
      <c r="DW55">
        <v>49440</v>
      </c>
      <c r="DX55">
        <v>586525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17863</v>
      </c>
      <c r="EE55">
        <v>32320</v>
      </c>
      <c r="EF55">
        <v>1170</v>
      </c>
      <c r="EG55">
        <v>0</v>
      </c>
      <c r="EH55">
        <v>0</v>
      </c>
      <c r="EI55">
        <v>0</v>
      </c>
      <c r="EJ55">
        <v>615</v>
      </c>
      <c r="EK55">
        <v>23969</v>
      </c>
      <c r="EL55">
        <v>0</v>
      </c>
      <c r="EM55">
        <v>0</v>
      </c>
      <c r="EN55">
        <v>8191</v>
      </c>
      <c r="EO55">
        <v>0</v>
      </c>
      <c r="EP55">
        <v>66265</v>
      </c>
      <c r="EQ55">
        <v>0</v>
      </c>
      <c r="ER55">
        <v>764519</v>
      </c>
    </row>
    <row r="56" spans="1:148">
      <c r="A56">
        <v>63016</v>
      </c>
      <c r="B56">
        <v>200012</v>
      </c>
      <c r="C56">
        <v>895466</v>
      </c>
      <c r="D56">
        <v>-2006</v>
      </c>
      <c r="E56">
        <v>893460</v>
      </c>
      <c r="F56">
        <v>643454</v>
      </c>
      <c r="G56">
        <v>0</v>
      </c>
      <c r="H56">
        <v>0</v>
      </c>
      <c r="I56">
        <v>320474</v>
      </c>
      <c r="J56">
        <v>195965</v>
      </c>
      <c r="K56">
        <v>1159893</v>
      </c>
      <c r="L56">
        <v>49715</v>
      </c>
      <c r="M56">
        <v>-476492</v>
      </c>
      <c r="N56">
        <v>13408</v>
      </c>
      <c r="O56">
        <v>77</v>
      </c>
      <c r="P56">
        <v>0</v>
      </c>
      <c r="Q56">
        <v>-463007</v>
      </c>
      <c r="R56">
        <v>-631421</v>
      </c>
      <c r="S56">
        <v>-7729</v>
      </c>
      <c r="T56">
        <v>-639150</v>
      </c>
      <c r="U56">
        <v>0</v>
      </c>
      <c r="V56">
        <v>-506328</v>
      </c>
      <c r="W56">
        <v>-506328</v>
      </c>
      <c r="X56">
        <v>-41774</v>
      </c>
      <c r="Y56">
        <v>-61435</v>
      </c>
      <c r="Z56">
        <v>0</v>
      </c>
      <c r="AA56">
        <v>-103209</v>
      </c>
      <c r="AB56">
        <v>-6161</v>
      </c>
      <c r="AC56">
        <v>-214004</v>
      </c>
      <c r="AD56">
        <v>0</v>
      </c>
      <c r="AE56">
        <v>-220165</v>
      </c>
      <c r="AF56">
        <v>0</v>
      </c>
      <c r="AG56">
        <v>-75540</v>
      </c>
      <c r="AH56">
        <v>0</v>
      </c>
      <c r="AI56">
        <v>-96328</v>
      </c>
      <c r="AJ56">
        <v>-659</v>
      </c>
      <c r="AK56">
        <v>2491</v>
      </c>
      <c r="AL56">
        <v>88284</v>
      </c>
      <c r="AM56">
        <v>0</v>
      </c>
      <c r="AN56">
        <v>0</v>
      </c>
      <c r="AO56">
        <v>90116</v>
      </c>
      <c r="AP56">
        <v>0</v>
      </c>
      <c r="AQ56">
        <v>0</v>
      </c>
      <c r="AR56">
        <v>90116</v>
      </c>
      <c r="AS56">
        <v>0</v>
      </c>
      <c r="AT56">
        <v>90116</v>
      </c>
      <c r="AU56">
        <v>56804</v>
      </c>
      <c r="AV56">
        <v>0</v>
      </c>
      <c r="AW56">
        <v>-3703</v>
      </c>
      <c r="AX56">
        <v>0</v>
      </c>
      <c r="AY56">
        <v>53101</v>
      </c>
      <c r="AZ56">
        <v>4620</v>
      </c>
      <c r="BA56">
        <v>-12635</v>
      </c>
      <c r="BB56">
        <v>122</v>
      </c>
      <c r="BC56">
        <v>-36637</v>
      </c>
      <c r="BD56">
        <v>-431</v>
      </c>
      <c r="BE56">
        <v>-49581</v>
      </c>
      <c r="BF56">
        <v>0</v>
      </c>
      <c r="BG56">
        <v>-1606</v>
      </c>
      <c r="BH56">
        <v>-2751</v>
      </c>
      <c r="BI56">
        <v>-1292</v>
      </c>
      <c r="BJ56">
        <v>0</v>
      </c>
      <c r="BK56">
        <v>-4043</v>
      </c>
      <c r="BL56">
        <v>0</v>
      </c>
      <c r="BM56">
        <v>2491</v>
      </c>
      <c r="BN56">
        <v>0</v>
      </c>
      <c r="BO56">
        <v>0</v>
      </c>
      <c r="BP56">
        <v>3864208</v>
      </c>
      <c r="BQ56">
        <v>0</v>
      </c>
      <c r="BR56">
        <v>0</v>
      </c>
      <c r="BS56">
        <v>0</v>
      </c>
      <c r="BT56">
        <v>3864208</v>
      </c>
      <c r="BU56">
        <v>2870370</v>
      </c>
      <c r="BV56">
        <v>0</v>
      </c>
      <c r="BW56">
        <v>2351792</v>
      </c>
      <c r="BX56">
        <v>0</v>
      </c>
      <c r="BY56">
        <v>0</v>
      </c>
      <c r="BZ56">
        <v>670</v>
      </c>
      <c r="CA56">
        <v>0</v>
      </c>
      <c r="CB56">
        <v>115000</v>
      </c>
      <c r="CC56">
        <v>125935</v>
      </c>
      <c r="CD56">
        <v>5463767</v>
      </c>
      <c r="CE56">
        <v>14795</v>
      </c>
      <c r="CF56">
        <v>9342770</v>
      </c>
      <c r="CG56">
        <v>0</v>
      </c>
      <c r="CH56">
        <v>35793</v>
      </c>
      <c r="CI56">
        <v>0</v>
      </c>
      <c r="CJ56">
        <v>35793</v>
      </c>
      <c r="CK56">
        <v>11383</v>
      </c>
      <c r="CL56">
        <v>2762051</v>
      </c>
      <c r="CM56">
        <v>0</v>
      </c>
      <c r="CN56">
        <v>1224</v>
      </c>
      <c r="CO56">
        <v>2810451</v>
      </c>
      <c r="CP56">
        <v>1285</v>
      </c>
      <c r="CQ56">
        <v>30993</v>
      </c>
      <c r="CR56">
        <v>0</v>
      </c>
      <c r="CS56">
        <v>506</v>
      </c>
      <c r="CT56">
        <v>32784</v>
      </c>
      <c r="CU56">
        <v>27099</v>
      </c>
      <c r="CV56">
        <v>16466</v>
      </c>
      <c r="CW56">
        <v>43565</v>
      </c>
      <c r="CX56">
        <v>12229570</v>
      </c>
      <c r="CY56">
        <v>20000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1099337</v>
      </c>
      <c r="DH56">
        <v>1119337</v>
      </c>
      <c r="DI56">
        <v>0</v>
      </c>
      <c r="DJ56">
        <v>6350</v>
      </c>
      <c r="DK56">
        <v>0</v>
      </c>
      <c r="DL56">
        <v>6350</v>
      </c>
      <c r="DM56">
        <v>9293827</v>
      </c>
      <c r="DN56">
        <v>185714</v>
      </c>
      <c r="DO56">
        <v>9108113</v>
      </c>
      <c r="DP56">
        <v>116145</v>
      </c>
      <c r="DQ56">
        <v>772</v>
      </c>
      <c r="DR56">
        <v>115373</v>
      </c>
      <c r="DS56">
        <v>1357386</v>
      </c>
      <c r="DT56">
        <v>865</v>
      </c>
      <c r="DU56">
        <v>0</v>
      </c>
      <c r="DV56">
        <v>0</v>
      </c>
      <c r="DW56">
        <v>10588087</v>
      </c>
      <c r="DX56">
        <v>0</v>
      </c>
      <c r="DY56">
        <v>0</v>
      </c>
      <c r="DZ56">
        <v>0</v>
      </c>
      <c r="EA56">
        <v>0</v>
      </c>
      <c r="EB56">
        <v>70000</v>
      </c>
      <c r="EC56">
        <v>70000</v>
      </c>
      <c r="ED56">
        <v>156913</v>
      </c>
      <c r="EE56">
        <v>16748</v>
      </c>
      <c r="EF56">
        <v>0</v>
      </c>
      <c r="EG56">
        <v>0</v>
      </c>
      <c r="EH56">
        <v>0</v>
      </c>
      <c r="EI56">
        <v>0</v>
      </c>
      <c r="EJ56">
        <v>571</v>
      </c>
      <c r="EK56">
        <v>264224</v>
      </c>
      <c r="EL56">
        <v>0</v>
      </c>
      <c r="EM56">
        <v>0</v>
      </c>
      <c r="EN56">
        <v>13364</v>
      </c>
      <c r="EO56">
        <v>0</v>
      </c>
      <c r="EP56">
        <v>294907</v>
      </c>
      <c r="EQ56">
        <v>326</v>
      </c>
      <c r="ER56">
        <v>12229570</v>
      </c>
    </row>
    <row r="57" spans="1:148">
      <c r="A57">
        <v>63017</v>
      </c>
      <c r="B57">
        <v>200012</v>
      </c>
      <c r="C57">
        <v>447128</v>
      </c>
      <c r="D57">
        <v>-209802</v>
      </c>
      <c r="E57">
        <v>237326</v>
      </c>
      <c r="F57">
        <v>0</v>
      </c>
      <c r="G57">
        <v>0</v>
      </c>
      <c r="H57">
        <v>5796</v>
      </c>
      <c r="I57">
        <v>64018</v>
      </c>
      <c r="J57">
        <v>0</v>
      </c>
      <c r="K57">
        <v>69814</v>
      </c>
      <c r="L57">
        <v>0</v>
      </c>
      <c r="M57">
        <v>-327345</v>
      </c>
      <c r="N57">
        <v>208122</v>
      </c>
      <c r="O57">
        <v>-216</v>
      </c>
      <c r="P57">
        <v>108</v>
      </c>
      <c r="Q57">
        <v>-119331</v>
      </c>
      <c r="R57">
        <v>-105386</v>
      </c>
      <c r="S57">
        <v>-139</v>
      </c>
      <c r="T57">
        <v>-105525</v>
      </c>
      <c r="U57">
        <v>0</v>
      </c>
      <c r="V57">
        <v>0</v>
      </c>
      <c r="W57">
        <v>0</v>
      </c>
      <c r="X57">
        <v>-4643</v>
      </c>
      <c r="Y57">
        <v>-17706</v>
      </c>
      <c r="Z57">
        <v>-696</v>
      </c>
      <c r="AA57">
        <v>-23045</v>
      </c>
      <c r="AB57">
        <v>-2963</v>
      </c>
      <c r="AC57">
        <v>-8929</v>
      </c>
      <c r="AD57">
        <v>-638</v>
      </c>
      <c r="AE57">
        <v>-12530</v>
      </c>
      <c r="AF57">
        <v>-22934</v>
      </c>
      <c r="AG57">
        <v>1449</v>
      </c>
      <c r="AH57">
        <v>1182</v>
      </c>
      <c r="AI57">
        <v>-24763</v>
      </c>
      <c r="AJ57">
        <v>1643</v>
      </c>
      <c r="AK57">
        <v>0</v>
      </c>
      <c r="AL57">
        <v>24763</v>
      </c>
      <c r="AM57">
        <v>0</v>
      </c>
      <c r="AN57">
        <v>0</v>
      </c>
      <c r="AO57">
        <v>26406</v>
      </c>
      <c r="AP57">
        <v>0</v>
      </c>
      <c r="AQ57">
        <v>0</v>
      </c>
      <c r="AR57">
        <v>26406</v>
      </c>
      <c r="AS57">
        <v>0</v>
      </c>
      <c r="AT57">
        <v>26406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260700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124365</v>
      </c>
      <c r="BV57">
        <v>2880</v>
      </c>
      <c r="BW57">
        <v>887914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1015159</v>
      </c>
      <c r="CE57">
        <v>0</v>
      </c>
      <c r="CF57">
        <v>1275859</v>
      </c>
      <c r="CG57">
        <v>0</v>
      </c>
      <c r="CH57">
        <v>5459</v>
      </c>
      <c r="CI57">
        <v>0</v>
      </c>
      <c r="CJ57">
        <v>5459</v>
      </c>
      <c r="CK57">
        <v>2038</v>
      </c>
      <c r="CL57">
        <v>0</v>
      </c>
      <c r="CM57">
        <v>0</v>
      </c>
      <c r="CN57">
        <v>709</v>
      </c>
      <c r="CO57">
        <v>8206</v>
      </c>
      <c r="CP57">
        <v>232</v>
      </c>
      <c r="CQ57">
        <v>77177</v>
      </c>
      <c r="CR57">
        <v>0</v>
      </c>
      <c r="CS57">
        <v>0</v>
      </c>
      <c r="CT57">
        <v>77409</v>
      </c>
      <c r="CU57">
        <v>13321</v>
      </c>
      <c r="CV57">
        <v>0</v>
      </c>
      <c r="CW57">
        <v>13321</v>
      </c>
      <c r="CX57">
        <v>1374795</v>
      </c>
      <c r="CY57">
        <v>15000</v>
      </c>
      <c r="CZ57">
        <v>59065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690526</v>
      </c>
      <c r="DH57">
        <v>764591</v>
      </c>
      <c r="DI57">
        <v>0</v>
      </c>
      <c r="DJ57">
        <v>0</v>
      </c>
      <c r="DK57">
        <v>0</v>
      </c>
      <c r="DL57">
        <v>0</v>
      </c>
      <c r="DM57">
        <v>412573</v>
      </c>
      <c r="DN57">
        <v>6135</v>
      </c>
      <c r="DO57">
        <v>406438</v>
      </c>
      <c r="DP57">
        <v>34199</v>
      </c>
      <c r="DQ57">
        <v>17100</v>
      </c>
      <c r="DR57">
        <v>17099</v>
      </c>
      <c r="DS57">
        <v>0</v>
      </c>
      <c r="DT57">
        <v>0</v>
      </c>
      <c r="DU57">
        <v>0</v>
      </c>
      <c r="DV57">
        <v>0</v>
      </c>
      <c r="DW57">
        <v>423537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23234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101550</v>
      </c>
      <c r="EK57">
        <v>52696</v>
      </c>
      <c r="EL57">
        <v>0</v>
      </c>
      <c r="EM57">
        <v>0</v>
      </c>
      <c r="EN57">
        <v>9187</v>
      </c>
      <c r="EO57">
        <v>0</v>
      </c>
      <c r="EP57">
        <v>163433</v>
      </c>
      <c r="EQ57">
        <v>0</v>
      </c>
      <c r="ER57">
        <v>1374795</v>
      </c>
    </row>
    <row r="58" spans="1:148">
      <c r="A58">
        <v>63018</v>
      </c>
      <c r="B58">
        <v>200012</v>
      </c>
      <c r="C58">
        <v>0</v>
      </c>
      <c r="D58">
        <v>0</v>
      </c>
      <c r="E58">
        <v>0</v>
      </c>
      <c r="F58">
        <v>136835</v>
      </c>
      <c r="G58">
        <v>0</v>
      </c>
      <c r="H58">
        <v>0</v>
      </c>
      <c r="I58">
        <v>112107</v>
      </c>
      <c r="J58">
        <v>285</v>
      </c>
      <c r="K58">
        <v>249227</v>
      </c>
      <c r="L58">
        <v>0</v>
      </c>
      <c r="M58">
        <v>-93448</v>
      </c>
      <c r="N58">
        <v>0</v>
      </c>
      <c r="O58">
        <v>0</v>
      </c>
      <c r="P58">
        <v>0</v>
      </c>
      <c r="Q58">
        <v>-93448</v>
      </c>
      <c r="R58">
        <v>75348</v>
      </c>
      <c r="S58">
        <v>0</v>
      </c>
      <c r="T58">
        <v>75348</v>
      </c>
      <c r="U58">
        <v>0</v>
      </c>
      <c r="V58">
        <v>0</v>
      </c>
      <c r="W58">
        <v>0</v>
      </c>
      <c r="X58">
        <v>0</v>
      </c>
      <c r="Y58">
        <v>-3924</v>
      </c>
      <c r="Z58">
        <v>0</v>
      </c>
      <c r="AA58">
        <v>-3924</v>
      </c>
      <c r="AB58">
        <v>-1119</v>
      </c>
      <c r="AC58">
        <v>-88861</v>
      </c>
      <c r="AD58">
        <v>0</v>
      </c>
      <c r="AE58">
        <v>-89980</v>
      </c>
      <c r="AF58">
        <v>0</v>
      </c>
      <c r="AG58">
        <v>0</v>
      </c>
      <c r="AH58">
        <v>0</v>
      </c>
      <c r="AI58">
        <v>-53129</v>
      </c>
      <c r="AJ58">
        <v>84094</v>
      </c>
      <c r="AK58">
        <v>0</v>
      </c>
      <c r="AL58">
        <v>53129</v>
      </c>
      <c r="AM58">
        <v>0</v>
      </c>
      <c r="AN58">
        <v>0</v>
      </c>
      <c r="AO58">
        <v>137223</v>
      </c>
      <c r="AP58">
        <v>0</v>
      </c>
      <c r="AQ58">
        <v>0</v>
      </c>
      <c r="AR58">
        <v>137223</v>
      </c>
      <c r="AS58">
        <v>0</v>
      </c>
      <c r="AT58">
        <v>137223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1443296</v>
      </c>
      <c r="BQ58">
        <v>0</v>
      </c>
      <c r="BR58">
        <v>0</v>
      </c>
      <c r="BS58">
        <v>0</v>
      </c>
      <c r="BT58">
        <v>1443296</v>
      </c>
      <c r="BU58">
        <v>0</v>
      </c>
      <c r="BV58">
        <v>0</v>
      </c>
      <c r="BW58">
        <v>313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313</v>
      </c>
      <c r="CE58">
        <v>0</v>
      </c>
      <c r="CF58">
        <v>1443609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60620</v>
      </c>
      <c r="CM58">
        <v>0</v>
      </c>
      <c r="CN58">
        <v>0</v>
      </c>
      <c r="CO58">
        <v>60620</v>
      </c>
      <c r="CP58">
        <v>0</v>
      </c>
      <c r="CQ58">
        <v>105</v>
      </c>
      <c r="CR58">
        <v>0</v>
      </c>
      <c r="CS58">
        <v>0</v>
      </c>
      <c r="CT58">
        <v>105</v>
      </c>
      <c r="CU58">
        <v>5</v>
      </c>
      <c r="CV58">
        <v>0</v>
      </c>
      <c r="CW58">
        <v>5</v>
      </c>
      <c r="CX58">
        <v>1504339</v>
      </c>
      <c r="CY58">
        <v>10000</v>
      </c>
      <c r="CZ58">
        <v>458500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224</v>
      </c>
      <c r="DH58">
        <v>468724</v>
      </c>
      <c r="DI58">
        <v>0</v>
      </c>
      <c r="DJ58">
        <v>0</v>
      </c>
      <c r="DK58">
        <v>0</v>
      </c>
      <c r="DL58">
        <v>0</v>
      </c>
      <c r="DM58">
        <v>898326</v>
      </c>
      <c r="DN58">
        <v>0</v>
      </c>
      <c r="DO58">
        <v>898326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898326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289</v>
      </c>
      <c r="EL58">
        <v>0</v>
      </c>
      <c r="EM58">
        <v>0</v>
      </c>
      <c r="EN58">
        <v>0</v>
      </c>
      <c r="EO58">
        <v>137000</v>
      </c>
      <c r="EP58">
        <v>137289</v>
      </c>
      <c r="EQ58">
        <v>0</v>
      </c>
      <c r="ER58">
        <v>1504339</v>
      </c>
    </row>
    <row r="59" spans="1:148">
      <c r="A59">
        <v>63019</v>
      </c>
      <c r="B59">
        <v>200012</v>
      </c>
      <c r="C59">
        <v>1065005</v>
      </c>
      <c r="D59">
        <v>-274</v>
      </c>
      <c r="E59">
        <v>1064731</v>
      </c>
      <c r="F59">
        <v>155446</v>
      </c>
      <c r="G59">
        <v>0</v>
      </c>
      <c r="H59">
        <v>0</v>
      </c>
      <c r="I59">
        <v>204940</v>
      </c>
      <c r="J59">
        <v>31468</v>
      </c>
      <c r="K59">
        <v>391854</v>
      </c>
      <c r="L59">
        <v>5887</v>
      </c>
      <c r="M59">
        <v>-441685</v>
      </c>
      <c r="N59">
        <v>90</v>
      </c>
      <c r="O59">
        <v>-10656</v>
      </c>
      <c r="P59">
        <v>0</v>
      </c>
      <c r="Q59">
        <v>-452251</v>
      </c>
      <c r="R59">
        <v>-731219</v>
      </c>
      <c r="S59">
        <v>110</v>
      </c>
      <c r="T59">
        <v>-731109</v>
      </c>
      <c r="U59">
        <v>0</v>
      </c>
      <c r="V59">
        <v>-113279</v>
      </c>
      <c r="W59">
        <v>-113279</v>
      </c>
      <c r="X59">
        <v>-31711</v>
      </c>
      <c r="Y59">
        <v>-20659</v>
      </c>
      <c r="Z59">
        <v>0</v>
      </c>
      <c r="AA59">
        <v>-52370</v>
      </c>
      <c r="AB59">
        <v>-2902</v>
      </c>
      <c r="AC59">
        <v>-36201</v>
      </c>
      <c r="AD59">
        <v>0</v>
      </c>
      <c r="AE59">
        <v>-39103</v>
      </c>
      <c r="AF59">
        <v>0</v>
      </c>
      <c r="AG59">
        <v>-12530</v>
      </c>
      <c r="AH59">
        <v>-50515</v>
      </c>
      <c r="AI59">
        <v>-29982</v>
      </c>
      <c r="AJ59">
        <v>-18667</v>
      </c>
      <c r="AK59">
        <v>13911</v>
      </c>
      <c r="AL59">
        <v>15135</v>
      </c>
      <c r="AM59">
        <v>0</v>
      </c>
      <c r="AN59">
        <v>-2372</v>
      </c>
      <c r="AO59">
        <v>8007</v>
      </c>
      <c r="AP59">
        <v>0</v>
      </c>
      <c r="AQ59">
        <v>0</v>
      </c>
      <c r="AR59">
        <v>8007</v>
      </c>
      <c r="AS59">
        <v>11699</v>
      </c>
      <c r="AT59">
        <v>19706</v>
      </c>
      <c r="AU59">
        <v>86612</v>
      </c>
      <c r="AV59">
        <v>-862</v>
      </c>
      <c r="AW59">
        <v>113</v>
      </c>
      <c r="AX59">
        <v>0</v>
      </c>
      <c r="AY59">
        <v>85863</v>
      </c>
      <c r="AZ59">
        <v>4299</v>
      </c>
      <c r="BA59">
        <v>-28467</v>
      </c>
      <c r="BB59">
        <v>2219</v>
      </c>
      <c r="BC59">
        <v>-27963</v>
      </c>
      <c r="BD59">
        <v>-1020</v>
      </c>
      <c r="BE59">
        <v>-55231</v>
      </c>
      <c r="BF59">
        <v>-4044</v>
      </c>
      <c r="BG59">
        <v>0</v>
      </c>
      <c r="BH59">
        <v>-4534</v>
      </c>
      <c r="BI59">
        <v>-10342</v>
      </c>
      <c r="BJ59">
        <v>-2100</v>
      </c>
      <c r="BK59">
        <v>-16976</v>
      </c>
      <c r="BL59">
        <v>0</v>
      </c>
      <c r="BM59">
        <v>13911</v>
      </c>
      <c r="BN59">
        <v>0</v>
      </c>
      <c r="BO59">
        <v>0</v>
      </c>
      <c r="BP59">
        <v>739496</v>
      </c>
      <c r="BQ59">
        <v>0</v>
      </c>
      <c r="BR59">
        <v>0</v>
      </c>
      <c r="BS59">
        <v>0</v>
      </c>
      <c r="BT59">
        <v>739496</v>
      </c>
      <c r="BU59">
        <v>520496</v>
      </c>
      <c r="BV59">
        <v>78126</v>
      </c>
      <c r="BW59">
        <v>2736040</v>
      </c>
      <c r="BX59">
        <v>0</v>
      </c>
      <c r="BY59">
        <v>0</v>
      </c>
      <c r="BZ59">
        <v>0</v>
      </c>
      <c r="CA59">
        <v>0</v>
      </c>
      <c r="CB59">
        <v>195000</v>
      </c>
      <c r="CC59">
        <v>4365</v>
      </c>
      <c r="CD59">
        <v>3534027</v>
      </c>
      <c r="CE59">
        <v>0</v>
      </c>
      <c r="CF59">
        <v>4273523</v>
      </c>
      <c r="CG59">
        <v>0</v>
      </c>
      <c r="CH59">
        <v>23159</v>
      </c>
      <c r="CI59">
        <v>0</v>
      </c>
      <c r="CJ59">
        <v>23159</v>
      </c>
      <c r="CK59">
        <v>100293</v>
      </c>
      <c r="CL59">
        <v>1115358</v>
      </c>
      <c r="CM59">
        <v>0</v>
      </c>
      <c r="CN59">
        <v>391</v>
      </c>
      <c r="CO59">
        <v>1239201</v>
      </c>
      <c r="CP59">
        <v>443</v>
      </c>
      <c r="CQ59">
        <v>54830</v>
      </c>
      <c r="CR59">
        <v>0</v>
      </c>
      <c r="CS59">
        <v>11700</v>
      </c>
      <c r="CT59">
        <v>66973</v>
      </c>
      <c r="CU59">
        <v>33690</v>
      </c>
      <c r="CV59">
        <v>8903</v>
      </c>
      <c r="CW59">
        <v>42593</v>
      </c>
      <c r="CX59">
        <v>5622290</v>
      </c>
      <c r="CY59">
        <v>100000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92569</v>
      </c>
      <c r="DH59">
        <v>192569</v>
      </c>
      <c r="DI59">
        <v>100000</v>
      </c>
      <c r="DJ59">
        <v>13242</v>
      </c>
      <c r="DK59">
        <v>0</v>
      </c>
      <c r="DL59">
        <v>13242</v>
      </c>
      <c r="DM59">
        <v>4460090</v>
      </c>
      <c r="DN59">
        <v>858</v>
      </c>
      <c r="DO59">
        <v>4459232</v>
      </c>
      <c r="DP59">
        <v>184695</v>
      </c>
      <c r="DQ59">
        <v>33571</v>
      </c>
      <c r="DR59">
        <v>151124</v>
      </c>
      <c r="DS59">
        <v>383697</v>
      </c>
      <c r="DT59">
        <v>0</v>
      </c>
      <c r="DU59">
        <v>0</v>
      </c>
      <c r="DV59">
        <v>116204</v>
      </c>
      <c r="DW59">
        <v>5123499</v>
      </c>
      <c r="DX59">
        <v>0</v>
      </c>
      <c r="DY59">
        <v>2172</v>
      </c>
      <c r="DZ59">
        <v>0</v>
      </c>
      <c r="EA59">
        <v>0</v>
      </c>
      <c r="EB59">
        <v>0</v>
      </c>
      <c r="EC59">
        <v>2172</v>
      </c>
      <c r="ED59">
        <v>7412</v>
      </c>
      <c r="EE59">
        <v>43053</v>
      </c>
      <c r="EF59">
        <v>0</v>
      </c>
      <c r="EG59">
        <v>0</v>
      </c>
      <c r="EH59">
        <v>0</v>
      </c>
      <c r="EI59">
        <v>0</v>
      </c>
      <c r="EJ59">
        <v>12</v>
      </c>
      <c r="EK59">
        <v>50275</v>
      </c>
      <c r="EL59">
        <v>0</v>
      </c>
      <c r="EM59">
        <v>0</v>
      </c>
      <c r="EN59">
        <v>36158</v>
      </c>
      <c r="EO59">
        <v>67140</v>
      </c>
      <c r="EP59">
        <v>196638</v>
      </c>
      <c r="EQ59">
        <v>0</v>
      </c>
      <c r="ER59">
        <v>5622290</v>
      </c>
    </row>
    <row r="60" spans="1:148">
      <c r="A60">
        <v>63020</v>
      </c>
      <c r="B60">
        <v>200012</v>
      </c>
      <c r="C60">
        <v>130743</v>
      </c>
      <c r="D60">
        <v>-186</v>
      </c>
      <c r="E60">
        <v>130557</v>
      </c>
      <c r="F60">
        <v>0</v>
      </c>
      <c r="G60">
        <v>0</v>
      </c>
      <c r="H60">
        <v>0</v>
      </c>
      <c r="I60">
        <v>268871</v>
      </c>
      <c r="J60">
        <v>10465</v>
      </c>
      <c r="K60">
        <v>279336</v>
      </c>
      <c r="L60">
        <v>0</v>
      </c>
      <c r="M60">
        <v>-134902</v>
      </c>
      <c r="N60">
        <v>0</v>
      </c>
      <c r="O60">
        <v>-1377</v>
      </c>
      <c r="P60">
        <v>0</v>
      </c>
      <c r="Q60">
        <v>-136279</v>
      </c>
      <c r="R60">
        <v>23065</v>
      </c>
      <c r="S60">
        <v>0</v>
      </c>
      <c r="T60">
        <v>23065</v>
      </c>
      <c r="U60">
        <v>0</v>
      </c>
      <c r="V60">
        <v>0</v>
      </c>
      <c r="W60">
        <v>0</v>
      </c>
      <c r="X60">
        <v>-9245</v>
      </c>
      <c r="Y60">
        <v>-7070</v>
      </c>
      <c r="Z60">
        <v>0</v>
      </c>
      <c r="AA60">
        <v>-16315</v>
      </c>
      <c r="AB60">
        <v>-2450</v>
      </c>
      <c r="AC60">
        <v>-968</v>
      </c>
      <c r="AD60">
        <v>0</v>
      </c>
      <c r="AE60">
        <v>-3418</v>
      </c>
      <c r="AF60">
        <v>0</v>
      </c>
      <c r="AG60">
        <v>0</v>
      </c>
      <c r="AH60">
        <v>0</v>
      </c>
      <c r="AI60">
        <v>-265205</v>
      </c>
      <c r="AJ60">
        <v>11741</v>
      </c>
      <c r="AK60">
        <v>3478</v>
      </c>
      <c r="AL60">
        <v>264673</v>
      </c>
      <c r="AM60">
        <v>0</v>
      </c>
      <c r="AN60">
        <v>0</v>
      </c>
      <c r="AO60">
        <v>279892</v>
      </c>
      <c r="AP60">
        <v>0</v>
      </c>
      <c r="AQ60">
        <v>0</v>
      </c>
      <c r="AR60">
        <v>279892</v>
      </c>
      <c r="AS60">
        <v>-89708</v>
      </c>
      <c r="AT60">
        <v>190184</v>
      </c>
      <c r="AU60">
        <v>14179</v>
      </c>
      <c r="AV60">
        <v>0</v>
      </c>
      <c r="AW60">
        <v>-1</v>
      </c>
      <c r="AX60">
        <v>0</v>
      </c>
      <c r="AY60">
        <v>14178</v>
      </c>
      <c r="AZ60">
        <v>532</v>
      </c>
      <c r="BA60">
        <v>-8300</v>
      </c>
      <c r="BB60">
        <v>0</v>
      </c>
      <c r="BC60">
        <v>1157</v>
      </c>
      <c r="BD60">
        <v>0</v>
      </c>
      <c r="BE60">
        <v>-7143</v>
      </c>
      <c r="BF60">
        <v>0</v>
      </c>
      <c r="BG60">
        <v>-2308</v>
      </c>
      <c r="BH60">
        <v>-851</v>
      </c>
      <c r="BI60">
        <v>-930</v>
      </c>
      <c r="BJ60">
        <v>0</v>
      </c>
      <c r="BK60">
        <v>-1781</v>
      </c>
      <c r="BL60">
        <v>0</v>
      </c>
      <c r="BM60">
        <v>3478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4126001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4126001</v>
      </c>
      <c r="CE60">
        <v>0</v>
      </c>
      <c r="CF60">
        <v>4126001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475999</v>
      </c>
      <c r="CM60">
        <v>0</v>
      </c>
      <c r="CN60">
        <v>0</v>
      </c>
      <c r="CO60">
        <v>475999</v>
      </c>
      <c r="CP60">
        <v>0</v>
      </c>
      <c r="CQ60">
        <v>56648</v>
      </c>
      <c r="CR60">
        <v>0</v>
      </c>
      <c r="CS60">
        <v>0</v>
      </c>
      <c r="CT60">
        <v>56648</v>
      </c>
      <c r="CU60">
        <v>53196</v>
      </c>
      <c r="CV60">
        <v>0</v>
      </c>
      <c r="CW60">
        <v>53196</v>
      </c>
      <c r="CX60">
        <v>4711844</v>
      </c>
      <c r="CY60">
        <v>10000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2980685</v>
      </c>
      <c r="DH60">
        <v>2990685</v>
      </c>
      <c r="DI60">
        <v>0</v>
      </c>
      <c r="DJ60">
        <v>1</v>
      </c>
      <c r="DK60">
        <v>0</v>
      </c>
      <c r="DL60">
        <v>1</v>
      </c>
      <c r="DM60">
        <v>117478</v>
      </c>
      <c r="DN60">
        <v>0</v>
      </c>
      <c r="DO60">
        <v>117478</v>
      </c>
      <c r="DP60">
        <v>9500</v>
      </c>
      <c r="DQ60">
        <v>0</v>
      </c>
      <c r="DR60">
        <v>9500</v>
      </c>
      <c r="DS60">
        <v>0</v>
      </c>
      <c r="DT60">
        <v>2308</v>
      </c>
      <c r="DU60">
        <v>0</v>
      </c>
      <c r="DV60">
        <v>0</v>
      </c>
      <c r="DW60">
        <v>129287</v>
      </c>
      <c r="DX60">
        <v>0</v>
      </c>
      <c r="DY60">
        <v>0</v>
      </c>
      <c r="DZ60">
        <v>0</v>
      </c>
      <c r="EA60">
        <v>2512</v>
      </c>
      <c r="EB60">
        <v>0</v>
      </c>
      <c r="EC60">
        <v>2512</v>
      </c>
      <c r="ED60">
        <v>0</v>
      </c>
      <c r="EE60">
        <v>0</v>
      </c>
      <c r="EF60">
        <v>87</v>
      </c>
      <c r="EG60">
        <v>0</v>
      </c>
      <c r="EH60">
        <v>0</v>
      </c>
      <c r="EI60">
        <v>0</v>
      </c>
      <c r="EJ60">
        <v>382723</v>
      </c>
      <c r="EK60">
        <v>0</v>
      </c>
      <c r="EL60">
        <v>0</v>
      </c>
      <c r="EM60">
        <v>4196</v>
      </c>
      <c r="EN60">
        <v>2354</v>
      </c>
      <c r="EO60">
        <v>1200000</v>
      </c>
      <c r="EP60">
        <v>1589360</v>
      </c>
      <c r="EQ60">
        <v>0</v>
      </c>
      <c r="ER60">
        <v>4711844</v>
      </c>
    </row>
    <row r="61" spans="1:148">
      <c r="A61">
        <v>63021</v>
      </c>
      <c r="B61">
        <v>200012</v>
      </c>
      <c r="C61">
        <v>10069</v>
      </c>
      <c r="D61">
        <v>-21</v>
      </c>
      <c r="E61">
        <v>10048</v>
      </c>
      <c r="F61">
        <v>0</v>
      </c>
      <c r="G61">
        <v>0</v>
      </c>
      <c r="H61">
        <v>0</v>
      </c>
      <c r="I61">
        <v>596</v>
      </c>
      <c r="J61">
        <v>0</v>
      </c>
      <c r="K61">
        <v>596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-9515</v>
      </c>
      <c r="S61">
        <v>0</v>
      </c>
      <c r="T61">
        <v>-9515</v>
      </c>
      <c r="U61">
        <v>0</v>
      </c>
      <c r="V61">
        <v>0</v>
      </c>
      <c r="W61">
        <v>0</v>
      </c>
      <c r="X61">
        <v>0</v>
      </c>
      <c r="Y61">
        <v>-784</v>
      </c>
      <c r="Z61">
        <v>0</v>
      </c>
      <c r="AA61">
        <v>-784</v>
      </c>
      <c r="AB61">
        <v>0</v>
      </c>
      <c r="AC61">
        <v>-113</v>
      </c>
      <c r="AD61">
        <v>0</v>
      </c>
      <c r="AE61">
        <v>-113</v>
      </c>
      <c r="AF61">
        <v>0</v>
      </c>
      <c r="AG61">
        <v>0</v>
      </c>
      <c r="AH61">
        <v>0</v>
      </c>
      <c r="AI61">
        <v>-223</v>
      </c>
      <c r="AJ61">
        <v>9</v>
      </c>
      <c r="AK61">
        <v>0</v>
      </c>
      <c r="AL61">
        <v>223</v>
      </c>
      <c r="AM61">
        <v>0</v>
      </c>
      <c r="AN61">
        <v>0</v>
      </c>
      <c r="AO61">
        <v>232</v>
      </c>
      <c r="AP61">
        <v>0</v>
      </c>
      <c r="AQ61">
        <v>0</v>
      </c>
      <c r="AR61">
        <v>232</v>
      </c>
      <c r="AS61">
        <v>0</v>
      </c>
      <c r="AT61">
        <v>232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25985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25985</v>
      </c>
      <c r="CE61">
        <v>0</v>
      </c>
      <c r="CF61">
        <v>25985</v>
      </c>
      <c r="CG61">
        <v>0</v>
      </c>
      <c r="CH61">
        <v>50</v>
      </c>
      <c r="CI61">
        <v>0</v>
      </c>
      <c r="CJ61">
        <v>50</v>
      </c>
      <c r="CK61">
        <v>0</v>
      </c>
      <c r="CL61">
        <v>0</v>
      </c>
      <c r="CM61">
        <v>0</v>
      </c>
      <c r="CN61">
        <v>7</v>
      </c>
      <c r="CO61">
        <v>57</v>
      </c>
      <c r="CP61">
        <v>0</v>
      </c>
      <c r="CQ61">
        <v>3</v>
      </c>
      <c r="CR61">
        <v>0</v>
      </c>
      <c r="CS61">
        <v>0</v>
      </c>
      <c r="CT61">
        <v>3</v>
      </c>
      <c r="CU61">
        <v>395</v>
      </c>
      <c r="CV61">
        <v>0</v>
      </c>
      <c r="CW61">
        <v>395</v>
      </c>
      <c r="CX61">
        <v>26440</v>
      </c>
      <c r="CY61">
        <v>8000</v>
      </c>
      <c r="CZ61">
        <v>0</v>
      </c>
      <c r="DA61">
        <v>0</v>
      </c>
      <c r="DB61">
        <v>232</v>
      </c>
      <c r="DC61">
        <v>0</v>
      </c>
      <c r="DD61">
        <v>0</v>
      </c>
      <c r="DE61">
        <v>0</v>
      </c>
      <c r="DF61">
        <v>232</v>
      </c>
      <c r="DG61">
        <v>0</v>
      </c>
      <c r="DH61">
        <v>8232</v>
      </c>
      <c r="DI61">
        <v>4000</v>
      </c>
      <c r="DJ61">
        <v>0</v>
      </c>
      <c r="DK61">
        <v>0</v>
      </c>
      <c r="DL61">
        <v>0</v>
      </c>
      <c r="DM61">
        <v>9515</v>
      </c>
      <c r="DN61">
        <v>0</v>
      </c>
      <c r="DO61">
        <v>9515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9515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4676</v>
      </c>
      <c r="EL61">
        <v>0</v>
      </c>
      <c r="EM61">
        <v>0</v>
      </c>
      <c r="EN61">
        <v>17</v>
      </c>
      <c r="EO61">
        <v>0</v>
      </c>
      <c r="EP61">
        <v>4693</v>
      </c>
      <c r="EQ61">
        <v>0</v>
      </c>
      <c r="ER61">
        <v>26440</v>
      </c>
    </row>
    <row r="62" spans="1:148">
      <c r="A62">
        <v>61156</v>
      </c>
      <c r="B62">
        <v>200112</v>
      </c>
      <c r="C62">
        <v>283923</v>
      </c>
      <c r="D62">
        <v>-33</v>
      </c>
      <c r="E62">
        <v>283890</v>
      </c>
      <c r="F62">
        <v>952332</v>
      </c>
      <c r="G62">
        <v>0</v>
      </c>
      <c r="H62">
        <v>85684</v>
      </c>
      <c r="I62">
        <v>681138</v>
      </c>
      <c r="J62">
        <v>0</v>
      </c>
      <c r="K62">
        <v>1719154</v>
      </c>
      <c r="L62">
        <v>0</v>
      </c>
      <c r="M62">
        <v>-930167</v>
      </c>
      <c r="N62">
        <v>0</v>
      </c>
      <c r="O62">
        <v>-2946</v>
      </c>
      <c r="P62">
        <v>0</v>
      </c>
      <c r="Q62">
        <v>-933113</v>
      </c>
      <c r="R62">
        <v>-126710</v>
      </c>
      <c r="S62">
        <v>0</v>
      </c>
      <c r="T62">
        <v>-126710</v>
      </c>
      <c r="U62">
        <v>0</v>
      </c>
      <c r="V62">
        <v>1107734</v>
      </c>
      <c r="W62">
        <v>1107734</v>
      </c>
      <c r="X62">
        <v>-222</v>
      </c>
      <c r="Y62">
        <v>-73304</v>
      </c>
      <c r="Z62">
        <v>0</v>
      </c>
      <c r="AA62">
        <v>-73526</v>
      </c>
      <c r="AB62">
        <v>-11657</v>
      </c>
      <c r="AC62">
        <v>-4120</v>
      </c>
      <c r="AD62">
        <v>-257298</v>
      </c>
      <c r="AE62">
        <v>-273075</v>
      </c>
      <c r="AF62">
        <v>-483184</v>
      </c>
      <c r="AG62">
        <v>13742</v>
      </c>
      <c r="AH62">
        <v>17833</v>
      </c>
      <c r="AI62">
        <v>-413202</v>
      </c>
      <c r="AJ62">
        <v>839543</v>
      </c>
      <c r="AK62">
        <v>0</v>
      </c>
      <c r="AL62">
        <v>413202</v>
      </c>
      <c r="AM62">
        <v>0</v>
      </c>
      <c r="AN62">
        <v>-71</v>
      </c>
      <c r="AO62">
        <v>1252674</v>
      </c>
      <c r="AP62">
        <v>0</v>
      </c>
      <c r="AQ62">
        <v>0</v>
      </c>
      <c r="AR62">
        <v>1252674</v>
      </c>
      <c r="AS62">
        <v>-252500</v>
      </c>
      <c r="AT62">
        <v>1000174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1120744</v>
      </c>
      <c r="BP62">
        <v>9479171</v>
      </c>
      <c r="BQ62">
        <v>0</v>
      </c>
      <c r="BR62">
        <v>0</v>
      </c>
      <c r="BS62">
        <v>0</v>
      </c>
      <c r="BT62">
        <v>9479171</v>
      </c>
      <c r="BU62">
        <v>2569241</v>
      </c>
      <c r="BV62">
        <v>453347</v>
      </c>
      <c r="BW62">
        <v>8528843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11551431</v>
      </c>
      <c r="CE62">
        <v>0</v>
      </c>
      <c r="CF62">
        <v>22151346</v>
      </c>
      <c r="CG62">
        <v>0</v>
      </c>
      <c r="CH62">
        <v>25931</v>
      </c>
      <c r="CI62">
        <v>0</v>
      </c>
      <c r="CJ62">
        <v>25931</v>
      </c>
      <c r="CK62">
        <v>89308</v>
      </c>
      <c r="CL62">
        <v>53584</v>
      </c>
      <c r="CM62">
        <v>0</v>
      </c>
      <c r="CN62">
        <v>35035</v>
      </c>
      <c r="CO62">
        <v>203858</v>
      </c>
      <c r="CP62">
        <v>0</v>
      </c>
      <c r="CQ62">
        <v>2586</v>
      </c>
      <c r="CR62">
        <v>0</v>
      </c>
      <c r="CS62">
        <v>219730</v>
      </c>
      <c r="CT62">
        <v>222316</v>
      </c>
      <c r="CU62">
        <v>127647</v>
      </c>
      <c r="CV62">
        <v>18258</v>
      </c>
      <c r="CW62">
        <v>145905</v>
      </c>
      <c r="CX62">
        <v>22723425</v>
      </c>
      <c r="CY62">
        <v>1100000</v>
      </c>
      <c r="CZ62">
        <v>250000</v>
      </c>
      <c r="DA62">
        <v>0</v>
      </c>
      <c r="DB62">
        <v>184794</v>
      </c>
      <c r="DC62">
        <v>0</v>
      </c>
      <c r="DD62">
        <v>0</v>
      </c>
      <c r="DE62">
        <v>0</v>
      </c>
      <c r="DF62">
        <v>184794</v>
      </c>
      <c r="DG62">
        <v>8427130</v>
      </c>
      <c r="DH62">
        <v>9961924</v>
      </c>
      <c r="DI62">
        <v>0</v>
      </c>
      <c r="DJ62">
        <v>0</v>
      </c>
      <c r="DK62">
        <v>0</v>
      </c>
      <c r="DL62">
        <v>0</v>
      </c>
      <c r="DM62">
        <v>10106699</v>
      </c>
      <c r="DN62">
        <v>0</v>
      </c>
      <c r="DO62">
        <v>10106699</v>
      </c>
      <c r="DP62">
        <v>31354</v>
      </c>
      <c r="DQ62">
        <v>0</v>
      </c>
      <c r="DR62">
        <v>31354</v>
      </c>
      <c r="DS62">
        <v>2435912</v>
      </c>
      <c r="DT62">
        <v>0</v>
      </c>
      <c r="DU62">
        <v>0</v>
      </c>
      <c r="DV62">
        <v>0</v>
      </c>
      <c r="DW62">
        <v>12573965</v>
      </c>
      <c r="DX62">
        <v>0</v>
      </c>
      <c r="DY62">
        <v>33158</v>
      </c>
      <c r="DZ62">
        <v>0</v>
      </c>
      <c r="EA62">
        <v>98285</v>
      </c>
      <c r="EB62">
        <v>0</v>
      </c>
      <c r="EC62">
        <v>131443</v>
      </c>
      <c r="ED62">
        <v>0</v>
      </c>
      <c r="EE62">
        <v>1670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41634</v>
      </c>
      <c r="EL62">
        <v>0</v>
      </c>
      <c r="EM62">
        <v>0</v>
      </c>
      <c r="EN62">
        <v>12535</v>
      </c>
      <c r="EO62">
        <v>0</v>
      </c>
      <c r="EP62">
        <v>55839</v>
      </c>
      <c r="EQ62">
        <v>254</v>
      </c>
      <c r="ER62">
        <v>22723425</v>
      </c>
    </row>
    <row r="63" spans="1:148">
      <c r="A63">
        <v>61690</v>
      </c>
      <c r="B63">
        <v>200112</v>
      </c>
      <c r="C63">
        <v>746057</v>
      </c>
      <c r="D63">
        <v>-6215</v>
      </c>
      <c r="E63">
        <v>739842</v>
      </c>
      <c r="F63">
        <v>0</v>
      </c>
      <c r="G63">
        <v>0</v>
      </c>
      <c r="H63">
        <v>65957</v>
      </c>
      <c r="I63">
        <v>161526</v>
      </c>
      <c r="J63">
        <v>0</v>
      </c>
      <c r="K63">
        <v>227483</v>
      </c>
      <c r="L63">
        <v>0</v>
      </c>
      <c r="M63">
        <v>-74597</v>
      </c>
      <c r="N63">
        <v>8623</v>
      </c>
      <c r="O63">
        <v>-693</v>
      </c>
      <c r="P63">
        <v>0</v>
      </c>
      <c r="Q63">
        <v>-66667</v>
      </c>
      <c r="R63">
        <v>-565261</v>
      </c>
      <c r="S63">
        <v>0</v>
      </c>
      <c r="T63">
        <v>-565261</v>
      </c>
      <c r="U63">
        <v>0</v>
      </c>
      <c r="V63">
        <v>-2900</v>
      </c>
      <c r="W63">
        <v>-2900</v>
      </c>
      <c r="X63">
        <v>-52300</v>
      </c>
      <c r="Y63">
        <v>-46118</v>
      </c>
      <c r="Z63">
        <v>932</v>
      </c>
      <c r="AA63">
        <v>-97486</v>
      </c>
      <c r="AB63">
        <v>-3480</v>
      </c>
      <c r="AC63">
        <v>-234</v>
      </c>
      <c r="AD63">
        <v>-78441</v>
      </c>
      <c r="AE63">
        <v>-82155</v>
      </c>
      <c r="AF63">
        <v>-302695</v>
      </c>
      <c r="AG63">
        <v>10284</v>
      </c>
      <c r="AH63">
        <v>25517</v>
      </c>
      <c r="AI63">
        <v>43066</v>
      </c>
      <c r="AJ63">
        <v>-70972</v>
      </c>
      <c r="AK63">
        <v>0</v>
      </c>
      <c r="AL63">
        <v>-43066</v>
      </c>
      <c r="AM63">
        <v>0</v>
      </c>
      <c r="AN63">
        <v>0</v>
      </c>
      <c r="AO63">
        <v>-114038</v>
      </c>
      <c r="AP63">
        <v>0</v>
      </c>
      <c r="AQ63">
        <v>0</v>
      </c>
      <c r="AR63">
        <v>-114038</v>
      </c>
      <c r="AS63">
        <v>30469</v>
      </c>
      <c r="AT63">
        <v>-83569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807072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1318693</v>
      </c>
      <c r="BV63">
        <v>143158</v>
      </c>
      <c r="BW63">
        <v>1669610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3131461</v>
      </c>
      <c r="CE63">
        <v>0</v>
      </c>
      <c r="CF63">
        <v>3938533</v>
      </c>
      <c r="CG63">
        <v>479174</v>
      </c>
      <c r="CH63">
        <v>138295</v>
      </c>
      <c r="CI63">
        <v>0</v>
      </c>
      <c r="CJ63">
        <v>138295</v>
      </c>
      <c r="CK63">
        <v>0</v>
      </c>
      <c r="CL63">
        <v>6088</v>
      </c>
      <c r="CM63">
        <v>0</v>
      </c>
      <c r="CN63">
        <v>1534</v>
      </c>
      <c r="CO63">
        <v>145917</v>
      </c>
      <c r="CP63">
        <v>0</v>
      </c>
      <c r="CQ63">
        <v>58145</v>
      </c>
      <c r="CR63">
        <v>0</v>
      </c>
      <c r="CS63">
        <v>44176</v>
      </c>
      <c r="CT63">
        <v>102321</v>
      </c>
      <c r="CU63">
        <v>26936</v>
      </c>
      <c r="CV63">
        <v>21254</v>
      </c>
      <c r="CW63">
        <v>48190</v>
      </c>
      <c r="CX63">
        <v>4714135</v>
      </c>
      <c r="CY63">
        <v>260000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116171</v>
      </c>
      <c r="DH63">
        <v>376171</v>
      </c>
      <c r="DI63">
        <v>0</v>
      </c>
      <c r="DJ63">
        <v>0</v>
      </c>
      <c r="DK63">
        <v>0</v>
      </c>
      <c r="DL63">
        <v>0</v>
      </c>
      <c r="DM63">
        <v>3727602</v>
      </c>
      <c r="DN63">
        <v>0</v>
      </c>
      <c r="DO63">
        <v>3727602</v>
      </c>
      <c r="DP63">
        <v>1584</v>
      </c>
      <c r="DQ63">
        <v>0</v>
      </c>
      <c r="DR63">
        <v>1584</v>
      </c>
      <c r="DS63">
        <v>21300</v>
      </c>
      <c r="DT63">
        <v>0</v>
      </c>
      <c r="DU63">
        <v>0</v>
      </c>
      <c r="DV63">
        <v>0</v>
      </c>
      <c r="DW63">
        <v>3750486</v>
      </c>
      <c r="DX63">
        <v>503047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9755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35810</v>
      </c>
      <c r="EO63">
        <v>0</v>
      </c>
      <c r="EP63">
        <v>45565</v>
      </c>
      <c r="EQ63">
        <v>38866</v>
      </c>
      <c r="ER63">
        <v>4714135</v>
      </c>
    </row>
    <row r="64" spans="1:148">
      <c r="A64">
        <v>61722</v>
      </c>
      <c r="B64">
        <v>200112</v>
      </c>
      <c r="C64">
        <v>2945721</v>
      </c>
      <c r="D64">
        <v>-20051</v>
      </c>
      <c r="E64">
        <v>2925670</v>
      </c>
      <c r="F64">
        <v>201524</v>
      </c>
      <c r="G64">
        <v>0</v>
      </c>
      <c r="H64">
        <v>94996</v>
      </c>
      <c r="I64">
        <v>953616</v>
      </c>
      <c r="J64">
        <v>0</v>
      </c>
      <c r="K64">
        <v>1250136</v>
      </c>
      <c r="L64">
        <v>0</v>
      </c>
      <c r="M64">
        <v>-591087</v>
      </c>
      <c r="N64">
        <v>11814</v>
      </c>
      <c r="O64">
        <v>-3773</v>
      </c>
      <c r="P64">
        <v>0</v>
      </c>
      <c r="Q64">
        <v>-583046</v>
      </c>
      <c r="R64">
        <v>-4895188</v>
      </c>
      <c r="S64">
        <v>-75</v>
      </c>
      <c r="T64">
        <v>-4895263</v>
      </c>
      <c r="U64">
        <v>0</v>
      </c>
      <c r="V64">
        <v>2673780</v>
      </c>
      <c r="W64">
        <v>2673780</v>
      </c>
      <c r="X64">
        <v>-71409</v>
      </c>
      <c r="Y64">
        <v>-44567</v>
      </c>
      <c r="Z64">
        <v>2663</v>
      </c>
      <c r="AA64">
        <v>-113313</v>
      </c>
      <c r="AB64">
        <v>-23753</v>
      </c>
      <c r="AC64">
        <v>-38340</v>
      </c>
      <c r="AD64">
        <v>-772159</v>
      </c>
      <c r="AE64">
        <v>-834252</v>
      </c>
      <c r="AF64">
        <v>-1201648</v>
      </c>
      <c r="AG64">
        <v>-1734</v>
      </c>
      <c r="AH64">
        <v>245908</v>
      </c>
      <c r="AI64">
        <v>115391</v>
      </c>
      <c r="AJ64">
        <v>-418371</v>
      </c>
      <c r="AK64">
        <v>0</v>
      </c>
      <c r="AL64">
        <v>-115391</v>
      </c>
      <c r="AM64">
        <v>0</v>
      </c>
      <c r="AN64">
        <v>0</v>
      </c>
      <c r="AO64">
        <v>-533762</v>
      </c>
      <c r="AP64">
        <v>0</v>
      </c>
      <c r="AQ64">
        <v>-7650</v>
      </c>
      <c r="AR64">
        <v>-541412</v>
      </c>
      <c r="AS64">
        <v>67604</v>
      </c>
      <c r="AT64">
        <v>-473808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1519000</v>
      </c>
      <c r="BP64">
        <v>2569547</v>
      </c>
      <c r="BQ64">
        <v>0</v>
      </c>
      <c r="BR64">
        <v>0</v>
      </c>
      <c r="BS64">
        <v>0</v>
      </c>
      <c r="BT64">
        <v>2569547</v>
      </c>
      <c r="BU64">
        <v>8585824</v>
      </c>
      <c r="BV64">
        <v>551723</v>
      </c>
      <c r="BW64">
        <v>13049631</v>
      </c>
      <c r="BX64">
        <v>0</v>
      </c>
      <c r="BY64">
        <v>37341</v>
      </c>
      <c r="BZ64">
        <v>0</v>
      </c>
      <c r="CA64">
        <v>13613</v>
      </c>
      <c r="CB64">
        <v>0</v>
      </c>
      <c r="CC64">
        <v>0</v>
      </c>
      <c r="CD64">
        <v>22238132</v>
      </c>
      <c r="CE64">
        <v>0</v>
      </c>
      <c r="CF64">
        <v>26326679</v>
      </c>
      <c r="CG64">
        <v>0</v>
      </c>
      <c r="CH64">
        <v>183138</v>
      </c>
      <c r="CI64">
        <v>0</v>
      </c>
      <c r="CJ64">
        <v>183138</v>
      </c>
      <c r="CK64">
        <v>76770</v>
      </c>
      <c r="CL64">
        <v>0</v>
      </c>
      <c r="CM64">
        <v>0</v>
      </c>
      <c r="CN64">
        <v>274230</v>
      </c>
      <c r="CO64">
        <v>534138</v>
      </c>
      <c r="CP64">
        <v>0</v>
      </c>
      <c r="CQ64">
        <v>150777</v>
      </c>
      <c r="CR64">
        <v>0</v>
      </c>
      <c r="CS64">
        <v>316393</v>
      </c>
      <c r="CT64">
        <v>467170</v>
      </c>
      <c r="CU64">
        <v>227825</v>
      </c>
      <c r="CV64">
        <v>16321</v>
      </c>
      <c r="CW64">
        <v>244146</v>
      </c>
      <c r="CX64">
        <v>27572133</v>
      </c>
      <c r="CY64">
        <v>1000</v>
      </c>
      <c r="CZ64">
        <v>0</v>
      </c>
      <c r="DA64">
        <v>0</v>
      </c>
      <c r="DB64">
        <v>347501</v>
      </c>
      <c r="DC64">
        <v>0</v>
      </c>
      <c r="DD64">
        <v>0</v>
      </c>
      <c r="DE64">
        <v>0</v>
      </c>
      <c r="DF64">
        <v>347501</v>
      </c>
      <c r="DG64">
        <v>1991013</v>
      </c>
      <c r="DH64">
        <v>2339514</v>
      </c>
      <c r="DI64">
        <v>0</v>
      </c>
      <c r="DJ64">
        <v>0</v>
      </c>
      <c r="DK64">
        <v>0</v>
      </c>
      <c r="DL64">
        <v>0</v>
      </c>
      <c r="DM64">
        <v>21431825</v>
      </c>
      <c r="DN64">
        <v>46</v>
      </c>
      <c r="DO64">
        <v>21431779</v>
      </c>
      <c r="DP64">
        <v>22946</v>
      </c>
      <c r="DQ64">
        <v>0</v>
      </c>
      <c r="DR64">
        <v>22946</v>
      </c>
      <c r="DS64">
        <v>2697101</v>
      </c>
      <c r="DT64">
        <v>0</v>
      </c>
      <c r="DU64">
        <v>0</v>
      </c>
      <c r="DV64">
        <v>0</v>
      </c>
      <c r="DW64">
        <v>24151826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46</v>
      </c>
      <c r="EE64">
        <v>192672</v>
      </c>
      <c r="EF64">
        <v>8206</v>
      </c>
      <c r="EG64">
        <v>0</v>
      </c>
      <c r="EH64">
        <v>0</v>
      </c>
      <c r="EI64">
        <v>0</v>
      </c>
      <c r="EJ64">
        <v>28153</v>
      </c>
      <c r="EK64">
        <v>101048</v>
      </c>
      <c r="EL64">
        <v>0</v>
      </c>
      <c r="EM64">
        <v>0</v>
      </c>
      <c r="EN64">
        <v>730102</v>
      </c>
      <c r="EO64">
        <v>0</v>
      </c>
      <c r="EP64">
        <v>1060181</v>
      </c>
      <c r="EQ64">
        <v>20566</v>
      </c>
      <c r="ER64">
        <v>27572133</v>
      </c>
    </row>
    <row r="65" spans="1:148">
      <c r="A65">
        <v>62518</v>
      </c>
      <c r="B65">
        <v>200112</v>
      </c>
      <c r="C65">
        <v>943899</v>
      </c>
      <c r="D65">
        <v>-6697</v>
      </c>
      <c r="E65">
        <v>937202</v>
      </c>
      <c r="F65">
        <v>21426</v>
      </c>
      <c r="G65">
        <v>489</v>
      </c>
      <c r="H65">
        <v>20306</v>
      </c>
      <c r="I65">
        <v>573535</v>
      </c>
      <c r="J65">
        <v>0</v>
      </c>
      <c r="K65">
        <v>615756</v>
      </c>
      <c r="L65">
        <v>0</v>
      </c>
      <c r="M65">
        <v>-553879</v>
      </c>
      <c r="N65">
        <v>3774</v>
      </c>
      <c r="O65">
        <v>1660</v>
      </c>
      <c r="P65">
        <v>-945</v>
      </c>
      <c r="Q65">
        <v>-549390</v>
      </c>
      <c r="R65">
        <v>-875749</v>
      </c>
      <c r="S65">
        <v>0</v>
      </c>
      <c r="T65">
        <v>-875749</v>
      </c>
      <c r="U65">
        <v>0</v>
      </c>
      <c r="V65">
        <v>641396</v>
      </c>
      <c r="W65">
        <v>641396</v>
      </c>
      <c r="X65">
        <v>-56641</v>
      </c>
      <c r="Y65">
        <v>-67460</v>
      </c>
      <c r="Z65">
        <v>-2965</v>
      </c>
      <c r="AA65">
        <v>-127066</v>
      </c>
      <c r="AB65">
        <v>-12735</v>
      </c>
      <c r="AC65">
        <v>-16824</v>
      </c>
      <c r="AD65">
        <v>-238680</v>
      </c>
      <c r="AE65">
        <v>-268239</v>
      </c>
      <c r="AF65">
        <v>-242818</v>
      </c>
      <c r="AG65">
        <v>-3425</v>
      </c>
      <c r="AH65">
        <v>-21985</v>
      </c>
      <c r="AI65">
        <v>-9828</v>
      </c>
      <c r="AJ65">
        <v>95854</v>
      </c>
      <c r="AK65">
        <v>45681</v>
      </c>
      <c r="AL65">
        <v>5182</v>
      </c>
      <c r="AM65">
        <v>808</v>
      </c>
      <c r="AN65">
        <v>0</v>
      </c>
      <c r="AO65">
        <v>147525</v>
      </c>
      <c r="AP65">
        <v>0</v>
      </c>
      <c r="AQ65">
        <v>0</v>
      </c>
      <c r="AR65">
        <v>147525</v>
      </c>
      <c r="AS65">
        <v>-27244</v>
      </c>
      <c r="AT65">
        <v>120281</v>
      </c>
      <c r="AU65">
        <v>126010</v>
      </c>
      <c r="AV65">
        <v>-14185</v>
      </c>
      <c r="AW65">
        <v>3266</v>
      </c>
      <c r="AX65">
        <v>0</v>
      </c>
      <c r="AY65">
        <v>115091</v>
      </c>
      <c r="AZ65">
        <v>-20438</v>
      </c>
      <c r="BA65">
        <v>-57865</v>
      </c>
      <c r="BB65">
        <v>31617</v>
      </c>
      <c r="BC65">
        <v>-14056</v>
      </c>
      <c r="BD65">
        <v>228</v>
      </c>
      <c r="BE65">
        <v>-40076</v>
      </c>
      <c r="BF65">
        <v>14250</v>
      </c>
      <c r="BG65">
        <v>0</v>
      </c>
      <c r="BH65">
        <v>-16077</v>
      </c>
      <c r="BI65">
        <v>-7270</v>
      </c>
      <c r="BJ65">
        <v>201</v>
      </c>
      <c r="BK65">
        <v>-23146</v>
      </c>
      <c r="BL65">
        <v>0</v>
      </c>
      <c r="BM65">
        <v>45681</v>
      </c>
      <c r="BN65">
        <v>0</v>
      </c>
      <c r="BO65">
        <v>321337</v>
      </c>
      <c r="BP65">
        <v>698748</v>
      </c>
      <c r="BQ65">
        <v>503000</v>
      </c>
      <c r="BR65">
        <v>18777</v>
      </c>
      <c r="BS65">
        <v>0</v>
      </c>
      <c r="BT65">
        <v>1220525</v>
      </c>
      <c r="BU65">
        <v>2254505</v>
      </c>
      <c r="BV65">
        <v>199381</v>
      </c>
      <c r="BW65">
        <v>8216673</v>
      </c>
      <c r="BX65">
        <v>0</v>
      </c>
      <c r="BY65">
        <v>0</v>
      </c>
      <c r="BZ65">
        <v>0</v>
      </c>
      <c r="CA65">
        <v>0</v>
      </c>
      <c r="CB65">
        <v>148000</v>
      </c>
      <c r="CC65">
        <v>153863</v>
      </c>
      <c r="CD65">
        <v>10972422</v>
      </c>
      <c r="CE65">
        <v>0</v>
      </c>
      <c r="CF65">
        <v>12514284</v>
      </c>
      <c r="CG65">
        <v>0</v>
      </c>
      <c r="CH65">
        <v>107122</v>
      </c>
      <c r="CI65">
        <v>0</v>
      </c>
      <c r="CJ65">
        <v>107122</v>
      </c>
      <c r="CK65">
        <v>22478</v>
      </c>
      <c r="CL65">
        <v>49497</v>
      </c>
      <c r="CM65">
        <v>0</v>
      </c>
      <c r="CN65">
        <v>42545</v>
      </c>
      <c r="CO65">
        <v>221642</v>
      </c>
      <c r="CP65">
        <v>62738</v>
      </c>
      <c r="CQ65">
        <v>9039</v>
      </c>
      <c r="CR65">
        <v>0</v>
      </c>
      <c r="CS65">
        <v>6748</v>
      </c>
      <c r="CT65">
        <v>78525</v>
      </c>
      <c r="CU65">
        <v>122577</v>
      </c>
      <c r="CV65">
        <v>14592</v>
      </c>
      <c r="CW65">
        <v>137169</v>
      </c>
      <c r="CX65">
        <v>12951620</v>
      </c>
      <c r="CY65">
        <v>1000</v>
      </c>
      <c r="CZ65">
        <v>0</v>
      </c>
      <c r="DA65">
        <v>0</v>
      </c>
      <c r="DB65">
        <v>416889</v>
      </c>
      <c r="DC65">
        <v>0</v>
      </c>
      <c r="DD65">
        <v>0</v>
      </c>
      <c r="DE65">
        <v>0</v>
      </c>
      <c r="DF65">
        <v>416889</v>
      </c>
      <c r="DG65">
        <v>461198</v>
      </c>
      <c r="DH65">
        <v>879087</v>
      </c>
      <c r="DI65">
        <v>35000</v>
      </c>
      <c r="DJ65">
        <v>59251</v>
      </c>
      <c r="DK65">
        <v>0</v>
      </c>
      <c r="DL65">
        <v>59251</v>
      </c>
      <c r="DM65">
        <v>10976987</v>
      </c>
      <c r="DN65">
        <v>0</v>
      </c>
      <c r="DO65">
        <v>10976987</v>
      </c>
      <c r="DP65">
        <v>453052</v>
      </c>
      <c r="DQ65">
        <v>77067</v>
      </c>
      <c r="DR65">
        <v>375985</v>
      </c>
      <c r="DS65">
        <v>140209</v>
      </c>
      <c r="DT65">
        <v>0</v>
      </c>
      <c r="DU65">
        <v>0</v>
      </c>
      <c r="DV65">
        <v>261584</v>
      </c>
      <c r="DW65">
        <v>11814016</v>
      </c>
      <c r="DX65">
        <v>0</v>
      </c>
      <c r="DY65">
        <v>0</v>
      </c>
      <c r="DZ65">
        <v>0</v>
      </c>
      <c r="EA65">
        <v>137237</v>
      </c>
      <c r="EB65">
        <v>0</v>
      </c>
      <c r="EC65">
        <v>137237</v>
      </c>
      <c r="ED65">
        <v>0</v>
      </c>
      <c r="EE65">
        <v>0</v>
      </c>
      <c r="EF65">
        <v>577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24112</v>
      </c>
      <c r="EN65">
        <v>56208</v>
      </c>
      <c r="EO65">
        <v>0</v>
      </c>
      <c r="EP65">
        <v>80897</v>
      </c>
      <c r="EQ65">
        <v>5383</v>
      </c>
      <c r="ER65">
        <v>12951620</v>
      </c>
    </row>
    <row r="66" spans="1:148">
      <c r="A66">
        <v>62548</v>
      </c>
      <c r="B66">
        <v>200112</v>
      </c>
      <c r="C66">
        <v>3937605</v>
      </c>
      <c r="D66">
        <v>-177</v>
      </c>
      <c r="E66">
        <v>3937428</v>
      </c>
      <c r="F66">
        <v>405787</v>
      </c>
      <c r="G66">
        <v>2401</v>
      </c>
      <c r="H66">
        <v>71354</v>
      </c>
      <c r="I66">
        <v>2424915</v>
      </c>
      <c r="J66">
        <v>495595</v>
      </c>
      <c r="K66">
        <v>3400052</v>
      </c>
      <c r="L66">
        <v>0</v>
      </c>
      <c r="M66">
        <v>-2345065</v>
      </c>
      <c r="N66">
        <v>0</v>
      </c>
      <c r="O66">
        <v>4846</v>
      </c>
      <c r="P66">
        <v>0</v>
      </c>
      <c r="Q66">
        <v>-2340219</v>
      </c>
      <c r="R66">
        <v>-7910548</v>
      </c>
      <c r="S66">
        <v>0</v>
      </c>
      <c r="T66">
        <v>-7910548</v>
      </c>
      <c r="U66">
        <v>0</v>
      </c>
      <c r="V66">
        <v>6395264</v>
      </c>
      <c r="W66">
        <v>6395264</v>
      </c>
      <c r="X66">
        <v>0</v>
      </c>
      <c r="Y66">
        <v>-193148</v>
      </c>
      <c r="Z66">
        <v>0</v>
      </c>
      <c r="AA66">
        <v>-193148</v>
      </c>
      <c r="AB66">
        <v>-92281</v>
      </c>
      <c r="AC66">
        <v>-29137</v>
      </c>
      <c r="AD66">
        <v>0</v>
      </c>
      <c r="AE66">
        <v>-121418</v>
      </c>
      <c r="AF66">
        <v>-3669276</v>
      </c>
      <c r="AG66">
        <v>48776</v>
      </c>
      <c r="AH66">
        <v>142391</v>
      </c>
      <c r="AI66">
        <v>14961</v>
      </c>
      <c r="AJ66">
        <v>-295737</v>
      </c>
      <c r="AK66">
        <v>0</v>
      </c>
      <c r="AL66">
        <v>-14961</v>
      </c>
      <c r="AM66">
        <v>0</v>
      </c>
      <c r="AN66">
        <v>0</v>
      </c>
      <c r="AO66">
        <v>-310698</v>
      </c>
      <c r="AP66">
        <v>0</v>
      </c>
      <c r="AQ66">
        <v>0</v>
      </c>
      <c r="AR66">
        <v>-310698</v>
      </c>
      <c r="AS66">
        <v>-10692</v>
      </c>
      <c r="AT66">
        <v>-321390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1615079</v>
      </c>
      <c r="BP66">
        <v>2757461</v>
      </c>
      <c r="BQ66">
        <v>0</v>
      </c>
      <c r="BR66">
        <v>9636</v>
      </c>
      <c r="BS66">
        <v>0</v>
      </c>
      <c r="BT66">
        <v>2767097</v>
      </c>
      <c r="BU66">
        <v>17435988</v>
      </c>
      <c r="BV66">
        <v>1645316</v>
      </c>
      <c r="BW66">
        <v>33355294</v>
      </c>
      <c r="BX66">
        <v>0</v>
      </c>
      <c r="BY66">
        <v>1848689</v>
      </c>
      <c r="BZ66">
        <v>0</v>
      </c>
      <c r="CA66">
        <v>204313</v>
      </c>
      <c r="CB66">
        <v>0</v>
      </c>
      <c r="CC66">
        <v>0</v>
      </c>
      <c r="CD66">
        <v>54489600</v>
      </c>
      <c r="CE66">
        <v>0</v>
      </c>
      <c r="CF66">
        <v>58871776</v>
      </c>
      <c r="CG66">
        <v>0</v>
      </c>
      <c r="CH66">
        <v>96384</v>
      </c>
      <c r="CI66">
        <v>0</v>
      </c>
      <c r="CJ66">
        <v>96384</v>
      </c>
      <c r="CK66">
        <v>0</v>
      </c>
      <c r="CL66">
        <v>164963</v>
      </c>
      <c r="CM66">
        <v>0</v>
      </c>
      <c r="CN66">
        <v>695328</v>
      </c>
      <c r="CO66">
        <v>956675</v>
      </c>
      <c r="CP66">
        <v>32</v>
      </c>
      <c r="CQ66">
        <v>277903</v>
      </c>
      <c r="CR66">
        <v>0</v>
      </c>
      <c r="CS66">
        <v>115649</v>
      </c>
      <c r="CT66">
        <v>393584</v>
      </c>
      <c r="CU66">
        <v>800895</v>
      </c>
      <c r="CV66">
        <v>86861</v>
      </c>
      <c r="CW66">
        <v>887756</v>
      </c>
      <c r="CX66">
        <v>61109791</v>
      </c>
      <c r="CY66">
        <v>800</v>
      </c>
      <c r="CZ66">
        <v>0</v>
      </c>
      <c r="DA66">
        <v>0</v>
      </c>
      <c r="DB66">
        <v>1060500</v>
      </c>
      <c r="DC66">
        <v>0</v>
      </c>
      <c r="DD66">
        <v>0</v>
      </c>
      <c r="DE66">
        <v>0</v>
      </c>
      <c r="DF66">
        <v>1060500</v>
      </c>
      <c r="DG66">
        <v>3283476</v>
      </c>
      <c r="DH66">
        <v>4344776</v>
      </c>
      <c r="DI66">
        <v>0</v>
      </c>
      <c r="DJ66">
        <v>0</v>
      </c>
      <c r="DK66">
        <v>0</v>
      </c>
      <c r="DL66">
        <v>0</v>
      </c>
      <c r="DM66">
        <v>52755409</v>
      </c>
      <c r="DN66">
        <v>0</v>
      </c>
      <c r="DO66">
        <v>52755409</v>
      </c>
      <c r="DP66">
        <v>96417</v>
      </c>
      <c r="DQ66">
        <v>0</v>
      </c>
      <c r="DR66">
        <v>96417</v>
      </c>
      <c r="DS66">
        <v>3682548</v>
      </c>
      <c r="DT66">
        <v>0</v>
      </c>
      <c r="DU66">
        <v>0</v>
      </c>
      <c r="DV66">
        <v>0</v>
      </c>
      <c r="DW66">
        <v>56534374</v>
      </c>
      <c r="DX66">
        <v>0</v>
      </c>
      <c r="DY66">
        <v>0</v>
      </c>
      <c r="DZ66">
        <v>0</v>
      </c>
      <c r="EA66">
        <v>0</v>
      </c>
      <c r="EB66">
        <v>8776</v>
      </c>
      <c r="EC66">
        <v>8776</v>
      </c>
      <c r="ED66">
        <v>0</v>
      </c>
      <c r="EE66">
        <v>52422</v>
      </c>
      <c r="EF66">
        <v>2758</v>
      </c>
      <c r="EG66">
        <v>0</v>
      </c>
      <c r="EH66">
        <v>0</v>
      </c>
      <c r="EI66">
        <v>0</v>
      </c>
      <c r="EJ66">
        <v>70084</v>
      </c>
      <c r="EK66">
        <v>10091</v>
      </c>
      <c r="EL66">
        <v>0</v>
      </c>
      <c r="EM66">
        <v>0</v>
      </c>
      <c r="EN66">
        <v>82337</v>
      </c>
      <c r="EO66">
        <v>40</v>
      </c>
      <c r="EP66">
        <v>217732</v>
      </c>
      <c r="EQ66">
        <v>4133</v>
      </c>
      <c r="ER66">
        <v>61109791</v>
      </c>
    </row>
    <row r="67" spans="1:148">
      <c r="A67">
        <v>62706</v>
      </c>
      <c r="B67">
        <v>200112</v>
      </c>
      <c r="C67">
        <v>364666</v>
      </c>
      <c r="D67">
        <v>-18700</v>
      </c>
      <c r="E67">
        <v>345966</v>
      </c>
      <c r="F67">
        <v>98347</v>
      </c>
      <c r="G67">
        <v>0</v>
      </c>
      <c r="H67">
        <v>15318</v>
      </c>
      <c r="I67">
        <v>171867</v>
      </c>
      <c r="J67">
        <v>0</v>
      </c>
      <c r="K67">
        <v>285532</v>
      </c>
      <c r="L67">
        <v>0</v>
      </c>
      <c r="M67">
        <v>-203306</v>
      </c>
      <c r="N67">
        <v>15535</v>
      </c>
      <c r="O67">
        <v>1858</v>
      </c>
      <c r="P67">
        <v>2610</v>
      </c>
      <c r="Q67">
        <v>-183303</v>
      </c>
      <c r="R67">
        <v>-439275</v>
      </c>
      <c r="S67">
        <v>-251</v>
      </c>
      <c r="T67">
        <v>-439526</v>
      </c>
      <c r="U67">
        <v>0</v>
      </c>
      <c r="V67">
        <v>432608</v>
      </c>
      <c r="W67">
        <v>432608</v>
      </c>
      <c r="X67">
        <v>-10704</v>
      </c>
      <c r="Y67">
        <v>-27426</v>
      </c>
      <c r="Z67">
        <v>2122</v>
      </c>
      <c r="AA67">
        <v>-36008</v>
      </c>
      <c r="AB67">
        <v>-9074</v>
      </c>
      <c r="AC67">
        <v>-5313</v>
      </c>
      <c r="AD67">
        <v>-201526</v>
      </c>
      <c r="AE67">
        <v>-215913</v>
      </c>
      <c r="AF67">
        <v>-67449</v>
      </c>
      <c r="AG67">
        <v>7392</v>
      </c>
      <c r="AH67">
        <v>12922</v>
      </c>
      <c r="AI67">
        <v>-4637</v>
      </c>
      <c r="AJ67">
        <v>137584</v>
      </c>
      <c r="AK67">
        <v>13498</v>
      </c>
      <c r="AL67">
        <v>4194</v>
      </c>
      <c r="AM67">
        <v>0</v>
      </c>
      <c r="AN67">
        <v>0</v>
      </c>
      <c r="AO67">
        <v>155276</v>
      </c>
      <c r="AP67">
        <v>0</v>
      </c>
      <c r="AQ67">
        <v>0</v>
      </c>
      <c r="AR67">
        <v>155276</v>
      </c>
      <c r="AS67">
        <v>-58546</v>
      </c>
      <c r="AT67">
        <v>96730</v>
      </c>
      <c r="AU67">
        <v>44023</v>
      </c>
      <c r="AV67">
        <v>-19274</v>
      </c>
      <c r="AW67">
        <v>-1346</v>
      </c>
      <c r="AX67">
        <v>0</v>
      </c>
      <c r="AY67">
        <v>23403</v>
      </c>
      <c r="AZ67">
        <v>443</v>
      </c>
      <c r="BA67">
        <v>-7831</v>
      </c>
      <c r="BB67">
        <v>9959</v>
      </c>
      <c r="BC67">
        <v>3339</v>
      </c>
      <c r="BD67">
        <v>4180</v>
      </c>
      <c r="BE67">
        <v>9647</v>
      </c>
      <c r="BF67">
        <v>-4841</v>
      </c>
      <c r="BG67">
        <v>0</v>
      </c>
      <c r="BH67">
        <v>-2025</v>
      </c>
      <c r="BI67">
        <v>-4996</v>
      </c>
      <c r="BJ67">
        <v>1867</v>
      </c>
      <c r="BK67">
        <v>-5154</v>
      </c>
      <c r="BL67">
        <v>-10000</v>
      </c>
      <c r="BM67">
        <v>13498</v>
      </c>
      <c r="BN67">
        <v>0</v>
      </c>
      <c r="BO67">
        <v>280269</v>
      </c>
      <c r="BP67">
        <v>662192</v>
      </c>
      <c r="BQ67">
        <v>275000</v>
      </c>
      <c r="BR67">
        <v>0</v>
      </c>
      <c r="BS67">
        <v>0</v>
      </c>
      <c r="BT67">
        <v>937192</v>
      </c>
      <c r="BU67">
        <v>529823</v>
      </c>
      <c r="BV67">
        <v>125376</v>
      </c>
      <c r="BW67">
        <v>2537011</v>
      </c>
      <c r="BX67">
        <v>0</v>
      </c>
      <c r="BY67">
        <v>17851</v>
      </c>
      <c r="BZ67">
        <v>319</v>
      </c>
      <c r="CA67">
        <v>0</v>
      </c>
      <c r="CB67">
        <v>83094</v>
      </c>
      <c r="CC67">
        <v>0</v>
      </c>
      <c r="CD67">
        <v>3293474</v>
      </c>
      <c r="CE67">
        <v>0</v>
      </c>
      <c r="CF67">
        <v>4510935</v>
      </c>
      <c r="CG67">
        <v>0</v>
      </c>
      <c r="CH67">
        <v>19373</v>
      </c>
      <c r="CI67">
        <v>0</v>
      </c>
      <c r="CJ67">
        <v>19373</v>
      </c>
      <c r="CK67">
        <v>0</v>
      </c>
      <c r="CL67">
        <v>87423</v>
      </c>
      <c r="CM67">
        <v>0</v>
      </c>
      <c r="CN67">
        <v>29799</v>
      </c>
      <c r="CO67">
        <v>136595</v>
      </c>
      <c r="CP67">
        <v>0</v>
      </c>
      <c r="CQ67">
        <v>74619</v>
      </c>
      <c r="CR67">
        <v>0</v>
      </c>
      <c r="CS67">
        <v>0</v>
      </c>
      <c r="CT67">
        <v>74619</v>
      </c>
      <c r="CU67">
        <v>44569</v>
      </c>
      <c r="CV67">
        <v>54</v>
      </c>
      <c r="CW67">
        <v>44623</v>
      </c>
      <c r="CX67">
        <v>4766772</v>
      </c>
      <c r="CY67">
        <v>381800</v>
      </c>
      <c r="CZ67">
        <v>0</v>
      </c>
      <c r="DA67">
        <v>0</v>
      </c>
      <c r="DB67">
        <v>74594</v>
      </c>
      <c r="DC67">
        <v>0</v>
      </c>
      <c r="DD67">
        <v>0</v>
      </c>
      <c r="DE67">
        <v>0</v>
      </c>
      <c r="DF67">
        <v>74594</v>
      </c>
      <c r="DG67">
        <v>328349</v>
      </c>
      <c r="DH67">
        <v>784743</v>
      </c>
      <c r="DI67">
        <v>0</v>
      </c>
      <c r="DJ67">
        <v>16833</v>
      </c>
      <c r="DK67">
        <v>0</v>
      </c>
      <c r="DL67">
        <v>16833</v>
      </c>
      <c r="DM67">
        <v>3709850</v>
      </c>
      <c r="DN67">
        <v>5682</v>
      </c>
      <c r="DO67">
        <v>3704168</v>
      </c>
      <c r="DP67">
        <v>96252</v>
      </c>
      <c r="DQ67">
        <v>17626</v>
      </c>
      <c r="DR67">
        <v>78626</v>
      </c>
      <c r="DS67">
        <v>0</v>
      </c>
      <c r="DT67">
        <v>0</v>
      </c>
      <c r="DU67">
        <v>10000</v>
      </c>
      <c r="DV67">
        <v>15377</v>
      </c>
      <c r="DW67">
        <v>3825004</v>
      </c>
      <c r="DX67">
        <v>0</v>
      </c>
      <c r="DY67">
        <v>5374</v>
      </c>
      <c r="DZ67">
        <v>0</v>
      </c>
      <c r="EA67">
        <v>0</v>
      </c>
      <c r="EB67">
        <v>0</v>
      </c>
      <c r="EC67">
        <v>5374</v>
      </c>
      <c r="ED67">
        <v>0</v>
      </c>
      <c r="EE67">
        <v>15</v>
      </c>
      <c r="EF67">
        <v>8062</v>
      </c>
      <c r="EG67">
        <v>0</v>
      </c>
      <c r="EH67">
        <v>0</v>
      </c>
      <c r="EI67">
        <v>0</v>
      </c>
      <c r="EJ67">
        <v>0</v>
      </c>
      <c r="EK67">
        <v>113879</v>
      </c>
      <c r="EL67">
        <v>0</v>
      </c>
      <c r="EM67">
        <v>0</v>
      </c>
      <c r="EN67">
        <v>29695</v>
      </c>
      <c r="EO67">
        <v>0</v>
      </c>
      <c r="EP67">
        <v>151651</v>
      </c>
      <c r="EQ67">
        <v>0</v>
      </c>
      <c r="ER67">
        <v>4766772</v>
      </c>
    </row>
    <row r="68" spans="1:148">
      <c r="A68">
        <v>62862</v>
      </c>
      <c r="B68">
        <v>200112</v>
      </c>
      <c r="C68">
        <v>17643</v>
      </c>
      <c r="D68">
        <v>-242</v>
      </c>
      <c r="E68">
        <v>17401</v>
      </c>
      <c r="F68">
        <v>0</v>
      </c>
      <c r="G68">
        <v>0</v>
      </c>
      <c r="H68">
        <v>0</v>
      </c>
      <c r="I68">
        <v>5861</v>
      </c>
      <c r="J68">
        <v>756</v>
      </c>
      <c r="K68">
        <v>6617</v>
      </c>
      <c r="L68">
        <v>0</v>
      </c>
      <c r="M68">
        <v>-24317</v>
      </c>
      <c r="N68">
        <v>0</v>
      </c>
      <c r="O68">
        <v>0</v>
      </c>
      <c r="P68">
        <v>0</v>
      </c>
      <c r="Q68">
        <v>-24317</v>
      </c>
      <c r="R68">
        <v>-391</v>
      </c>
      <c r="S68">
        <v>0</v>
      </c>
      <c r="T68">
        <v>-391</v>
      </c>
      <c r="U68">
        <v>0</v>
      </c>
      <c r="V68">
        <v>4377</v>
      </c>
      <c r="W68">
        <v>4377</v>
      </c>
      <c r="X68">
        <v>0</v>
      </c>
      <c r="Y68">
        <v>-998</v>
      </c>
      <c r="Z68">
        <v>0</v>
      </c>
      <c r="AA68">
        <v>-998</v>
      </c>
      <c r="AB68">
        <v>-524</v>
      </c>
      <c r="AC68">
        <v>-67</v>
      </c>
      <c r="AD68">
        <v>-166</v>
      </c>
      <c r="AE68">
        <v>-757</v>
      </c>
      <c r="AF68">
        <v>-11775</v>
      </c>
      <c r="AG68">
        <v>0</v>
      </c>
      <c r="AH68">
        <v>-49</v>
      </c>
      <c r="AI68">
        <v>2950</v>
      </c>
      <c r="AJ68">
        <v>-6942</v>
      </c>
      <c r="AK68">
        <v>0</v>
      </c>
      <c r="AL68">
        <v>-2950</v>
      </c>
      <c r="AM68">
        <v>0</v>
      </c>
      <c r="AN68">
        <v>0</v>
      </c>
      <c r="AO68">
        <v>-9892</v>
      </c>
      <c r="AP68">
        <v>0</v>
      </c>
      <c r="AQ68">
        <v>0</v>
      </c>
      <c r="AR68">
        <v>-9892</v>
      </c>
      <c r="AS68">
        <v>0</v>
      </c>
      <c r="AT68">
        <v>-9892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36100</v>
      </c>
      <c r="BW68">
        <v>53533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89633</v>
      </c>
      <c r="CE68">
        <v>0</v>
      </c>
      <c r="CF68">
        <v>89633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276</v>
      </c>
      <c r="CO68">
        <v>276</v>
      </c>
      <c r="CP68">
        <v>0</v>
      </c>
      <c r="CQ68">
        <v>42</v>
      </c>
      <c r="CR68">
        <v>0</v>
      </c>
      <c r="CS68">
        <v>0</v>
      </c>
      <c r="CT68">
        <v>42</v>
      </c>
      <c r="CU68">
        <v>994</v>
      </c>
      <c r="CV68">
        <v>0</v>
      </c>
      <c r="CW68">
        <v>994</v>
      </c>
      <c r="CX68">
        <v>90945</v>
      </c>
      <c r="CY68">
        <v>0</v>
      </c>
      <c r="CZ68">
        <v>0</v>
      </c>
      <c r="DA68">
        <v>24500</v>
      </c>
      <c r="DB68">
        <v>0</v>
      </c>
      <c r="DC68">
        <v>0</v>
      </c>
      <c r="DD68">
        <v>0</v>
      </c>
      <c r="DE68">
        <v>0</v>
      </c>
      <c r="DF68">
        <v>24500</v>
      </c>
      <c r="DG68">
        <v>15315</v>
      </c>
      <c r="DH68">
        <v>39815</v>
      </c>
      <c r="DI68">
        <v>0</v>
      </c>
      <c r="DJ68">
        <v>0</v>
      </c>
      <c r="DK68">
        <v>0</v>
      </c>
      <c r="DL68">
        <v>0</v>
      </c>
      <c r="DM68">
        <v>10856</v>
      </c>
      <c r="DN68">
        <v>0</v>
      </c>
      <c r="DO68">
        <v>10856</v>
      </c>
      <c r="DP68">
        <v>310</v>
      </c>
      <c r="DQ68">
        <v>0</v>
      </c>
      <c r="DR68">
        <v>310</v>
      </c>
      <c r="DS68">
        <v>36243</v>
      </c>
      <c r="DT68">
        <v>0</v>
      </c>
      <c r="DU68">
        <v>0</v>
      </c>
      <c r="DV68">
        <v>0</v>
      </c>
      <c r="DW68">
        <v>47409</v>
      </c>
      <c r="DX68">
        <v>0</v>
      </c>
      <c r="DY68">
        <v>195</v>
      </c>
      <c r="DZ68">
        <v>0</v>
      </c>
      <c r="EA68">
        <v>0</v>
      </c>
      <c r="EB68">
        <v>0</v>
      </c>
      <c r="EC68">
        <v>195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2825</v>
      </c>
      <c r="EK68">
        <v>0</v>
      </c>
      <c r="EL68">
        <v>0</v>
      </c>
      <c r="EM68">
        <v>0</v>
      </c>
      <c r="EN68">
        <v>701</v>
      </c>
      <c r="EO68">
        <v>0</v>
      </c>
      <c r="EP68">
        <v>3526</v>
      </c>
      <c r="EQ68">
        <v>0</v>
      </c>
      <c r="ER68">
        <v>90945</v>
      </c>
    </row>
    <row r="69" spans="1:148">
      <c r="A69">
        <v>62905</v>
      </c>
      <c r="B69">
        <v>200112</v>
      </c>
      <c r="C69">
        <v>145499</v>
      </c>
      <c r="D69">
        <v>-7249</v>
      </c>
      <c r="E69">
        <v>138250</v>
      </c>
      <c r="F69">
        <v>70188</v>
      </c>
      <c r="G69">
        <v>0</v>
      </c>
      <c r="H69">
        <v>4382</v>
      </c>
      <c r="I69">
        <v>50503</v>
      </c>
      <c r="J69">
        <v>0</v>
      </c>
      <c r="K69">
        <v>125073</v>
      </c>
      <c r="L69">
        <v>0</v>
      </c>
      <c r="M69">
        <v>-95635</v>
      </c>
      <c r="N69">
        <v>7235</v>
      </c>
      <c r="O69">
        <v>-716</v>
      </c>
      <c r="P69">
        <v>-150</v>
      </c>
      <c r="Q69">
        <v>-89266</v>
      </c>
      <c r="R69">
        <v>-219050</v>
      </c>
      <c r="S69">
        <v>2474</v>
      </c>
      <c r="T69">
        <v>-216576</v>
      </c>
      <c r="U69">
        <v>0</v>
      </c>
      <c r="V69">
        <v>187603</v>
      </c>
      <c r="W69">
        <v>187603</v>
      </c>
      <c r="X69">
        <v>-20996</v>
      </c>
      <c r="Y69">
        <v>-30436</v>
      </c>
      <c r="Z69">
        <v>3754</v>
      </c>
      <c r="AA69">
        <v>-47678</v>
      </c>
      <c r="AB69">
        <v>-5310</v>
      </c>
      <c r="AC69">
        <v>-4573</v>
      </c>
      <c r="AD69">
        <v>-147172</v>
      </c>
      <c r="AE69">
        <v>-157055</v>
      </c>
      <c r="AF69">
        <v>-2746</v>
      </c>
      <c r="AG69">
        <v>-2236</v>
      </c>
      <c r="AH69">
        <v>9536</v>
      </c>
      <c r="AI69">
        <v>3630</v>
      </c>
      <c r="AJ69">
        <v>-51465</v>
      </c>
      <c r="AK69">
        <v>0</v>
      </c>
      <c r="AL69">
        <v>-3630</v>
      </c>
      <c r="AM69">
        <v>0</v>
      </c>
      <c r="AN69">
        <v>0</v>
      </c>
      <c r="AO69">
        <v>-55095</v>
      </c>
      <c r="AP69">
        <v>0</v>
      </c>
      <c r="AQ69">
        <v>0</v>
      </c>
      <c r="AR69">
        <v>-55095</v>
      </c>
      <c r="AS69">
        <v>13472</v>
      </c>
      <c r="AT69">
        <v>-41623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114000</v>
      </c>
      <c r="BP69">
        <v>738185</v>
      </c>
      <c r="BQ69">
        <v>0</v>
      </c>
      <c r="BR69">
        <v>0</v>
      </c>
      <c r="BS69">
        <v>0</v>
      </c>
      <c r="BT69">
        <v>738185</v>
      </c>
      <c r="BU69">
        <v>33303</v>
      </c>
      <c r="BV69">
        <v>0</v>
      </c>
      <c r="BW69">
        <v>1030673</v>
      </c>
      <c r="BX69">
        <v>0</v>
      </c>
      <c r="BY69">
        <v>0</v>
      </c>
      <c r="BZ69">
        <v>365</v>
      </c>
      <c r="CA69">
        <v>0</v>
      </c>
      <c r="CB69">
        <v>0</v>
      </c>
      <c r="CC69">
        <v>0</v>
      </c>
      <c r="CD69">
        <v>1064341</v>
      </c>
      <c r="CE69">
        <v>0</v>
      </c>
      <c r="CF69">
        <v>1916526</v>
      </c>
      <c r="CG69">
        <v>0</v>
      </c>
      <c r="CH69">
        <v>4762</v>
      </c>
      <c r="CI69">
        <v>0</v>
      </c>
      <c r="CJ69">
        <v>4762</v>
      </c>
      <c r="CK69">
        <v>1828</v>
      </c>
      <c r="CL69">
        <v>88949</v>
      </c>
      <c r="CM69">
        <v>0</v>
      </c>
      <c r="CN69">
        <v>30653</v>
      </c>
      <c r="CO69">
        <v>126192</v>
      </c>
      <c r="CP69">
        <v>0</v>
      </c>
      <c r="CQ69">
        <v>4035</v>
      </c>
      <c r="CR69">
        <v>0</v>
      </c>
      <c r="CS69">
        <v>0</v>
      </c>
      <c r="CT69">
        <v>4035</v>
      </c>
      <c r="CU69">
        <v>25760</v>
      </c>
      <c r="CV69">
        <v>1933</v>
      </c>
      <c r="CW69">
        <v>27693</v>
      </c>
      <c r="CX69">
        <v>2074446</v>
      </c>
      <c r="CY69">
        <v>58000</v>
      </c>
      <c r="CZ69">
        <v>0</v>
      </c>
      <c r="DA69">
        <v>0</v>
      </c>
      <c r="DB69">
        <v>54370</v>
      </c>
      <c r="DC69">
        <v>0</v>
      </c>
      <c r="DD69">
        <v>0</v>
      </c>
      <c r="DE69">
        <v>0</v>
      </c>
      <c r="DF69">
        <v>54370</v>
      </c>
      <c r="DG69">
        <v>133631</v>
      </c>
      <c r="DH69">
        <v>246001</v>
      </c>
      <c r="DI69">
        <v>0</v>
      </c>
      <c r="DJ69">
        <v>0</v>
      </c>
      <c r="DK69">
        <v>0</v>
      </c>
      <c r="DL69">
        <v>0</v>
      </c>
      <c r="DM69">
        <v>1780599</v>
      </c>
      <c r="DN69">
        <v>23452</v>
      </c>
      <c r="DO69">
        <v>1757147</v>
      </c>
      <c r="DP69">
        <v>7488</v>
      </c>
      <c r="DQ69">
        <v>687</v>
      </c>
      <c r="DR69">
        <v>6801</v>
      </c>
      <c r="DS69">
        <v>0</v>
      </c>
      <c r="DT69">
        <v>0</v>
      </c>
      <c r="DU69">
        <v>0</v>
      </c>
      <c r="DV69">
        <v>0</v>
      </c>
      <c r="DW69">
        <v>1763948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11781</v>
      </c>
      <c r="EE69">
        <v>15</v>
      </c>
      <c r="EF69">
        <v>516</v>
      </c>
      <c r="EG69">
        <v>0</v>
      </c>
      <c r="EH69">
        <v>0</v>
      </c>
      <c r="EI69">
        <v>0</v>
      </c>
      <c r="EJ69">
        <v>27347</v>
      </c>
      <c r="EK69">
        <v>17749</v>
      </c>
      <c r="EL69">
        <v>0</v>
      </c>
      <c r="EM69">
        <v>0</v>
      </c>
      <c r="EN69">
        <v>7089</v>
      </c>
      <c r="EO69">
        <v>0</v>
      </c>
      <c r="EP69">
        <v>52716</v>
      </c>
      <c r="EQ69">
        <v>0</v>
      </c>
      <c r="ER69">
        <v>2074446</v>
      </c>
    </row>
    <row r="70" spans="1:148">
      <c r="A70">
        <v>62908</v>
      </c>
      <c r="B70">
        <v>200112</v>
      </c>
      <c r="C70">
        <v>275503</v>
      </c>
      <c r="D70">
        <v>-17920</v>
      </c>
      <c r="E70">
        <v>257583</v>
      </c>
      <c r="F70">
        <v>0</v>
      </c>
      <c r="G70">
        <v>0</v>
      </c>
      <c r="H70">
        <v>0</v>
      </c>
      <c r="I70">
        <v>189780</v>
      </c>
      <c r="J70">
        <v>0</v>
      </c>
      <c r="K70">
        <v>189780</v>
      </c>
      <c r="L70">
        <v>0</v>
      </c>
      <c r="M70">
        <v>-243660</v>
      </c>
      <c r="N70">
        <v>40997</v>
      </c>
      <c r="O70">
        <v>6143</v>
      </c>
      <c r="P70">
        <v>0</v>
      </c>
      <c r="Q70">
        <v>-196520</v>
      </c>
      <c r="R70">
        <v>-365346</v>
      </c>
      <c r="S70">
        <v>2834</v>
      </c>
      <c r="T70">
        <v>-362512</v>
      </c>
      <c r="U70">
        <v>0</v>
      </c>
      <c r="V70">
        <v>0</v>
      </c>
      <c r="W70">
        <v>0</v>
      </c>
      <c r="X70">
        <v>-16301</v>
      </c>
      <c r="Y70">
        <v>-45369</v>
      </c>
      <c r="Z70">
        <v>2242</v>
      </c>
      <c r="AA70">
        <v>-59428</v>
      </c>
      <c r="AB70">
        <v>-5090</v>
      </c>
      <c r="AC70">
        <v>-25631</v>
      </c>
      <c r="AD70">
        <v>-71088</v>
      </c>
      <c r="AE70">
        <v>-101809</v>
      </c>
      <c r="AF70">
        <v>-49140</v>
      </c>
      <c r="AG70">
        <v>10736</v>
      </c>
      <c r="AH70">
        <v>-1887</v>
      </c>
      <c r="AI70">
        <v>-4674</v>
      </c>
      <c r="AJ70">
        <v>-317871</v>
      </c>
      <c r="AK70">
        <v>-1</v>
      </c>
      <c r="AL70">
        <v>4674</v>
      </c>
      <c r="AM70">
        <v>0</v>
      </c>
      <c r="AN70">
        <v>0</v>
      </c>
      <c r="AO70">
        <v>-313198</v>
      </c>
      <c r="AP70">
        <v>0</v>
      </c>
      <c r="AQ70">
        <v>0</v>
      </c>
      <c r="AR70">
        <v>-313198</v>
      </c>
      <c r="AS70">
        <v>9956</v>
      </c>
      <c r="AT70">
        <v>-303242</v>
      </c>
      <c r="AU70">
        <v>129</v>
      </c>
      <c r="AV70">
        <v>0</v>
      </c>
      <c r="AW70">
        <v>0</v>
      </c>
      <c r="AX70">
        <v>0</v>
      </c>
      <c r="AY70">
        <v>129</v>
      </c>
      <c r="AZ70">
        <v>0</v>
      </c>
      <c r="BA70">
        <v>-100</v>
      </c>
      <c r="BB70">
        <v>0</v>
      </c>
      <c r="BC70">
        <v>0</v>
      </c>
      <c r="BD70">
        <v>0</v>
      </c>
      <c r="BE70">
        <v>-100</v>
      </c>
      <c r="BF70">
        <v>0</v>
      </c>
      <c r="BG70">
        <v>0</v>
      </c>
      <c r="BH70">
        <v>-8</v>
      </c>
      <c r="BI70">
        <v>-22</v>
      </c>
      <c r="BJ70">
        <v>0</v>
      </c>
      <c r="BK70">
        <v>-30</v>
      </c>
      <c r="BL70">
        <v>0</v>
      </c>
      <c r="BM70">
        <v>-1</v>
      </c>
      <c r="BN70">
        <v>1300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628263</v>
      </c>
      <c r="BV70">
        <v>0</v>
      </c>
      <c r="BW70">
        <v>3014104</v>
      </c>
      <c r="BX70">
        <v>0</v>
      </c>
      <c r="BY70">
        <v>0</v>
      </c>
      <c r="BZ70">
        <v>118</v>
      </c>
      <c r="CA70">
        <v>0</v>
      </c>
      <c r="CB70">
        <v>0</v>
      </c>
      <c r="CC70">
        <v>0</v>
      </c>
      <c r="CD70">
        <v>3642485</v>
      </c>
      <c r="CE70">
        <v>0</v>
      </c>
      <c r="CF70">
        <v>3642485</v>
      </c>
      <c r="CG70">
        <v>0</v>
      </c>
      <c r="CH70">
        <v>19654</v>
      </c>
      <c r="CI70">
        <v>0</v>
      </c>
      <c r="CJ70">
        <v>19654</v>
      </c>
      <c r="CK70">
        <v>16832</v>
      </c>
      <c r="CL70">
        <v>789</v>
      </c>
      <c r="CM70">
        <v>0</v>
      </c>
      <c r="CN70">
        <v>0</v>
      </c>
      <c r="CO70">
        <v>37275</v>
      </c>
      <c r="CP70">
        <v>575</v>
      </c>
      <c r="CQ70">
        <v>93473</v>
      </c>
      <c r="CR70">
        <v>0</v>
      </c>
      <c r="CS70">
        <v>1925</v>
      </c>
      <c r="CT70">
        <v>95973</v>
      </c>
      <c r="CU70">
        <v>0</v>
      </c>
      <c r="CV70">
        <v>59330</v>
      </c>
      <c r="CW70">
        <v>59330</v>
      </c>
      <c r="CX70">
        <v>3836363</v>
      </c>
      <c r="CY70">
        <v>61804</v>
      </c>
      <c r="CZ70">
        <v>150499</v>
      </c>
      <c r="DA70">
        <v>0</v>
      </c>
      <c r="DB70">
        <v>14230</v>
      </c>
      <c r="DC70">
        <v>0</v>
      </c>
      <c r="DD70">
        <v>0</v>
      </c>
      <c r="DE70">
        <v>0</v>
      </c>
      <c r="DF70">
        <v>14230</v>
      </c>
      <c r="DG70">
        <v>0</v>
      </c>
      <c r="DH70">
        <v>226533</v>
      </c>
      <c r="DI70">
        <v>130000</v>
      </c>
      <c r="DJ70">
        <v>0</v>
      </c>
      <c r="DK70">
        <v>0</v>
      </c>
      <c r="DL70">
        <v>0</v>
      </c>
      <c r="DM70">
        <v>3416333</v>
      </c>
      <c r="DN70">
        <v>89919</v>
      </c>
      <c r="DO70">
        <v>3326414</v>
      </c>
      <c r="DP70">
        <v>9340</v>
      </c>
      <c r="DQ70">
        <v>0</v>
      </c>
      <c r="DR70">
        <v>9340</v>
      </c>
      <c r="DS70">
        <v>0</v>
      </c>
      <c r="DT70">
        <v>0</v>
      </c>
      <c r="DU70">
        <v>0</v>
      </c>
      <c r="DV70">
        <v>0</v>
      </c>
      <c r="DW70">
        <v>3335754</v>
      </c>
      <c r="DX70">
        <v>0</v>
      </c>
      <c r="DY70">
        <v>13502</v>
      </c>
      <c r="DZ70">
        <v>0</v>
      </c>
      <c r="EA70">
        <v>0</v>
      </c>
      <c r="EB70">
        <v>0</v>
      </c>
      <c r="EC70">
        <v>13502</v>
      </c>
      <c r="ED70">
        <v>76884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29</v>
      </c>
      <c r="EK70">
        <v>8967</v>
      </c>
      <c r="EL70">
        <v>0</v>
      </c>
      <c r="EM70">
        <v>0</v>
      </c>
      <c r="EN70">
        <v>37049</v>
      </c>
      <c r="EO70">
        <v>0</v>
      </c>
      <c r="EP70">
        <v>46045</v>
      </c>
      <c r="EQ70">
        <v>7645</v>
      </c>
      <c r="ER70">
        <v>3836363</v>
      </c>
    </row>
    <row r="71" spans="1:148">
      <c r="A71">
        <v>62918</v>
      </c>
      <c r="B71">
        <v>200112</v>
      </c>
      <c r="C71">
        <v>96058</v>
      </c>
      <c r="D71">
        <v>-232</v>
      </c>
      <c r="E71">
        <v>95826</v>
      </c>
      <c r="F71">
        <v>-143911</v>
      </c>
      <c r="G71">
        <v>2827</v>
      </c>
      <c r="H71">
        <v>27573</v>
      </c>
      <c r="I71">
        <v>634838</v>
      </c>
      <c r="J71">
        <v>8390</v>
      </c>
      <c r="K71">
        <v>529717</v>
      </c>
      <c r="L71">
        <v>0</v>
      </c>
      <c r="M71">
        <v>-1073054</v>
      </c>
      <c r="N71">
        <v>572</v>
      </c>
      <c r="O71">
        <v>-1882</v>
      </c>
      <c r="P71">
        <v>0</v>
      </c>
      <c r="Q71">
        <v>-1074364</v>
      </c>
      <c r="R71">
        <v>318441</v>
      </c>
      <c r="S71">
        <v>0</v>
      </c>
      <c r="T71">
        <v>318441</v>
      </c>
      <c r="U71">
        <v>0</v>
      </c>
      <c r="V71">
        <v>393723</v>
      </c>
      <c r="W71">
        <v>393723</v>
      </c>
      <c r="X71">
        <v>-10323</v>
      </c>
      <c r="Y71">
        <v>-40643</v>
      </c>
      <c r="Z71">
        <v>0</v>
      </c>
      <c r="AA71">
        <v>-50966</v>
      </c>
      <c r="AB71">
        <v>-10867</v>
      </c>
      <c r="AC71">
        <v>-21709</v>
      </c>
      <c r="AD71">
        <v>0</v>
      </c>
      <c r="AE71">
        <v>-32576</v>
      </c>
      <c r="AF71">
        <v>-240722</v>
      </c>
      <c r="AG71">
        <v>-9266</v>
      </c>
      <c r="AH71">
        <v>-50707</v>
      </c>
      <c r="AI71">
        <v>-9143</v>
      </c>
      <c r="AJ71">
        <v>-130037</v>
      </c>
      <c r="AK71">
        <v>0</v>
      </c>
      <c r="AL71">
        <v>9143</v>
      </c>
      <c r="AM71">
        <v>0</v>
      </c>
      <c r="AN71">
        <v>0</v>
      </c>
      <c r="AO71">
        <v>-120894</v>
      </c>
      <c r="AP71">
        <v>0</v>
      </c>
      <c r="AQ71">
        <v>-1464</v>
      </c>
      <c r="AR71">
        <v>-122358</v>
      </c>
      <c r="AS71">
        <v>186258</v>
      </c>
      <c r="AT71">
        <v>63900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949847</v>
      </c>
      <c r="BP71">
        <v>496529</v>
      </c>
      <c r="BQ71">
        <v>6000</v>
      </c>
      <c r="BR71">
        <v>29260</v>
      </c>
      <c r="BS71">
        <v>0</v>
      </c>
      <c r="BT71">
        <v>531789</v>
      </c>
      <c r="BU71">
        <v>2557933</v>
      </c>
      <c r="BV71">
        <v>136662</v>
      </c>
      <c r="BW71">
        <v>8409088</v>
      </c>
      <c r="BX71">
        <v>0</v>
      </c>
      <c r="BY71">
        <v>0</v>
      </c>
      <c r="BZ71">
        <v>7</v>
      </c>
      <c r="CA71">
        <v>457</v>
      </c>
      <c r="CB71">
        <v>18000</v>
      </c>
      <c r="CC71">
        <v>0</v>
      </c>
      <c r="CD71">
        <v>11122147</v>
      </c>
      <c r="CE71">
        <v>0</v>
      </c>
      <c r="CF71">
        <v>12603783</v>
      </c>
      <c r="CG71">
        <v>0</v>
      </c>
      <c r="CH71">
        <v>6984</v>
      </c>
      <c r="CI71">
        <v>0</v>
      </c>
      <c r="CJ71">
        <v>6984</v>
      </c>
      <c r="CK71">
        <v>0</v>
      </c>
      <c r="CL71">
        <v>9551</v>
      </c>
      <c r="CM71">
        <v>0</v>
      </c>
      <c r="CN71">
        <v>163779</v>
      </c>
      <c r="CO71">
        <v>180314</v>
      </c>
      <c r="CP71">
        <v>40048</v>
      </c>
      <c r="CQ71">
        <v>19852</v>
      </c>
      <c r="CR71">
        <v>0</v>
      </c>
      <c r="CS71">
        <v>0</v>
      </c>
      <c r="CT71">
        <v>59900</v>
      </c>
      <c r="CU71">
        <v>135596</v>
      </c>
      <c r="CV71">
        <v>42045</v>
      </c>
      <c r="CW71">
        <v>177641</v>
      </c>
      <c r="CX71">
        <v>13021638</v>
      </c>
      <c r="CY71">
        <v>20000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459035</v>
      </c>
      <c r="DH71">
        <v>479035</v>
      </c>
      <c r="DI71">
        <v>238000</v>
      </c>
      <c r="DJ71">
        <v>0</v>
      </c>
      <c r="DK71">
        <v>0</v>
      </c>
      <c r="DL71">
        <v>0</v>
      </c>
      <c r="DM71">
        <v>10998522</v>
      </c>
      <c r="DN71">
        <v>0</v>
      </c>
      <c r="DO71">
        <v>10998522</v>
      </c>
      <c r="DP71">
        <v>13576</v>
      </c>
      <c r="DQ71">
        <v>34</v>
      </c>
      <c r="DR71">
        <v>13542</v>
      </c>
      <c r="DS71">
        <v>945201</v>
      </c>
      <c r="DT71">
        <v>0</v>
      </c>
      <c r="DU71">
        <v>0</v>
      </c>
      <c r="DV71">
        <v>0</v>
      </c>
      <c r="DW71">
        <v>11957265</v>
      </c>
      <c r="DX71">
        <v>0</v>
      </c>
      <c r="DY71">
        <v>30369</v>
      </c>
      <c r="DZ71">
        <v>0</v>
      </c>
      <c r="EA71">
        <v>7183</v>
      </c>
      <c r="EB71">
        <v>0</v>
      </c>
      <c r="EC71">
        <v>37552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183</v>
      </c>
      <c r="EK71">
        <v>0</v>
      </c>
      <c r="EL71">
        <v>0</v>
      </c>
      <c r="EM71">
        <v>0</v>
      </c>
      <c r="EN71">
        <v>146280</v>
      </c>
      <c r="EO71">
        <v>150000</v>
      </c>
      <c r="EP71">
        <v>296463</v>
      </c>
      <c r="EQ71">
        <v>13323</v>
      </c>
      <c r="ER71">
        <v>13021638</v>
      </c>
    </row>
    <row r="72" spans="1:148">
      <c r="A72">
        <v>62933</v>
      </c>
      <c r="B72">
        <v>200112</v>
      </c>
      <c r="C72">
        <v>158322</v>
      </c>
      <c r="D72">
        <v>-8278</v>
      </c>
      <c r="E72">
        <v>150044</v>
      </c>
      <c r="F72">
        <v>-56450</v>
      </c>
      <c r="G72">
        <v>1394</v>
      </c>
      <c r="H72">
        <v>55</v>
      </c>
      <c r="I72">
        <v>135766</v>
      </c>
      <c r="J72">
        <v>0</v>
      </c>
      <c r="K72">
        <v>80765</v>
      </c>
      <c r="L72">
        <v>0</v>
      </c>
      <c r="M72">
        <v>-133824</v>
      </c>
      <c r="N72">
        <v>10154</v>
      </c>
      <c r="O72">
        <v>-3200</v>
      </c>
      <c r="P72">
        <v>-33</v>
      </c>
      <c r="Q72">
        <v>-126903</v>
      </c>
      <c r="R72">
        <v>-269617</v>
      </c>
      <c r="S72">
        <v>-186</v>
      </c>
      <c r="T72">
        <v>-269803</v>
      </c>
      <c r="U72">
        <v>0</v>
      </c>
      <c r="V72">
        <v>471591</v>
      </c>
      <c r="W72">
        <v>471591</v>
      </c>
      <c r="X72">
        <v>-6731</v>
      </c>
      <c r="Y72">
        <v>-17233</v>
      </c>
      <c r="Z72">
        <v>988</v>
      </c>
      <c r="AA72">
        <v>-22976</v>
      </c>
      <c r="AB72">
        <v>-6319</v>
      </c>
      <c r="AC72">
        <v>-1872</v>
      </c>
      <c r="AD72">
        <v>-140114</v>
      </c>
      <c r="AE72">
        <v>-148305</v>
      </c>
      <c r="AF72">
        <v>-45764</v>
      </c>
      <c r="AG72">
        <v>7006</v>
      </c>
      <c r="AH72">
        <v>-11625</v>
      </c>
      <c r="AI72">
        <v>17039</v>
      </c>
      <c r="AJ72">
        <v>101069</v>
      </c>
      <c r="AK72">
        <v>124</v>
      </c>
      <c r="AL72">
        <v>-17000</v>
      </c>
      <c r="AM72">
        <v>0</v>
      </c>
      <c r="AN72">
        <v>0</v>
      </c>
      <c r="AO72">
        <v>84193</v>
      </c>
      <c r="AP72">
        <v>0</v>
      </c>
      <c r="AQ72">
        <v>0</v>
      </c>
      <c r="AR72">
        <v>84193</v>
      </c>
      <c r="AS72">
        <v>-12713</v>
      </c>
      <c r="AT72">
        <v>71480</v>
      </c>
      <c r="AU72">
        <v>1106</v>
      </c>
      <c r="AV72">
        <v>-390</v>
      </c>
      <c r="AW72">
        <v>-195</v>
      </c>
      <c r="AX72">
        <v>0</v>
      </c>
      <c r="AY72">
        <v>521</v>
      </c>
      <c r="AZ72">
        <v>-39</v>
      </c>
      <c r="BA72">
        <v>0</v>
      </c>
      <c r="BB72">
        <v>0</v>
      </c>
      <c r="BC72">
        <v>-113</v>
      </c>
      <c r="BD72">
        <v>0</v>
      </c>
      <c r="BE72">
        <v>-113</v>
      </c>
      <c r="BF72">
        <v>-128</v>
      </c>
      <c r="BG72">
        <v>0</v>
      </c>
      <c r="BH72">
        <v>0</v>
      </c>
      <c r="BI72">
        <v>-156</v>
      </c>
      <c r="BJ72">
        <v>39</v>
      </c>
      <c r="BK72">
        <v>-117</v>
      </c>
      <c r="BL72">
        <v>0</v>
      </c>
      <c r="BM72">
        <v>124</v>
      </c>
      <c r="BN72">
        <v>0</v>
      </c>
      <c r="BO72">
        <v>0</v>
      </c>
      <c r="BP72">
        <v>526532</v>
      </c>
      <c r="BQ72">
        <v>116000</v>
      </c>
      <c r="BR72">
        <v>31591</v>
      </c>
      <c r="BS72">
        <v>0</v>
      </c>
      <c r="BT72">
        <v>674123</v>
      </c>
      <c r="BU72">
        <v>442508</v>
      </c>
      <c r="BV72">
        <v>99712</v>
      </c>
      <c r="BW72">
        <v>2098383</v>
      </c>
      <c r="BX72">
        <v>0</v>
      </c>
      <c r="BY72">
        <v>0</v>
      </c>
      <c r="BZ72">
        <v>988</v>
      </c>
      <c r="CA72">
        <v>169</v>
      </c>
      <c r="CB72">
        <v>34419</v>
      </c>
      <c r="CC72">
        <v>0</v>
      </c>
      <c r="CD72">
        <v>2676179</v>
      </c>
      <c r="CE72">
        <v>0</v>
      </c>
      <c r="CF72">
        <v>3350302</v>
      </c>
      <c r="CG72">
        <v>0</v>
      </c>
      <c r="CH72">
        <v>14424</v>
      </c>
      <c r="CI72">
        <v>0</v>
      </c>
      <c r="CJ72">
        <v>14424</v>
      </c>
      <c r="CK72">
        <v>7827</v>
      </c>
      <c r="CL72">
        <v>18988</v>
      </c>
      <c r="CM72">
        <v>4000</v>
      </c>
      <c r="CN72">
        <v>17654</v>
      </c>
      <c r="CO72">
        <v>62893</v>
      </c>
      <c r="CP72">
        <v>0</v>
      </c>
      <c r="CQ72">
        <v>36269</v>
      </c>
      <c r="CR72">
        <v>0</v>
      </c>
      <c r="CS72">
        <v>0</v>
      </c>
      <c r="CT72">
        <v>36269</v>
      </c>
      <c r="CU72">
        <v>34433</v>
      </c>
      <c r="CV72">
        <v>41</v>
      </c>
      <c r="CW72">
        <v>34474</v>
      </c>
      <c r="CX72">
        <v>3483938</v>
      </c>
      <c r="CY72">
        <v>305400</v>
      </c>
      <c r="CZ72">
        <v>0</v>
      </c>
      <c r="DA72">
        <v>0</v>
      </c>
      <c r="DB72">
        <v>15537</v>
      </c>
      <c r="DC72">
        <v>0</v>
      </c>
      <c r="DD72">
        <v>0</v>
      </c>
      <c r="DE72">
        <v>0</v>
      </c>
      <c r="DF72">
        <v>15537</v>
      </c>
      <c r="DG72">
        <v>253448</v>
      </c>
      <c r="DH72">
        <v>574385</v>
      </c>
      <c r="DI72">
        <v>0</v>
      </c>
      <c r="DJ72">
        <v>463</v>
      </c>
      <c r="DK72">
        <v>0</v>
      </c>
      <c r="DL72">
        <v>463</v>
      </c>
      <c r="DM72">
        <v>2791979</v>
      </c>
      <c r="DN72">
        <v>4257</v>
      </c>
      <c r="DO72">
        <v>2787722</v>
      </c>
      <c r="DP72">
        <v>23294</v>
      </c>
      <c r="DQ72">
        <v>916</v>
      </c>
      <c r="DR72">
        <v>22378</v>
      </c>
      <c r="DS72">
        <v>51753</v>
      </c>
      <c r="DT72">
        <v>0</v>
      </c>
      <c r="DU72">
        <v>0</v>
      </c>
      <c r="DV72">
        <v>555</v>
      </c>
      <c r="DW72">
        <v>2862871</v>
      </c>
      <c r="DX72">
        <v>0</v>
      </c>
      <c r="DY72">
        <v>8840</v>
      </c>
      <c r="DZ72">
        <v>0</v>
      </c>
      <c r="EA72">
        <v>0</v>
      </c>
      <c r="EB72">
        <v>0</v>
      </c>
      <c r="EC72">
        <v>8840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31879</v>
      </c>
      <c r="EL72">
        <v>0</v>
      </c>
      <c r="EM72">
        <v>0</v>
      </c>
      <c r="EN72">
        <v>5936</v>
      </c>
      <c r="EO72">
        <v>0</v>
      </c>
      <c r="EP72">
        <v>37815</v>
      </c>
      <c r="EQ72">
        <v>27</v>
      </c>
      <c r="ER72">
        <v>3483938</v>
      </c>
    </row>
    <row r="73" spans="1:148">
      <c r="A73">
        <v>62942</v>
      </c>
      <c r="B73">
        <v>200112</v>
      </c>
      <c r="C73">
        <v>92684</v>
      </c>
      <c r="D73">
        <v>-162</v>
      </c>
      <c r="E73">
        <v>92522</v>
      </c>
      <c r="F73">
        <v>0</v>
      </c>
      <c r="G73">
        <v>0</v>
      </c>
      <c r="H73">
        <v>719</v>
      </c>
      <c r="I73">
        <v>173977</v>
      </c>
      <c r="J73">
        <v>0</v>
      </c>
      <c r="K73">
        <v>174696</v>
      </c>
      <c r="L73">
        <v>0</v>
      </c>
      <c r="M73">
        <v>-130027</v>
      </c>
      <c r="N73">
        <v>22</v>
      </c>
      <c r="O73">
        <v>1632</v>
      </c>
      <c r="P73">
        <v>0</v>
      </c>
      <c r="Q73">
        <v>-128373</v>
      </c>
      <c r="R73">
        <v>-195619</v>
      </c>
      <c r="S73">
        <v>0</v>
      </c>
      <c r="T73">
        <v>-195619</v>
      </c>
      <c r="U73">
        <v>0</v>
      </c>
      <c r="V73">
        <v>318446</v>
      </c>
      <c r="W73">
        <v>318446</v>
      </c>
      <c r="X73">
        <v>-2811</v>
      </c>
      <c r="Y73">
        <v>-9070</v>
      </c>
      <c r="Z73">
        <v>-40</v>
      </c>
      <c r="AA73">
        <v>-11921</v>
      </c>
      <c r="AB73">
        <v>-4497</v>
      </c>
      <c r="AC73">
        <v>-3443</v>
      </c>
      <c r="AD73">
        <v>-74081</v>
      </c>
      <c r="AE73">
        <v>-82021</v>
      </c>
      <c r="AF73">
        <v>-162865</v>
      </c>
      <c r="AG73">
        <v>-3218</v>
      </c>
      <c r="AH73">
        <v>16608</v>
      </c>
      <c r="AI73">
        <v>1677</v>
      </c>
      <c r="AJ73">
        <v>19932</v>
      </c>
      <c r="AK73">
        <v>0</v>
      </c>
      <c r="AL73">
        <v>-1677</v>
      </c>
      <c r="AM73">
        <v>0</v>
      </c>
      <c r="AN73">
        <v>0</v>
      </c>
      <c r="AO73">
        <v>18255</v>
      </c>
      <c r="AP73">
        <v>0</v>
      </c>
      <c r="AQ73">
        <v>0</v>
      </c>
      <c r="AR73">
        <v>18255</v>
      </c>
      <c r="AS73">
        <v>-6255</v>
      </c>
      <c r="AT73">
        <v>12000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12016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1304626</v>
      </c>
      <c r="BV73">
        <v>102035</v>
      </c>
      <c r="BW73">
        <v>2339097</v>
      </c>
      <c r="BX73">
        <v>0</v>
      </c>
      <c r="BY73">
        <v>0</v>
      </c>
      <c r="BZ73">
        <v>0</v>
      </c>
      <c r="CA73">
        <v>0</v>
      </c>
      <c r="CB73">
        <v>8000</v>
      </c>
      <c r="CC73">
        <v>0</v>
      </c>
      <c r="CD73">
        <v>3753758</v>
      </c>
      <c r="CE73">
        <v>0</v>
      </c>
      <c r="CF73">
        <v>3765774</v>
      </c>
      <c r="CG73">
        <v>0</v>
      </c>
      <c r="CH73">
        <v>26385</v>
      </c>
      <c r="CI73">
        <v>0</v>
      </c>
      <c r="CJ73">
        <v>26385</v>
      </c>
      <c r="CK73">
        <v>0</v>
      </c>
      <c r="CL73">
        <v>0</v>
      </c>
      <c r="CM73">
        <v>0</v>
      </c>
      <c r="CN73">
        <v>1941</v>
      </c>
      <c r="CO73">
        <v>28326</v>
      </c>
      <c r="CP73">
        <v>7757</v>
      </c>
      <c r="CQ73">
        <v>1225</v>
      </c>
      <c r="CR73">
        <v>0</v>
      </c>
      <c r="CS73">
        <v>15932</v>
      </c>
      <c r="CT73">
        <v>24914</v>
      </c>
      <c r="CU73">
        <v>36939</v>
      </c>
      <c r="CV73">
        <v>2063</v>
      </c>
      <c r="CW73">
        <v>39002</v>
      </c>
      <c r="CX73">
        <v>3858016</v>
      </c>
      <c r="CY73">
        <v>40000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77990</v>
      </c>
      <c r="DH73">
        <v>117990</v>
      </c>
      <c r="DI73">
        <v>43000</v>
      </c>
      <c r="DJ73">
        <v>0</v>
      </c>
      <c r="DK73">
        <v>0</v>
      </c>
      <c r="DL73">
        <v>0</v>
      </c>
      <c r="DM73">
        <v>3226167</v>
      </c>
      <c r="DN73">
        <v>0</v>
      </c>
      <c r="DO73">
        <v>3226167</v>
      </c>
      <c r="DP73">
        <v>814</v>
      </c>
      <c r="DQ73">
        <v>0</v>
      </c>
      <c r="DR73">
        <v>814</v>
      </c>
      <c r="DS73">
        <v>441005</v>
      </c>
      <c r="DT73">
        <v>0</v>
      </c>
      <c r="DU73">
        <v>0</v>
      </c>
      <c r="DV73">
        <v>0</v>
      </c>
      <c r="DW73">
        <v>3667986</v>
      </c>
      <c r="DX73">
        <v>0</v>
      </c>
      <c r="DY73">
        <v>0</v>
      </c>
      <c r="DZ73">
        <v>0</v>
      </c>
      <c r="EA73">
        <v>5395</v>
      </c>
      <c r="EB73">
        <v>0</v>
      </c>
      <c r="EC73">
        <v>5395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13521</v>
      </c>
      <c r="EL73">
        <v>0</v>
      </c>
      <c r="EM73">
        <v>0</v>
      </c>
      <c r="EN73">
        <v>9131</v>
      </c>
      <c r="EO73">
        <v>0</v>
      </c>
      <c r="EP73">
        <v>22652</v>
      </c>
      <c r="EQ73">
        <v>993</v>
      </c>
      <c r="ER73">
        <v>3858016</v>
      </c>
    </row>
    <row r="74" spans="1:148">
      <c r="A74">
        <v>62953</v>
      </c>
      <c r="B74">
        <v>200112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206336</v>
      </c>
      <c r="J74">
        <v>27016</v>
      </c>
      <c r="K74">
        <v>233352</v>
      </c>
      <c r="L74">
        <v>0</v>
      </c>
      <c r="M74">
        <v>-280626</v>
      </c>
      <c r="N74">
        <v>96</v>
      </c>
      <c r="O74">
        <v>0</v>
      </c>
      <c r="P74">
        <v>0</v>
      </c>
      <c r="Q74">
        <v>-280530</v>
      </c>
      <c r="R74">
        <v>76553</v>
      </c>
      <c r="S74">
        <v>-16</v>
      </c>
      <c r="T74">
        <v>76537</v>
      </c>
      <c r="U74">
        <v>0</v>
      </c>
      <c r="V74">
        <v>0</v>
      </c>
      <c r="W74">
        <v>0</v>
      </c>
      <c r="X74">
        <v>0</v>
      </c>
      <c r="Y74">
        <v>-7796</v>
      </c>
      <c r="Z74">
        <v>0</v>
      </c>
      <c r="AA74">
        <v>-7796</v>
      </c>
      <c r="AB74">
        <v>-3054</v>
      </c>
      <c r="AC74">
        <v>-753</v>
      </c>
      <c r="AD74">
        <v>0</v>
      </c>
      <c r="AE74">
        <v>-3807</v>
      </c>
      <c r="AF74">
        <v>0</v>
      </c>
      <c r="AG74">
        <v>0</v>
      </c>
      <c r="AH74">
        <v>-6550</v>
      </c>
      <c r="AI74">
        <v>-29346</v>
      </c>
      <c r="AJ74">
        <v>-18140</v>
      </c>
      <c r="AK74">
        <v>0</v>
      </c>
      <c r="AL74">
        <v>29346</v>
      </c>
      <c r="AM74">
        <v>0</v>
      </c>
      <c r="AN74">
        <v>0</v>
      </c>
      <c r="AO74">
        <v>11206</v>
      </c>
      <c r="AP74">
        <v>0</v>
      </c>
      <c r="AQ74">
        <v>0</v>
      </c>
      <c r="AR74">
        <v>11206</v>
      </c>
      <c r="AS74">
        <v>2930</v>
      </c>
      <c r="AT74">
        <v>14136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2228831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2228831</v>
      </c>
      <c r="CE74">
        <v>0</v>
      </c>
      <c r="CF74">
        <v>2228831</v>
      </c>
      <c r="CG74">
        <v>0</v>
      </c>
      <c r="CH74">
        <v>13</v>
      </c>
      <c r="CI74">
        <v>0</v>
      </c>
      <c r="CJ74">
        <v>13</v>
      </c>
      <c r="CK74">
        <v>0</v>
      </c>
      <c r="CL74">
        <v>0</v>
      </c>
      <c r="CM74">
        <v>0</v>
      </c>
      <c r="CN74">
        <v>5004</v>
      </c>
      <c r="CO74">
        <v>5017</v>
      </c>
      <c r="CP74">
        <v>0</v>
      </c>
      <c r="CQ74">
        <v>0</v>
      </c>
      <c r="CR74">
        <v>0</v>
      </c>
      <c r="CS74">
        <v>7075</v>
      </c>
      <c r="CT74">
        <v>7075</v>
      </c>
      <c r="CU74">
        <v>39917</v>
      </c>
      <c r="CV74">
        <v>13089</v>
      </c>
      <c r="CW74">
        <v>53006</v>
      </c>
      <c r="CX74">
        <v>2293929</v>
      </c>
      <c r="CY74">
        <v>60000</v>
      </c>
      <c r="CZ74">
        <v>209000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39741</v>
      </c>
      <c r="DH74">
        <v>308741</v>
      </c>
      <c r="DI74">
        <v>0</v>
      </c>
      <c r="DJ74">
        <v>0</v>
      </c>
      <c r="DK74">
        <v>0</v>
      </c>
      <c r="DL74">
        <v>0</v>
      </c>
      <c r="DM74">
        <v>1953291</v>
      </c>
      <c r="DN74">
        <v>359</v>
      </c>
      <c r="DO74">
        <v>1952932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1952932</v>
      </c>
      <c r="DX74">
        <v>0</v>
      </c>
      <c r="DY74">
        <v>2228</v>
      </c>
      <c r="DZ74">
        <v>0</v>
      </c>
      <c r="EA74">
        <v>25600</v>
      </c>
      <c r="EB74">
        <v>0</v>
      </c>
      <c r="EC74">
        <v>27828</v>
      </c>
      <c r="ED74">
        <v>0</v>
      </c>
      <c r="EE74">
        <v>-260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4321</v>
      </c>
      <c r="EL74">
        <v>0</v>
      </c>
      <c r="EM74">
        <v>0</v>
      </c>
      <c r="EN74">
        <v>367</v>
      </c>
      <c r="EO74">
        <v>0</v>
      </c>
      <c r="EP74">
        <v>4428</v>
      </c>
      <c r="EQ74">
        <v>0</v>
      </c>
      <c r="ER74">
        <v>2293929</v>
      </c>
    </row>
    <row r="75" spans="1:148">
      <c r="A75">
        <v>62961</v>
      </c>
      <c r="B75">
        <v>200112</v>
      </c>
      <c r="C75">
        <v>1454593</v>
      </c>
      <c r="D75">
        <v>-4718</v>
      </c>
      <c r="E75">
        <v>1449875</v>
      </c>
      <c r="F75">
        <v>45870</v>
      </c>
      <c r="G75">
        <v>0</v>
      </c>
      <c r="H75">
        <v>0</v>
      </c>
      <c r="I75">
        <v>668174</v>
      </c>
      <c r="J75">
        <v>0</v>
      </c>
      <c r="K75">
        <v>714044</v>
      </c>
      <c r="L75">
        <v>0</v>
      </c>
      <c r="M75">
        <v>-833906</v>
      </c>
      <c r="N75">
        <v>3282</v>
      </c>
      <c r="O75">
        <v>-763</v>
      </c>
      <c r="P75">
        <v>0</v>
      </c>
      <c r="Q75">
        <v>-831387</v>
      </c>
      <c r="R75">
        <v>-1407955</v>
      </c>
      <c r="S75">
        <v>0</v>
      </c>
      <c r="T75">
        <v>-1407955</v>
      </c>
      <c r="U75">
        <v>0</v>
      </c>
      <c r="V75">
        <v>777201</v>
      </c>
      <c r="W75">
        <v>777201</v>
      </c>
      <c r="X75">
        <v>-26400</v>
      </c>
      <c r="Y75">
        <v>-70764</v>
      </c>
      <c r="Z75">
        <v>-157</v>
      </c>
      <c r="AA75">
        <v>-97321</v>
      </c>
      <c r="AB75">
        <v>-14802</v>
      </c>
      <c r="AC75">
        <v>-23324</v>
      </c>
      <c r="AD75">
        <v>-362558</v>
      </c>
      <c r="AE75">
        <v>-400684</v>
      </c>
      <c r="AF75">
        <v>-252018</v>
      </c>
      <c r="AG75">
        <v>-10387</v>
      </c>
      <c r="AH75">
        <v>48087</v>
      </c>
      <c r="AI75">
        <v>-4001</v>
      </c>
      <c r="AJ75">
        <v>-14546</v>
      </c>
      <c r="AK75">
        <v>-3497</v>
      </c>
      <c r="AL75">
        <v>3264</v>
      </c>
      <c r="AM75">
        <v>0</v>
      </c>
      <c r="AN75">
        <v>-3618</v>
      </c>
      <c r="AO75">
        <v>-18397</v>
      </c>
      <c r="AP75">
        <v>0</v>
      </c>
      <c r="AQ75">
        <v>0</v>
      </c>
      <c r="AR75">
        <v>-18397</v>
      </c>
      <c r="AS75">
        <v>63200</v>
      </c>
      <c r="AT75">
        <v>44803</v>
      </c>
      <c r="AU75">
        <v>77185</v>
      </c>
      <c r="AV75">
        <v>-8763</v>
      </c>
      <c r="AW75">
        <v>-572</v>
      </c>
      <c r="AX75">
        <v>0</v>
      </c>
      <c r="AY75">
        <v>67850</v>
      </c>
      <c r="AZ75">
        <v>-5389</v>
      </c>
      <c r="BA75">
        <v>-23266</v>
      </c>
      <c r="BB75">
        <v>12386</v>
      </c>
      <c r="BC75">
        <v>-43782</v>
      </c>
      <c r="BD75">
        <v>0</v>
      </c>
      <c r="BE75">
        <v>-54662</v>
      </c>
      <c r="BF75">
        <v>3586</v>
      </c>
      <c r="BG75">
        <v>0</v>
      </c>
      <c r="BH75">
        <v>-8628</v>
      </c>
      <c r="BI75">
        <v>-6407</v>
      </c>
      <c r="BJ75">
        <v>153</v>
      </c>
      <c r="BK75">
        <v>-14882</v>
      </c>
      <c r="BL75">
        <v>0</v>
      </c>
      <c r="BM75">
        <v>-3497</v>
      </c>
      <c r="BN75">
        <v>0</v>
      </c>
      <c r="BO75">
        <v>0</v>
      </c>
      <c r="BP75">
        <v>283137</v>
      </c>
      <c r="BQ75">
        <v>662000</v>
      </c>
      <c r="BR75">
        <v>330</v>
      </c>
      <c r="BS75">
        <v>0</v>
      </c>
      <c r="BT75">
        <v>945467</v>
      </c>
      <c r="BU75">
        <v>2821805</v>
      </c>
      <c r="BV75">
        <v>257282</v>
      </c>
      <c r="BW75">
        <v>9232973</v>
      </c>
      <c r="BX75">
        <v>0</v>
      </c>
      <c r="BY75">
        <v>0</v>
      </c>
      <c r="BZ75">
        <v>0</v>
      </c>
      <c r="CA75">
        <v>0</v>
      </c>
      <c r="CB75">
        <v>9000</v>
      </c>
      <c r="CC75">
        <v>160433</v>
      </c>
      <c r="CD75">
        <v>12481493</v>
      </c>
      <c r="CE75">
        <v>0</v>
      </c>
      <c r="CF75">
        <v>13426960</v>
      </c>
      <c r="CG75">
        <v>0</v>
      </c>
      <c r="CH75">
        <v>99853</v>
      </c>
      <c r="CI75">
        <v>0</v>
      </c>
      <c r="CJ75">
        <v>99853</v>
      </c>
      <c r="CK75">
        <v>0</v>
      </c>
      <c r="CL75">
        <v>35879</v>
      </c>
      <c r="CM75">
        <v>0</v>
      </c>
      <c r="CN75">
        <v>145237</v>
      </c>
      <c r="CO75">
        <v>280969</v>
      </c>
      <c r="CP75">
        <v>47050</v>
      </c>
      <c r="CQ75">
        <v>7334</v>
      </c>
      <c r="CR75">
        <v>0</v>
      </c>
      <c r="CS75">
        <v>1603</v>
      </c>
      <c r="CT75">
        <v>55987</v>
      </c>
      <c r="CU75">
        <v>137165</v>
      </c>
      <c r="CV75">
        <v>11955</v>
      </c>
      <c r="CW75">
        <v>149120</v>
      </c>
      <c r="CX75">
        <v>13913036</v>
      </c>
      <c r="CY75">
        <v>41000</v>
      </c>
      <c r="CZ75">
        <v>49000</v>
      </c>
      <c r="DA75">
        <v>0</v>
      </c>
      <c r="DB75">
        <v>21642</v>
      </c>
      <c r="DC75">
        <v>0</v>
      </c>
      <c r="DD75">
        <v>0</v>
      </c>
      <c r="DE75">
        <v>0</v>
      </c>
      <c r="DF75">
        <v>21642</v>
      </c>
      <c r="DG75">
        <v>348343</v>
      </c>
      <c r="DH75">
        <v>459985</v>
      </c>
      <c r="DI75">
        <v>232000</v>
      </c>
      <c r="DJ75">
        <v>5819</v>
      </c>
      <c r="DK75">
        <v>0</v>
      </c>
      <c r="DL75">
        <v>5819</v>
      </c>
      <c r="DM75">
        <v>12277631</v>
      </c>
      <c r="DN75">
        <v>0</v>
      </c>
      <c r="DO75">
        <v>12277631</v>
      </c>
      <c r="DP75">
        <v>230838</v>
      </c>
      <c r="DQ75">
        <v>0</v>
      </c>
      <c r="DR75">
        <v>230838</v>
      </c>
      <c r="DS75">
        <v>537587</v>
      </c>
      <c r="DT75">
        <v>0</v>
      </c>
      <c r="DU75">
        <v>0</v>
      </c>
      <c r="DV75">
        <v>34138</v>
      </c>
      <c r="DW75">
        <v>13086013</v>
      </c>
      <c r="DX75">
        <v>0</v>
      </c>
      <c r="DY75">
        <v>4308</v>
      </c>
      <c r="DZ75">
        <v>0</v>
      </c>
      <c r="EA75">
        <v>0</v>
      </c>
      <c r="EB75">
        <v>0</v>
      </c>
      <c r="EC75">
        <v>4308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45639</v>
      </c>
      <c r="EO75">
        <v>0</v>
      </c>
      <c r="EP75">
        <v>45639</v>
      </c>
      <c r="EQ75">
        <v>85091</v>
      </c>
      <c r="ER75">
        <v>13913036</v>
      </c>
    </row>
    <row r="76" spans="1:148">
      <c r="A76">
        <v>62965</v>
      </c>
      <c r="B76">
        <v>200112</v>
      </c>
      <c r="C76">
        <v>9862466</v>
      </c>
      <c r="D76">
        <v>-121562</v>
      </c>
      <c r="E76">
        <v>9740904</v>
      </c>
      <c r="F76">
        <v>41345</v>
      </c>
      <c r="G76">
        <v>0</v>
      </c>
      <c r="H76">
        <v>323766</v>
      </c>
      <c r="I76">
        <v>7113921</v>
      </c>
      <c r="J76">
        <v>0</v>
      </c>
      <c r="K76">
        <v>7479032</v>
      </c>
      <c r="L76">
        <v>0</v>
      </c>
      <c r="M76">
        <v>-6243110</v>
      </c>
      <c r="N76">
        <v>96894</v>
      </c>
      <c r="O76">
        <v>-9292</v>
      </c>
      <c r="P76">
        <v>0</v>
      </c>
      <c r="Q76">
        <v>-6155508</v>
      </c>
      <c r="R76">
        <v>-11307796</v>
      </c>
      <c r="S76">
        <v>0</v>
      </c>
      <c r="T76">
        <v>-11307796</v>
      </c>
      <c r="U76">
        <v>0</v>
      </c>
      <c r="V76">
        <v>8962234</v>
      </c>
      <c r="W76">
        <v>8962234</v>
      </c>
      <c r="X76">
        <v>-128868</v>
      </c>
      <c r="Y76">
        <v>-409930</v>
      </c>
      <c r="Z76">
        <v>0</v>
      </c>
      <c r="AA76">
        <v>-538798</v>
      </c>
      <c r="AB76">
        <v>-80502</v>
      </c>
      <c r="AC76">
        <v>-27244</v>
      </c>
      <c r="AD76">
        <v>-10039033</v>
      </c>
      <c r="AE76">
        <v>-10146779</v>
      </c>
      <c r="AF76">
        <v>-3635428</v>
      </c>
      <c r="AG76">
        <v>102098</v>
      </c>
      <c r="AH76">
        <v>1044135</v>
      </c>
      <c r="AI76">
        <v>166853</v>
      </c>
      <c r="AJ76">
        <v>-4289053</v>
      </c>
      <c r="AK76">
        <v>-40120</v>
      </c>
      <c r="AL76">
        <v>-153335</v>
      </c>
      <c r="AM76">
        <v>0</v>
      </c>
      <c r="AN76">
        <v>-127</v>
      </c>
      <c r="AO76">
        <v>-4482635</v>
      </c>
      <c r="AP76">
        <v>0</v>
      </c>
      <c r="AQ76">
        <v>0</v>
      </c>
      <c r="AR76">
        <v>-4482635</v>
      </c>
      <c r="AS76">
        <v>833199</v>
      </c>
      <c r="AT76">
        <v>-3649436</v>
      </c>
      <c r="AU76">
        <v>163025</v>
      </c>
      <c r="AV76">
        <v>-78</v>
      </c>
      <c r="AW76">
        <v>-6412</v>
      </c>
      <c r="AX76">
        <v>-508</v>
      </c>
      <c r="AY76">
        <v>156027</v>
      </c>
      <c r="AZ76">
        <v>-41045</v>
      </c>
      <c r="BA76">
        <v>-41889</v>
      </c>
      <c r="BB76">
        <v>586</v>
      </c>
      <c r="BC76">
        <v>-63639</v>
      </c>
      <c r="BD76">
        <v>-10401</v>
      </c>
      <c r="BE76">
        <v>-115343</v>
      </c>
      <c r="BF76">
        <v>-8414</v>
      </c>
      <c r="BG76">
        <v>-6302</v>
      </c>
      <c r="BH76">
        <v>-12521</v>
      </c>
      <c r="BI76">
        <v>-12522</v>
      </c>
      <c r="BJ76">
        <v>0</v>
      </c>
      <c r="BK76">
        <v>-25043</v>
      </c>
      <c r="BL76">
        <v>0</v>
      </c>
      <c r="BM76">
        <v>-40120</v>
      </c>
      <c r="BN76">
        <v>94626</v>
      </c>
      <c r="BO76">
        <v>6919524</v>
      </c>
      <c r="BP76">
        <v>1150578</v>
      </c>
      <c r="BQ76">
        <v>0</v>
      </c>
      <c r="BR76">
        <v>0</v>
      </c>
      <c r="BS76">
        <v>0</v>
      </c>
      <c r="BT76">
        <v>1150578</v>
      </c>
      <c r="BU76">
        <v>22661198</v>
      </c>
      <c r="BV76">
        <v>0</v>
      </c>
      <c r="BW76">
        <v>99240385</v>
      </c>
      <c r="BX76">
        <v>0</v>
      </c>
      <c r="BY76">
        <v>78706</v>
      </c>
      <c r="BZ76">
        <v>22</v>
      </c>
      <c r="CA76">
        <v>672865</v>
      </c>
      <c r="CB76">
        <v>0</v>
      </c>
      <c r="CC76">
        <v>2200016</v>
      </c>
      <c r="CD76">
        <v>124853192</v>
      </c>
      <c r="CE76">
        <v>0</v>
      </c>
      <c r="CF76">
        <v>132923294</v>
      </c>
      <c r="CG76">
        <v>640233</v>
      </c>
      <c r="CH76">
        <v>585647</v>
      </c>
      <c r="CI76">
        <v>0</v>
      </c>
      <c r="CJ76">
        <v>585647</v>
      </c>
      <c r="CK76">
        <v>5511</v>
      </c>
      <c r="CL76">
        <v>543589</v>
      </c>
      <c r="CM76">
        <v>0</v>
      </c>
      <c r="CN76">
        <v>1832506</v>
      </c>
      <c r="CO76">
        <v>2967253</v>
      </c>
      <c r="CP76">
        <v>115199</v>
      </c>
      <c r="CQ76">
        <v>2740780</v>
      </c>
      <c r="CR76">
        <v>0</v>
      </c>
      <c r="CS76">
        <v>0</v>
      </c>
      <c r="CT76">
        <v>2855979</v>
      </c>
      <c r="CU76">
        <v>1477607</v>
      </c>
      <c r="CV76">
        <v>322151</v>
      </c>
      <c r="CW76">
        <v>1799758</v>
      </c>
      <c r="CX76">
        <v>141281143</v>
      </c>
      <c r="CY76">
        <v>100000</v>
      </c>
      <c r="CZ76">
        <v>0</v>
      </c>
      <c r="DA76">
        <v>0</v>
      </c>
      <c r="DB76">
        <v>1245015</v>
      </c>
      <c r="DC76">
        <v>0</v>
      </c>
      <c r="DD76">
        <v>0</v>
      </c>
      <c r="DE76">
        <v>1351658</v>
      </c>
      <c r="DF76">
        <v>2596673</v>
      </c>
      <c r="DG76">
        <v>0</v>
      </c>
      <c r="DH76">
        <v>2696673</v>
      </c>
      <c r="DI76">
        <v>0</v>
      </c>
      <c r="DJ76">
        <v>11326</v>
      </c>
      <c r="DK76">
        <v>1232</v>
      </c>
      <c r="DL76">
        <v>10094</v>
      </c>
      <c r="DM76">
        <v>127224670</v>
      </c>
      <c r="DN76">
        <v>0</v>
      </c>
      <c r="DO76">
        <v>127224670</v>
      </c>
      <c r="DP76">
        <v>911142</v>
      </c>
      <c r="DQ76">
        <v>894</v>
      </c>
      <c r="DR76">
        <v>910248</v>
      </c>
      <c r="DS76">
        <v>7370654</v>
      </c>
      <c r="DT76">
        <v>12000</v>
      </c>
      <c r="DU76">
        <v>0</v>
      </c>
      <c r="DV76">
        <v>14137</v>
      </c>
      <c r="DW76">
        <v>135541803</v>
      </c>
      <c r="DX76">
        <v>640233</v>
      </c>
      <c r="DY76">
        <v>0</v>
      </c>
      <c r="DZ76">
        <v>0</v>
      </c>
      <c r="EA76">
        <v>0</v>
      </c>
      <c r="EB76">
        <v>29375</v>
      </c>
      <c r="EC76">
        <v>29375</v>
      </c>
      <c r="ED76">
        <v>0</v>
      </c>
      <c r="EE76">
        <v>25590</v>
      </c>
      <c r="EF76">
        <v>25360</v>
      </c>
      <c r="EG76">
        <v>0</v>
      </c>
      <c r="EH76">
        <v>0</v>
      </c>
      <c r="EI76">
        <v>0</v>
      </c>
      <c r="EJ76">
        <v>522273</v>
      </c>
      <c r="EK76">
        <v>0</v>
      </c>
      <c r="EL76">
        <v>0</v>
      </c>
      <c r="EM76">
        <v>0</v>
      </c>
      <c r="EN76">
        <v>1003958</v>
      </c>
      <c r="EO76">
        <v>50000</v>
      </c>
      <c r="EP76">
        <v>1627181</v>
      </c>
      <c r="EQ76">
        <v>745878</v>
      </c>
      <c r="ER76">
        <v>141281143</v>
      </c>
    </row>
    <row r="77" spans="1:148">
      <c r="A77">
        <v>62969</v>
      </c>
      <c r="B77">
        <v>200112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560706</v>
      </c>
      <c r="J77">
        <v>37484</v>
      </c>
      <c r="K77">
        <v>598190</v>
      </c>
      <c r="L77">
        <v>0</v>
      </c>
      <c r="M77">
        <v>-907070</v>
      </c>
      <c r="N77">
        <v>0</v>
      </c>
      <c r="O77">
        <v>0</v>
      </c>
      <c r="P77">
        <v>0</v>
      </c>
      <c r="Q77">
        <v>-907070</v>
      </c>
      <c r="R77">
        <v>330412</v>
      </c>
      <c r="S77">
        <v>0</v>
      </c>
      <c r="T77">
        <v>330412</v>
      </c>
      <c r="U77">
        <v>0</v>
      </c>
      <c r="V77">
        <v>0</v>
      </c>
      <c r="W77">
        <v>0</v>
      </c>
      <c r="X77">
        <v>0</v>
      </c>
      <c r="Y77">
        <v>-25463</v>
      </c>
      <c r="Z77">
        <v>0</v>
      </c>
      <c r="AA77">
        <v>-25463</v>
      </c>
      <c r="AB77">
        <v>-9214</v>
      </c>
      <c r="AC77">
        <v>-2168</v>
      </c>
      <c r="AD77">
        <v>0</v>
      </c>
      <c r="AE77">
        <v>-11382</v>
      </c>
      <c r="AF77">
        <v>0</v>
      </c>
      <c r="AG77">
        <v>0</v>
      </c>
      <c r="AH77">
        <v>-10164</v>
      </c>
      <c r="AI77">
        <v>-57549</v>
      </c>
      <c r="AJ77">
        <v>-83026</v>
      </c>
      <c r="AK77">
        <v>0</v>
      </c>
      <c r="AL77">
        <v>57549</v>
      </c>
      <c r="AM77">
        <v>0</v>
      </c>
      <c r="AN77">
        <v>0</v>
      </c>
      <c r="AO77">
        <v>-25477</v>
      </c>
      <c r="AP77">
        <v>0</v>
      </c>
      <c r="AQ77">
        <v>0</v>
      </c>
      <c r="AR77">
        <v>-25477</v>
      </c>
      <c r="AS77">
        <v>10872</v>
      </c>
      <c r="AT77">
        <v>-14605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7295857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7295857</v>
      </c>
      <c r="CE77">
        <v>0</v>
      </c>
      <c r="CF77">
        <v>7295857</v>
      </c>
      <c r="CG77">
        <v>0</v>
      </c>
      <c r="CH77">
        <v>227</v>
      </c>
      <c r="CI77">
        <v>0</v>
      </c>
      <c r="CJ77">
        <v>227</v>
      </c>
      <c r="CK77">
        <v>0</v>
      </c>
      <c r="CL77">
        <v>0</v>
      </c>
      <c r="CM77">
        <v>0</v>
      </c>
      <c r="CN77">
        <v>5992</v>
      </c>
      <c r="CO77">
        <v>6219</v>
      </c>
      <c r="CP77">
        <v>0</v>
      </c>
      <c r="CQ77">
        <v>0</v>
      </c>
      <c r="CR77">
        <v>0</v>
      </c>
      <c r="CS77">
        <v>7091</v>
      </c>
      <c r="CT77">
        <v>7091</v>
      </c>
      <c r="CU77">
        <v>123756</v>
      </c>
      <c r="CV77">
        <v>41911</v>
      </c>
      <c r="CW77">
        <v>165667</v>
      </c>
      <c r="CX77">
        <v>7474834</v>
      </c>
      <c r="CY77">
        <v>50000</v>
      </c>
      <c r="CZ77">
        <v>633134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62572</v>
      </c>
      <c r="DH77">
        <v>745706</v>
      </c>
      <c r="DI77">
        <v>0</v>
      </c>
      <c r="DJ77">
        <v>0</v>
      </c>
      <c r="DK77">
        <v>0</v>
      </c>
      <c r="DL77">
        <v>0</v>
      </c>
      <c r="DM77">
        <v>6625259</v>
      </c>
      <c r="DN77">
        <v>0</v>
      </c>
      <c r="DO77">
        <v>6625259</v>
      </c>
      <c r="DP77">
        <v>12</v>
      </c>
      <c r="DQ77">
        <v>0</v>
      </c>
      <c r="DR77">
        <v>12</v>
      </c>
      <c r="DS77">
        <v>0</v>
      </c>
      <c r="DT77">
        <v>0</v>
      </c>
      <c r="DU77">
        <v>0</v>
      </c>
      <c r="DV77">
        <v>0</v>
      </c>
      <c r="DW77">
        <v>6625271</v>
      </c>
      <c r="DX77">
        <v>0</v>
      </c>
      <c r="DY77">
        <v>5293</v>
      </c>
      <c r="DZ77">
        <v>0</v>
      </c>
      <c r="EA77">
        <v>82000</v>
      </c>
      <c r="EB77">
        <v>0</v>
      </c>
      <c r="EC77">
        <v>87293</v>
      </c>
      <c r="ED77">
        <v>0</v>
      </c>
      <c r="EE77">
        <v>282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16018</v>
      </c>
      <c r="EL77">
        <v>0</v>
      </c>
      <c r="EM77">
        <v>0</v>
      </c>
      <c r="EN77">
        <v>264</v>
      </c>
      <c r="EO77">
        <v>0</v>
      </c>
      <c r="EP77">
        <v>16564</v>
      </c>
      <c r="EQ77">
        <v>0</v>
      </c>
      <c r="ER77">
        <v>7474834</v>
      </c>
    </row>
    <row r="78" spans="1:148">
      <c r="A78">
        <v>62970</v>
      </c>
      <c r="B78">
        <v>200112</v>
      </c>
      <c r="C78">
        <v>4802890</v>
      </c>
      <c r="D78">
        <v>-26841</v>
      </c>
      <c r="E78">
        <v>4776049</v>
      </c>
      <c r="F78">
        <v>301633</v>
      </c>
      <c r="G78">
        <v>83709</v>
      </c>
      <c r="H78">
        <v>382</v>
      </c>
      <c r="I78">
        <v>2667238</v>
      </c>
      <c r="J78">
        <v>0</v>
      </c>
      <c r="K78">
        <v>3052962</v>
      </c>
      <c r="L78">
        <v>0</v>
      </c>
      <c r="M78">
        <v>-1970547</v>
      </c>
      <c r="N78">
        <v>67760</v>
      </c>
      <c r="O78">
        <v>-3681</v>
      </c>
      <c r="P78">
        <v>0</v>
      </c>
      <c r="Q78">
        <v>-1906468</v>
      </c>
      <c r="R78">
        <v>-8134709</v>
      </c>
      <c r="S78">
        <v>39146</v>
      </c>
      <c r="T78">
        <v>-8095563</v>
      </c>
      <c r="U78">
        <v>0</v>
      </c>
      <c r="V78">
        <v>4444041</v>
      </c>
      <c r="W78">
        <v>4444041</v>
      </c>
      <c r="X78">
        <v>-128650</v>
      </c>
      <c r="Y78">
        <v>-70438</v>
      </c>
      <c r="Z78">
        <v>723</v>
      </c>
      <c r="AA78">
        <v>-198365</v>
      </c>
      <c r="AB78">
        <v>-57002</v>
      </c>
      <c r="AC78">
        <v>-91727</v>
      </c>
      <c r="AD78">
        <v>-1418477</v>
      </c>
      <c r="AE78">
        <v>-1567206</v>
      </c>
      <c r="AF78">
        <v>-1263664</v>
      </c>
      <c r="AG78">
        <v>-22263</v>
      </c>
      <c r="AH78">
        <v>129100</v>
      </c>
      <c r="AI78">
        <v>-26028</v>
      </c>
      <c r="AJ78">
        <v>-677405</v>
      </c>
      <c r="AK78">
        <v>-99641</v>
      </c>
      <c r="AL78">
        <v>19045</v>
      </c>
      <c r="AM78">
        <v>0</v>
      </c>
      <c r="AN78">
        <v>0</v>
      </c>
      <c r="AO78">
        <v>-758001</v>
      </c>
      <c r="AP78">
        <v>0</v>
      </c>
      <c r="AQ78">
        <v>0</v>
      </c>
      <c r="AR78">
        <v>-758001</v>
      </c>
      <c r="AS78">
        <v>258001</v>
      </c>
      <c r="AT78">
        <v>-500000</v>
      </c>
      <c r="AU78">
        <v>319144</v>
      </c>
      <c r="AV78">
        <v>-8280</v>
      </c>
      <c r="AW78">
        <v>-2669</v>
      </c>
      <c r="AX78">
        <v>0</v>
      </c>
      <c r="AY78">
        <v>308195</v>
      </c>
      <c r="AZ78">
        <v>-29654</v>
      </c>
      <c r="BA78">
        <v>-85427</v>
      </c>
      <c r="BB78">
        <v>1353</v>
      </c>
      <c r="BC78">
        <v>-150794</v>
      </c>
      <c r="BD78">
        <v>573</v>
      </c>
      <c r="BE78">
        <v>-234295</v>
      </c>
      <c r="BF78">
        <v>-55606</v>
      </c>
      <c r="BG78">
        <v>-27716</v>
      </c>
      <c r="BH78">
        <v>-17506</v>
      </c>
      <c r="BI78">
        <v>-43059</v>
      </c>
      <c r="BJ78">
        <v>0</v>
      </c>
      <c r="BK78">
        <v>-60565</v>
      </c>
      <c r="BL78">
        <v>0</v>
      </c>
      <c r="BM78">
        <v>-99641</v>
      </c>
      <c r="BN78">
        <v>0</v>
      </c>
      <c r="BO78">
        <v>19657</v>
      </c>
      <c r="BP78">
        <v>3016538</v>
      </c>
      <c r="BQ78">
        <v>0</v>
      </c>
      <c r="BR78">
        <v>1258393</v>
      </c>
      <c r="BS78">
        <v>0</v>
      </c>
      <c r="BT78">
        <v>4274931</v>
      </c>
      <c r="BU78">
        <v>11329561</v>
      </c>
      <c r="BV78">
        <v>2105451</v>
      </c>
      <c r="BW78">
        <v>37322854</v>
      </c>
      <c r="BX78">
        <v>0</v>
      </c>
      <c r="BY78">
        <v>0</v>
      </c>
      <c r="BZ78">
        <v>0</v>
      </c>
      <c r="CA78">
        <v>0</v>
      </c>
      <c r="CB78">
        <v>965000</v>
      </c>
      <c r="CC78">
        <v>0</v>
      </c>
      <c r="CD78">
        <v>51722866</v>
      </c>
      <c r="CE78">
        <v>0</v>
      </c>
      <c r="CF78">
        <v>56017454</v>
      </c>
      <c r="CG78">
        <v>0</v>
      </c>
      <c r="CH78">
        <v>131217</v>
      </c>
      <c r="CI78">
        <v>0</v>
      </c>
      <c r="CJ78">
        <v>131217</v>
      </c>
      <c r="CK78">
        <v>15520</v>
      </c>
      <c r="CL78">
        <v>273803</v>
      </c>
      <c r="CM78">
        <v>0</v>
      </c>
      <c r="CN78">
        <v>153436</v>
      </c>
      <c r="CO78">
        <v>573976</v>
      </c>
      <c r="CP78">
        <v>0</v>
      </c>
      <c r="CQ78">
        <v>18548</v>
      </c>
      <c r="CR78">
        <v>0</v>
      </c>
      <c r="CS78">
        <v>656551</v>
      </c>
      <c r="CT78">
        <v>675099</v>
      </c>
      <c r="CU78">
        <v>613275</v>
      </c>
      <c r="CV78">
        <v>49808</v>
      </c>
      <c r="CW78">
        <v>663083</v>
      </c>
      <c r="CX78">
        <v>57929612</v>
      </c>
      <c r="CY78">
        <v>575000</v>
      </c>
      <c r="CZ78">
        <v>1968995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702976</v>
      </c>
      <c r="DH78">
        <v>3246971</v>
      </c>
      <c r="DI78">
        <v>500000</v>
      </c>
      <c r="DJ78">
        <v>7403</v>
      </c>
      <c r="DK78">
        <v>0</v>
      </c>
      <c r="DL78">
        <v>7403</v>
      </c>
      <c r="DM78">
        <v>52073387</v>
      </c>
      <c r="DN78">
        <v>1349530</v>
      </c>
      <c r="DO78">
        <v>50723857</v>
      </c>
      <c r="DP78">
        <v>794929</v>
      </c>
      <c r="DQ78">
        <v>7291</v>
      </c>
      <c r="DR78">
        <v>787638</v>
      </c>
      <c r="DS78">
        <v>1856816</v>
      </c>
      <c r="DT78">
        <v>35000</v>
      </c>
      <c r="DU78">
        <v>32000</v>
      </c>
      <c r="DV78">
        <v>450000</v>
      </c>
      <c r="DW78">
        <v>53892714</v>
      </c>
      <c r="DX78">
        <v>0</v>
      </c>
      <c r="DY78">
        <v>9650</v>
      </c>
      <c r="DZ78">
        <v>0</v>
      </c>
      <c r="EA78">
        <v>0</v>
      </c>
      <c r="EB78">
        <v>0</v>
      </c>
      <c r="EC78">
        <v>9650</v>
      </c>
      <c r="ED78">
        <v>0</v>
      </c>
      <c r="EE78">
        <v>9924</v>
      </c>
      <c r="EF78">
        <v>1698</v>
      </c>
      <c r="EG78">
        <v>0</v>
      </c>
      <c r="EH78">
        <v>0</v>
      </c>
      <c r="EI78">
        <v>0</v>
      </c>
      <c r="EJ78">
        <v>90652</v>
      </c>
      <c r="EK78">
        <v>0</v>
      </c>
      <c r="EL78">
        <v>0</v>
      </c>
      <c r="EM78">
        <v>0</v>
      </c>
      <c r="EN78">
        <v>112325</v>
      </c>
      <c r="EO78">
        <v>0</v>
      </c>
      <c r="EP78">
        <v>214599</v>
      </c>
      <c r="EQ78">
        <v>65678</v>
      </c>
      <c r="ER78">
        <v>57929612</v>
      </c>
    </row>
    <row r="79" spans="1:148">
      <c r="A79">
        <v>62972</v>
      </c>
      <c r="B79">
        <v>200112</v>
      </c>
      <c r="C79">
        <v>2321273</v>
      </c>
      <c r="D79">
        <v>-3117</v>
      </c>
      <c r="E79">
        <v>2318156</v>
      </c>
      <c r="F79">
        <v>21054</v>
      </c>
      <c r="G79">
        <v>-1108</v>
      </c>
      <c r="H79">
        <v>2782</v>
      </c>
      <c r="I79">
        <v>816924</v>
      </c>
      <c r="J79">
        <v>0</v>
      </c>
      <c r="K79">
        <v>839652</v>
      </c>
      <c r="L79">
        <v>0</v>
      </c>
      <c r="M79">
        <v>-494843</v>
      </c>
      <c r="N79">
        <v>3136</v>
      </c>
      <c r="O79">
        <v>-6314</v>
      </c>
      <c r="P79">
        <v>0</v>
      </c>
      <c r="Q79">
        <v>-498021</v>
      </c>
      <c r="R79">
        <v>-1730418</v>
      </c>
      <c r="S79">
        <v>-2975</v>
      </c>
      <c r="T79">
        <v>-1733393</v>
      </c>
      <c r="U79">
        <v>-152202</v>
      </c>
      <c r="V79">
        <v>825347</v>
      </c>
      <c r="W79">
        <v>673145</v>
      </c>
      <c r="X79">
        <v>0</v>
      </c>
      <c r="Y79">
        <v>-196797</v>
      </c>
      <c r="Z79">
        <v>0</v>
      </c>
      <c r="AA79">
        <v>-196797</v>
      </c>
      <c r="AB79">
        <v>-13529</v>
      </c>
      <c r="AC79">
        <v>-4348</v>
      </c>
      <c r="AD79">
        <v>-131138</v>
      </c>
      <c r="AE79">
        <v>-149015</v>
      </c>
      <c r="AF79">
        <v>-1338291</v>
      </c>
      <c r="AG79">
        <v>3589</v>
      </c>
      <c r="AH79">
        <v>94890</v>
      </c>
      <c r="AI79">
        <v>57015</v>
      </c>
      <c r="AJ79">
        <v>70930</v>
      </c>
      <c r="AK79">
        <v>-46451</v>
      </c>
      <c r="AL79">
        <v>-27106</v>
      </c>
      <c r="AM79">
        <v>0</v>
      </c>
      <c r="AN79">
        <v>0</v>
      </c>
      <c r="AO79">
        <v>-2627</v>
      </c>
      <c r="AP79">
        <v>0</v>
      </c>
      <c r="AQ79">
        <v>0</v>
      </c>
      <c r="AR79">
        <v>-2627</v>
      </c>
      <c r="AS79">
        <v>2645</v>
      </c>
      <c r="AT79">
        <v>18</v>
      </c>
      <c r="AU79">
        <v>47407</v>
      </c>
      <c r="AV79">
        <v>-57</v>
      </c>
      <c r="AW79">
        <v>0</v>
      </c>
      <c r="AX79">
        <v>0</v>
      </c>
      <c r="AY79">
        <v>47350</v>
      </c>
      <c r="AZ79">
        <v>-29909</v>
      </c>
      <c r="BA79">
        <v>-50708</v>
      </c>
      <c r="BB79">
        <v>-7402</v>
      </c>
      <c r="BC79">
        <v>0</v>
      </c>
      <c r="BD79">
        <v>0</v>
      </c>
      <c r="BE79">
        <v>-58110</v>
      </c>
      <c r="BF79">
        <v>-1804</v>
      </c>
      <c r="BG79">
        <v>10585</v>
      </c>
      <c r="BH79">
        <v>0</v>
      </c>
      <c r="BI79">
        <v>-14563</v>
      </c>
      <c r="BJ79">
        <v>0</v>
      </c>
      <c r="BK79">
        <v>-14563</v>
      </c>
      <c r="BL79">
        <v>0</v>
      </c>
      <c r="BM79">
        <v>-46451</v>
      </c>
      <c r="BN79">
        <v>0</v>
      </c>
      <c r="BO79">
        <v>93437</v>
      </c>
      <c r="BP79">
        <v>372932</v>
      </c>
      <c r="BQ79">
        <v>0</v>
      </c>
      <c r="BR79">
        <v>280436</v>
      </c>
      <c r="BS79">
        <v>0</v>
      </c>
      <c r="BT79">
        <v>653368</v>
      </c>
      <c r="BU79">
        <v>3288297</v>
      </c>
      <c r="BV79">
        <v>4160041</v>
      </c>
      <c r="BW79">
        <v>9614665</v>
      </c>
      <c r="BX79">
        <v>0</v>
      </c>
      <c r="BY79">
        <v>11474</v>
      </c>
      <c r="BZ79">
        <v>0</v>
      </c>
      <c r="CA79">
        <v>0</v>
      </c>
      <c r="CB79">
        <v>0</v>
      </c>
      <c r="CC79">
        <v>0</v>
      </c>
      <c r="CD79">
        <v>17074477</v>
      </c>
      <c r="CE79">
        <v>0</v>
      </c>
      <c r="CF79">
        <v>17821282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12216</v>
      </c>
      <c r="CM79">
        <v>0</v>
      </c>
      <c r="CN79">
        <v>159712</v>
      </c>
      <c r="CO79">
        <v>171928</v>
      </c>
      <c r="CP79">
        <v>26067</v>
      </c>
      <c r="CQ79">
        <v>127942</v>
      </c>
      <c r="CR79">
        <v>0</v>
      </c>
      <c r="CS79">
        <v>0</v>
      </c>
      <c r="CT79">
        <v>154009</v>
      </c>
      <c r="CU79">
        <v>150795</v>
      </c>
      <c r="CV79">
        <v>17395</v>
      </c>
      <c r="CW79">
        <v>168190</v>
      </c>
      <c r="CX79">
        <v>18315409</v>
      </c>
      <c r="CY79">
        <v>125000</v>
      </c>
      <c r="CZ79">
        <v>1162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860371</v>
      </c>
      <c r="DH79">
        <v>986533</v>
      </c>
      <c r="DI79">
        <v>0</v>
      </c>
      <c r="DJ79">
        <v>0</v>
      </c>
      <c r="DK79">
        <v>0</v>
      </c>
      <c r="DL79">
        <v>0</v>
      </c>
      <c r="DM79">
        <v>15265372</v>
      </c>
      <c r="DN79">
        <v>10963</v>
      </c>
      <c r="DO79">
        <v>15254409</v>
      </c>
      <c r="DP79">
        <v>188246</v>
      </c>
      <c r="DQ79">
        <v>0</v>
      </c>
      <c r="DR79">
        <v>188246</v>
      </c>
      <c r="DS79">
        <v>1423377</v>
      </c>
      <c r="DT79">
        <v>255090</v>
      </c>
      <c r="DU79">
        <v>0</v>
      </c>
      <c r="DV79">
        <v>6499</v>
      </c>
      <c r="DW79">
        <v>17127621</v>
      </c>
      <c r="DX79">
        <v>0</v>
      </c>
      <c r="DY79">
        <v>0</v>
      </c>
      <c r="DZ79">
        <v>0</v>
      </c>
      <c r="EA79">
        <v>0</v>
      </c>
      <c r="EB79">
        <v>3400</v>
      </c>
      <c r="EC79">
        <v>3400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78370</v>
      </c>
      <c r="EL79">
        <v>0</v>
      </c>
      <c r="EM79">
        <v>0</v>
      </c>
      <c r="EN79">
        <v>115727</v>
      </c>
      <c r="EO79">
        <v>0</v>
      </c>
      <c r="EP79">
        <v>194097</v>
      </c>
      <c r="EQ79">
        <v>3758</v>
      </c>
      <c r="ER79">
        <v>18315409</v>
      </c>
    </row>
    <row r="80" spans="1:148">
      <c r="A80">
        <v>62973</v>
      </c>
      <c r="B80">
        <v>200112</v>
      </c>
      <c r="C80">
        <v>2269977</v>
      </c>
      <c r="D80">
        <v>-1006</v>
      </c>
      <c r="E80">
        <v>2268971</v>
      </c>
      <c r="F80">
        <v>68794</v>
      </c>
      <c r="G80">
        <v>34456</v>
      </c>
      <c r="H80">
        <v>78345</v>
      </c>
      <c r="I80">
        <v>1898854</v>
      </c>
      <c r="J80">
        <v>0</v>
      </c>
      <c r="K80">
        <v>2080449</v>
      </c>
      <c r="L80">
        <v>0</v>
      </c>
      <c r="M80">
        <v>-2519358</v>
      </c>
      <c r="N80">
        <v>3188</v>
      </c>
      <c r="O80">
        <v>4557</v>
      </c>
      <c r="P80">
        <v>0</v>
      </c>
      <c r="Q80">
        <v>-2511613</v>
      </c>
      <c r="R80">
        <v>-2996492</v>
      </c>
      <c r="S80">
        <v>0</v>
      </c>
      <c r="T80">
        <v>-2996492</v>
      </c>
      <c r="U80">
        <v>0</v>
      </c>
      <c r="V80">
        <v>3322043</v>
      </c>
      <c r="W80">
        <v>3322043</v>
      </c>
      <c r="X80">
        <v>-70731</v>
      </c>
      <c r="Y80">
        <v>-269029</v>
      </c>
      <c r="Z80">
        <v>32</v>
      </c>
      <c r="AA80">
        <v>-339728</v>
      </c>
      <c r="AB80">
        <v>-34625</v>
      </c>
      <c r="AC80">
        <v>-49338</v>
      </c>
      <c r="AD80">
        <v>-965707</v>
      </c>
      <c r="AE80">
        <v>-1049670</v>
      </c>
      <c r="AF80">
        <v>-846682</v>
      </c>
      <c r="AG80">
        <v>31730</v>
      </c>
      <c r="AH80">
        <v>201757</v>
      </c>
      <c r="AI80">
        <v>-39854</v>
      </c>
      <c r="AJ80">
        <v>120911</v>
      </c>
      <c r="AK80">
        <v>-57415</v>
      </c>
      <c r="AL80">
        <v>25807</v>
      </c>
      <c r="AM80">
        <v>1708</v>
      </c>
      <c r="AN80">
        <v>0</v>
      </c>
      <c r="AO80">
        <v>91011</v>
      </c>
      <c r="AP80">
        <v>0</v>
      </c>
      <c r="AQ80">
        <v>0</v>
      </c>
      <c r="AR80">
        <v>91011</v>
      </c>
      <c r="AS80">
        <v>-91011</v>
      </c>
      <c r="AT80">
        <v>0</v>
      </c>
      <c r="AU80">
        <v>313349</v>
      </c>
      <c r="AV80">
        <v>-858</v>
      </c>
      <c r="AW80">
        <v>4020</v>
      </c>
      <c r="AX80">
        <v>0</v>
      </c>
      <c r="AY80">
        <v>316511</v>
      </c>
      <c r="AZ80">
        <v>-53088</v>
      </c>
      <c r="BA80">
        <v>-117396</v>
      </c>
      <c r="BB80">
        <v>4355</v>
      </c>
      <c r="BC80">
        <v>-164282</v>
      </c>
      <c r="BD80">
        <v>3254</v>
      </c>
      <c r="BE80">
        <v>-274069</v>
      </c>
      <c r="BF80">
        <v>4561</v>
      </c>
      <c r="BG80">
        <v>0</v>
      </c>
      <c r="BH80">
        <v>-13440</v>
      </c>
      <c r="BI80">
        <v>-37890</v>
      </c>
      <c r="BJ80">
        <v>0</v>
      </c>
      <c r="BK80">
        <v>-51330</v>
      </c>
      <c r="BL80">
        <v>0</v>
      </c>
      <c r="BM80">
        <v>-57415</v>
      </c>
      <c r="BN80">
        <v>0</v>
      </c>
      <c r="BO80">
        <v>1512103</v>
      </c>
      <c r="BP80">
        <v>656274</v>
      </c>
      <c r="BQ80">
        <v>0</v>
      </c>
      <c r="BR80">
        <v>984716</v>
      </c>
      <c r="BS80">
        <v>0</v>
      </c>
      <c r="BT80">
        <v>1640990</v>
      </c>
      <c r="BU80">
        <v>7779797</v>
      </c>
      <c r="BV80">
        <v>1538845</v>
      </c>
      <c r="BW80">
        <v>26765917</v>
      </c>
      <c r="BX80">
        <v>0</v>
      </c>
      <c r="BY80">
        <v>0</v>
      </c>
      <c r="BZ80">
        <v>0</v>
      </c>
      <c r="CA80">
        <v>20</v>
      </c>
      <c r="CB80">
        <v>325000</v>
      </c>
      <c r="CC80">
        <v>0</v>
      </c>
      <c r="CD80">
        <v>36409579</v>
      </c>
      <c r="CE80">
        <v>0</v>
      </c>
      <c r="CF80">
        <v>39562672</v>
      </c>
      <c r="CG80">
        <v>0</v>
      </c>
      <c r="CH80">
        <v>387769</v>
      </c>
      <c r="CI80">
        <v>0</v>
      </c>
      <c r="CJ80">
        <v>387769</v>
      </c>
      <c r="CK80">
        <v>165984</v>
      </c>
      <c r="CL80">
        <v>62500</v>
      </c>
      <c r="CM80">
        <v>0</v>
      </c>
      <c r="CN80">
        <v>293255</v>
      </c>
      <c r="CO80">
        <v>909508</v>
      </c>
      <c r="CP80">
        <v>961</v>
      </c>
      <c r="CQ80">
        <v>12507</v>
      </c>
      <c r="CR80">
        <v>0</v>
      </c>
      <c r="CS80">
        <v>53369</v>
      </c>
      <c r="CT80">
        <v>66837</v>
      </c>
      <c r="CU80">
        <v>428778</v>
      </c>
      <c r="CV80">
        <v>55709</v>
      </c>
      <c r="CW80">
        <v>484487</v>
      </c>
      <c r="CX80">
        <v>41023504</v>
      </c>
      <c r="CY80">
        <v>425000</v>
      </c>
      <c r="CZ80">
        <v>568223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1602690</v>
      </c>
      <c r="DH80">
        <v>2595913</v>
      </c>
      <c r="DI80">
        <v>300000</v>
      </c>
      <c r="DJ80">
        <v>42140</v>
      </c>
      <c r="DK80">
        <v>0</v>
      </c>
      <c r="DL80">
        <v>42140</v>
      </c>
      <c r="DM80">
        <v>35284457</v>
      </c>
      <c r="DN80">
        <v>0</v>
      </c>
      <c r="DO80">
        <v>35284457</v>
      </c>
      <c r="DP80">
        <v>1249700</v>
      </c>
      <c r="DQ80">
        <v>33884</v>
      </c>
      <c r="DR80">
        <v>1215816</v>
      </c>
      <c r="DS80">
        <v>1053482</v>
      </c>
      <c r="DT80">
        <v>0</v>
      </c>
      <c r="DU80">
        <v>18000</v>
      </c>
      <c r="DV80">
        <v>237565</v>
      </c>
      <c r="DW80">
        <v>37851460</v>
      </c>
      <c r="DX80">
        <v>0</v>
      </c>
      <c r="DY80">
        <v>27153</v>
      </c>
      <c r="DZ80">
        <v>0</v>
      </c>
      <c r="EA80">
        <v>0</v>
      </c>
      <c r="EB80">
        <v>0</v>
      </c>
      <c r="EC80">
        <v>27153</v>
      </c>
      <c r="ED80">
        <v>0</v>
      </c>
      <c r="EE80">
        <v>53264</v>
      </c>
      <c r="EF80">
        <v>244</v>
      </c>
      <c r="EG80">
        <v>0</v>
      </c>
      <c r="EH80">
        <v>0</v>
      </c>
      <c r="EI80">
        <v>0</v>
      </c>
      <c r="EJ80">
        <v>71898</v>
      </c>
      <c r="EK80">
        <v>44526</v>
      </c>
      <c r="EL80">
        <v>0</v>
      </c>
      <c r="EM80">
        <v>0</v>
      </c>
      <c r="EN80">
        <v>53692</v>
      </c>
      <c r="EO80">
        <v>0</v>
      </c>
      <c r="EP80">
        <v>223624</v>
      </c>
      <c r="EQ80">
        <v>25354</v>
      </c>
      <c r="ER80">
        <v>41023504</v>
      </c>
    </row>
    <row r="81" spans="1:148">
      <c r="A81">
        <v>62974</v>
      </c>
      <c r="B81">
        <v>200112</v>
      </c>
      <c r="C81">
        <v>244037</v>
      </c>
      <c r="D81">
        <v>-1438</v>
      </c>
      <c r="E81">
        <v>242599</v>
      </c>
      <c r="F81">
        <v>930</v>
      </c>
      <c r="G81">
        <v>0</v>
      </c>
      <c r="H81">
        <v>22</v>
      </c>
      <c r="I81">
        <v>66026</v>
      </c>
      <c r="J81">
        <v>7533</v>
      </c>
      <c r="K81">
        <v>74511</v>
      </c>
      <c r="L81">
        <v>0</v>
      </c>
      <c r="M81">
        <v>-21675</v>
      </c>
      <c r="N81">
        <v>5495</v>
      </c>
      <c r="O81">
        <v>-419</v>
      </c>
      <c r="P81">
        <v>0</v>
      </c>
      <c r="Q81">
        <v>-16599</v>
      </c>
      <c r="R81">
        <v>-243586</v>
      </c>
      <c r="S81">
        <v>0</v>
      </c>
      <c r="T81">
        <v>-243586</v>
      </c>
      <c r="U81">
        <v>0</v>
      </c>
      <c r="V81">
        <v>10000</v>
      </c>
      <c r="W81">
        <v>10000</v>
      </c>
      <c r="X81">
        <v>0</v>
      </c>
      <c r="Y81">
        <v>-13797</v>
      </c>
      <c r="Z81">
        <v>0</v>
      </c>
      <c r="AA81">
        <v>-13797</v>
      </c>
      <c r="AB81">
        <v>-2773</v>
      </c>
      <c r="AC81">
        <v>-966</v>
      </c>
      <c r="AD81">
        <v>0</v>
      </c>
      <c r="AE81">
        <v>-3739</v>
      </c>
      <c r="AF81">
        <v>-57608</v>
      </c>
      <c r="AG81">
        <v>1729</v>
      </c>
      <c r="AH81">
        <v>5444</v>
      </c>
      <c r="AI81">
        <v>-1052</v>
      </c>
      <c r="AJ81">
        <v>-2098</v>
      </c>
      <c r="AK81">
        <v>0</v>
      </c>
      <c r="AL81">
        <v>1052</v>
      </c>
      <c r="AM81">
        <v>0</v>
      </c>
      <c r="AN81">
        <v>0</v>
      </c>
      <c r="AO81">
        <v>-1046</v>
      </c>
      <c r="AP81">
        <v>0</v>
      </c>
      <c r="AQ81">
        <v>0</v>
      </c>
      <c r="AR81">
        <v>-1046</v>
      </c>
      <c r="AS81">
        <v>-220</v>
      </c>
      <c r="AT81">
        <v>-1266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2950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254203</v>
      </c>
      <c r="BV81">
        <v>0</v>
      </c>
      <c r="BW81">
        <v>1153998</v>
      </c>
      <c r="BX81">
        <v>0</v>
      </c>
      <c r="BY81">
        <v>0</v>
      </c>
      <c r="BZ81">
        <v>0</v>
      </c>
      <c r="CA81">
        <v>0</v>
      </c>
      <c r="CB81">
        <v>385</v>
      </c>
      <c r="CC81">
        <v>0</v>
      </c>
      <c r="CD81">
        <v>1408586</v>
      </c>
      <c r="CE81">
        <v>0</v>
      </c>
      <c r="CF81">
        <v>1411536</v>
      </c>
      <c r="CG81">
        <v>0</v>
      </c>
      <c r="CH81">
        <v>3151</v>
      </c>
      <c r="CI81">
        <v>0</v>
      </c>
      <c r="CJ81">
        <v>3151</v>
      </c>
      <c r="CK81">
        <v>0</v>
      </c>
      <c r="CL81">
        <v>77</v>
      </c>
      <c r="CM81">
        <v>0</v>
      </c>
      <c r="CN81">
        <v>220</v>
      </c>
      <c r="CO81">
        <v>3448</v>
      </c>
      <c r="CP81">
        <v>0</v>
      </c>
      <c r="CQ81">
        <v>27507</v>
      </c>
      <c r="CR81">
        <v>0</v>
      </c>
      <c r="CS81">
        <v>5522</v>
      </c>
      <c r="CT81">
        <v>33029</v>
      </c>
      <c r="CU81">
        <v>22242</v>
      </c>
      <c r="CV81">
        <v>949</v>
      </c>
      <c r="CW81">
        <v>23191</v>
      </c>
      <c r="CX81">
        <v>1471204</v>
      </c>
      <c r="CY81">
        <v>16000</v>
      </c>
      <c r="CZ81">
        <v>4000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49059</v>
      </c>
      <c r="DH81">
        <v>69059</v>
      </c>
      <c r="DI81">
        <v>0</v>
      </c>
      <c r="DJ81">
        <v>0</v>
      </c>
      <c r="DK81">
        <v>0</v>
      </c>
      <c r="DL81">
        <v>0</v>
      </c>
      <c r="DM81">
        <v>1262474</v>
      </c>
      <c r="DN81">
        <v>0</v>
      </c>
      <c r="DO81">
        <v>1262474</v>
      </c>
      <c r="DP81">
        <v>1277</v>
      </c>
      <c r="DQ81">
        <v>0</v>
      </c>
      <c r="DR81">
        <v>1277</v>
      </c>
      <c r="DS81">
        <v>135275</v>
      </c>
      <c r="DT81">
        <v>0</v>
      </c>
      <c r="DU81">
        <v>0</v>
      </c>
      <c r="DV81">
        <v>0</v>
      </c>
      <c r="DW81">
        <v>1399026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1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1406</v>
      </c>
      <c r="EL81">
        <v>0</v>
      </c>
      <c r="EM81">
        <v>0</v>
      </c>
      <c r="EN81">
        <v>672</v>
      </c>
      <c r="EO81">
        <v>1040</v>
      </c>
      <c r="EP81">
        <v>3119</v>
      </c>
      <c r="EQ81">
        <v>0</v>
      </c>
      <c r="ER81">
        <v>1471204</v>
      </c>
    </row>
    <row r="82" spans="1:148">
      <c r="A82">
        <v>62975</v>
      </c>
      <c r="B82">
        <v>200112</v>
      </c>
      <c r="C82">
        <v>700983</v>
      </c>
      <c r="D82">
        <v>-2741</v>
      </c>
      <c r="E82">
        <v>698242</v>
      </c>
      <c r="F82">
        <v>-281291</v>
      </c>
      <c r="G82">
        <v>0</v>
      </c>
      <c r="H82">
        <v>0</v>
      </c>
      <c r="I82">
        <v>1366206</v>
      </c>
      <c r="J82">
        <v>0</v>
      </c>
      <c r="K82">
        <v>1084915</v>
      </c>
      <c r="L82">
        <v>0</v>
      </c>
      <c r="M82">
        <v>-2563395</v>
      </c>
      <c r="N82">
        <v>13786</v>
      </c>
      <c r="O82">
        <v>-1806</v>
      </c>
      <c r="P82">
        <v>0</v>
      </c>
      <c r="Q82">
        <v>-2551415</v>
      </c>
      <c r="R82">
        <v>-56223</v>
      </c>
      <c r="S82">
        <v>-3571</v>
      </c>
      <c r="T82">
        <v>-59794</v>
      </c>
      <c r="U82">
        <v>0</v>
      </c>
      <c r="V82">
        <v>2705090</v>
      </c>
      <c r="W82">
        <v>2705090</v>
      </c>
      <c r="X82">
        <v>-4191</v>
      </c>
      <c r="Y82">
        <v>-129711</v>
      </c>
      <c r="Z82">
        <v>-1075</v>
      </c>
      <c r="AA82">
        <v>-134977</v>
      </c>
      <c r="AB82">
        <v>-21232</v>
      </c>
      <c r="AC82">
        <v>-58134</v>
      </c>
      <c r="AD82">
        <v>-77398</v>
      </c>
      <c r="AE82">
        <v>-156764</v>
      </c>
      <c r="AF82">
        <v>-748196</v>
      </c>
      <c r="AG82">
        <v>13550</v>
      </c>
      <c r="AH82">
        <v>-90677</v>
      </c>
      <c r="AI82">
        <v>-18941</v>
      </c>
      <c r="AJ82">
        <v>741033</v>
      </c>
      <c r="AK82">
        <v>0</v>
      </c>
      <c r="AL82">
        <v>18941</v>
      </c>
      <c r="AM82">
        <v>11957</v>
      </c>
      <c r="AN82">
        <v>0</v>
      </c>
      <c r="AO82">
        <v>771931</v>
      </c>
      <c r="AP82">
        <v>0</v>
      </c>
      <c r="AQ82">
        <v>-27725</v>
      </c>
      <c r="AR82">
        <v>744206</v>
      </c>
      <c r="AS82">
        <v>-37251</v>
      </c>
      <c r="AT82">
        <v>706955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11711180</v>
      </c>
      <c r="BQ82">
        <v>1000000</v>
      </c>
      <c r="BR82">
        <v>0</v>
      </c>
      <c r="BS82">
        <v>0</v>
      </c>
      <c r="BT82">
        <v>12711180</v>
      </c>
      <c r="BU82">
        <v>5599282</v>
      </c>
      <c r="BV82">
        <v>1014853</v>
      </c>
      <c r="BW82">
        <v>15622835</v>
      </c>
      <c r="BX82">
        <v>0</v>
      </c>
      <c r="BY82">
        <v>0</v>
      </c>
      <c r="BZ82">
        <v>0</v>
      </c>
      <c r="CA82">
        <v>0</v>
      </c>
      <c r="CB82">
        <v>45000</v>
      </c>
      <c r="CC82">
        <v>0</v>
      </c>
      <c r="CD82">
        <v>22281970</v>
      </c>
      <c r="CE82">
        <v>0</v>
      </c>
      <c r="CF82">
        <v>34993150</v>
      </c>
      <c r="CG82">
        <v>0</v>
      </c>
      <c r="CH82">
        <v>125695</v>
      </c>
      <c r="CI82">
        <v>0</v>
      </c>
      <c r="CJ82">
        <v>125695</v>
      </c>
      <c r="CK82">
        <v>286232</v>
      </c>
      <c r="CL82">
        <v>882108</v>
      </c>
      <c r="CM82">
        <v>0</v>
      </c>
      <c r="CN82">
        <v>30795</v>
      </c>
      <c r="CO82">
        <v>1324830</v>
      </c>
      <c r="CP82">
        <v>0</v>
      </c>
      <c r="CQ82">
        <v>52957</v>
      </c>
      <c r="CR82">
        <v>0</v>
      </c>
      <c r="CS82">
        <v>8416</v>
      </c>
      <c r="CT82">
        <v>61373</v>
      </c>
      <c r="CU82">
        <v>255802</v>
      </c>
      <c r="CV82">
        <v>69576</v>
      </c>
      <c r="CW82">
        <v>325378</v>
      </c>
      <c r="CX82">
        <v>36704731</v>
      </c>
      <c r="CY82">
        <v>200000</v>
      </c>
      <c r="CZ82">
        <v>552000</v>
      </c>
      <c r="DA82">
        <v>0</v>
      </c>
      <c r="DB82">
        <v>1314040</v>
      </c>
      <c r="DC82">
        <v>0</v>
      </c>
      <c r="DD82">
        <v>0</v>
      </c>
      <c r="DE82">
        <v>0</v>
      </c>
      <c r="DF82">
        <v>1314040</v>
      </c>
      <c r="DG82">
        <v>5155626</v>
      </c>
      <c r="DH82">
        <v>7221666</v>
      </c>
      <c r="DI82">
        <v>0</v>
      </c>
      <c r="DJ82">
        <v>0</v>
      </c>
      <c r="DK82">
        <v>0</v>
      </c>
      <c r="DL82">
        <v>0</v>
      </c>
      <c r="DM82">
        <v>25660300</v>
      </c>
      <c r="DN82">
        <v>64383</v>
      </c>
      <c r="DO82">
        <v>25595917</v>
      </c>
      <c r="DP82">
        <v>58315</v>
      </c>
      <c r="DQ82">
        <v>0</v>
      </c>
      <c r="DR82">
        <v>58315</v>
      </c>
      <c r="DS82">
        <v>2043898</v>
      </c>
      <c r="DT82">
        <v>0</v>
      </c>
      <c r="DU82">
        <v>0</v>
      </c>
      <c r="DV82">
        <v>0</v>
      </c>
      <c r="DW82">
        <v>27698130</v>
      </c>
      <c r="DX82">
        <v>0</v>
      </c>
      <c r="DY82">
        <v>197008</v>
      </c>
      <c r="DZ82">
        <v>0</v>
      </c>
      <c r="EA82">
        <v>477300</v>
      </c>
      <c r="EB82">
        <v>0</v>
      </c>
      <c r="EC82">
        <v>674308</v>
      </c>
      <c r="ED82">
        <v>0</v>
      </c>
      <c r="EE82">
        <v>2912</v>
      </c>
      <c r="EF82">
        <v>0</v>
      </c>
      <c r="EG82">
        <v>0</v>
      </c>
      <c r="EH82">
        <v>0</v>
      </c>
      <c r="EI82">
        <v>0</v>
      </c>
      <c r="EJ82">
        <v>50642</v>
      </c>
      <c r="EK82">
        <v>988823</v>
      </c>
      <c r="EL82">
        <v>0</v>
      </c>
      <c r="EM82">
        <v>0</v>
      </c>
      <c r="EN82">
        <v>67099</v>
      </c>
      <c r="EO82">
        <v>0</v>
      </c>
      <c r="EP82">
        <v>1109476</v>
      </c>
      <c r="EQ82">
        <v>1151</v>
      </c>
      <c r="ER82">
        <v>36704731</v>
      </c>
    </row>
    <row r="83" spans="1:148">
      <c r="A83">
        <v>62976</v>
      </c>
      <c r="B83">
        <v>200112</v>
      </c>
      <c r="C83">
        <v>144354</v>
      </c>
      <c r="D83">
        <v>-545</v>
      </c>
      <c r="E83">
        <v>143809</v>
      </c>
      <c r="F83">
        <v>0</v>
      </c>
      <c r="G83">
        <v>5910</v>
      </c>
      <c r="H83">
        <v>0</v>
      </c>
      <c r="I83">
        <v>341081</v>
      </c>
      <c r="J83">
        <v>0</v>
      </c>
      <c r="K83">
        <v>346991</v>
      </c>
      <c r="L83">
        <v>0</v>
      </c>
      <c r="M83">
        <v>-273516</v>
      </c>
      <c r="N83">
        <v>111</v>
      </c>
      <c r="O83">
        <v>-631</v>
      </c>
      <c r="P83">
        <v>0</v>
      </c>
      <c r="Q83">
        <v>-274036</v>
      </c>
      <c r="R83">
        <v>-223975</v>
      </c>
      <c r="S83">
        <v>0</v>
      </c>
      <c r="T83">
        <v>-223975</v>
      </c>
      <c r="U83">
        <v>0</v>
      </c>
      <c r="V83">
        <v>609302</v>
      </c>
      <c r="W83">
        <v>609302</v>
      </c>
      <c r="X83">
        <v>-2687</v>
      </c>
      <c r="Y83">
        <v>-66458</v>
      </c>
      <c r="Z83">
        <v>0</v>
      </c>
      <c r="AA83">
        <v>-69145</v>
      </c>
      <c r="AB83">
        <v>-5551</v>
      </c>
      <c r="AC83">
        <v>-2758</v>
      </c>
      <c r="AD83">
        <v>-191712</v>
      </c>
      <c r="AE83">
        <v>-200021</v>
      </c>
      <c r="AF83">
        <v>-243023</v>
      </c>
      <c r="AG83">
        <v>2045</v>
      </c>
      <c r="AH83">
        <v>54299</v>
      </c>
      <c r="AI83">
        <v>5480</v>
      </c>
      <c r="AJ83">
        <v>151726</v>
      </c>
      <c r="AK83">
        <v>0</v>
      </c>
      <c r="AL83">
        <v>-5480</v>
      </c>
      <c r="AM83">
        <v>0</v>
      </c>
      <c r="AN83">
        <v>0</v>
      </c>
      <c r="AO83">
        <v>146246</v>
      </c>
      <c r="AP83">
        <v>0</v>
      </c>
      <c r="AQ83">
        <v>0</v>
      </c>
      <c r="AR83">
        <v>146246</v>
      </c>
      <c r="AS83">
        <v>-48496</v>
      </c>
      <c r="AT83">
        <v>97750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204569</v>
      </c>
      <c r="BS83">
        <v>0</v>
      </c>
      <c r="BT83">
        <v>204569</v>
      </c>
      <c r="BU83">
        <v>1319677</v>
      </c>
      <c r="BV83">
        <v>290720</v>
      </c>
      <c r="BW83">
        <v>4379071</v>
      </c>
      <c r="BX83">
        <v>0</v>
      </c>
      <c r="BY83">
        <v>0</v>
      </c>
      <c r="BZ83">
        <v>0</v>
      </c>
      <c r="CA83">
        <v>0</v>
      </c>
      <c r="CB83">
        <v>90000</v>
      </c>
      <c r="CC83">
        <v>0</v>
      </c>
      <c r="CD83">
        <v>6079468</v>
      </c>
      <c r="CE83">
        <v>0</v>
      </c>
      <c r="CF83">
        <v>6284037</v>
      </c>
      <c r="CG83">
        <v>0</v>
      </c>
      <c r="CH83">
        <v>41676</v>
      </c>
      <c r="CI83">
        <v>0</v>
      </c>
      <c r="CJ83">
        <v>41676</v>
      </c>
      <c r="CK83">
        <v>0</v>
      </c>
      <c r="CL83">
        <v>7666</v>
      </c>
      <c r="CM83">
        <v>0</v>
      </c>
      <c r="CN83">
        <v>43568</v>
      </c>
      <c r="CO83">
        <v>92910</v>
      </c>
      <c r="CP83">
        <v>0</v>
      </c>
      <c r="CQ83">
        <v>122</v>
      </c>
      <c r="CR83">
        <v>0</v>
      </c>
      <c r="CS83">
        <v>13644</v>
      </c>
      <c r="CT83">
        <v>13766</v>
      </c>
      <c r="CU83">
        <v>63416</v>
      </c>
      <c r="CV83">
        <v>6016</v>
      </c>
      <c r="CW83">
        <v>69432</v>
      </c>
      <c r="CX83">
        <v>6460145</v>
      </c>
      <c r="CY83">
        <v>50000</v>
      </c>
      <c r="CZ83">
        <v>22280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879415</v>
      </c>
      <c r="DH83">
        <v>951695</v>
      </c>
      <c r="DI83">
        <v>0</v>
      </c>
      <c r="DJ83">
        <v>0</v>
      </c>
      <c r="DK83">
        <v>0</v>
      </c>
      <c r="DL83">
        <v>0</v>
      </c>
      <c r="DM83">
        <v>4994667</v>
      </c>
      <c r="DN83">
        <v>0</v>
      </c>
      <c r="DO83">
        <v>4994667</v>
      </c>
      <c r="DP83">
        <v>4895</v>
      </c>
      <c r="DQ83">
        <v>0</v>
      </c>
      <c r="DR83">
        <v>4895</v>
      </c>
      <c r="DS83">
        <v>446520</v>
      </c>
      <c r="DT83">
        <v>0</v>
      </c>
      <c r="DU83">
        <v>0</v>
      </c>
      <c r="DV83">
        <v>0</v>
      </c>
      <c r="DW83">
        <v>5446082</v>
      </c>
      <c r="DX83">
        <v>0</v>
      </c>
      <c r="DY83">
        <v>19863</v>
      </c>
      <c r="DZ83">
        <v>0</v>
      </c>
      <c r="EA83">
        <v>22715</v>
      </c>
      <c r="EB83">
        <v>0</v>
      </c>
      <c r="EC83">
        <v>42578</v>
      </c>
      <c r="ED83">
        <v>0</v>
      </c>
      <c r="EE83">
        <v>401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18779</v>
      </c>
      <c r="EL83">
        <v>0</v>
      </c>
      <c r="EM83">
        <v>0</v>
      </c>
      <c r="EN83">
        <v>282</v>
      </c>
      <c r="EO83">
        <v>0</v>
      </c>
      <c r="EP83">
        <v>19462</v>
      </c>
      <c r="EQ83">
        <v>328</v>
      </c>
      <c r="ER83">
        <v>6460145</v>
      </c>
    </row>
    <row r="84" spans="1:148">
      <c r="A84">
        <v>62981</v>
      </c>
      <c r="B84">
        <v>200112</v>
      </c>
      <c r="C84">
        <v>287980</v>
      </c>
      <c r="D84">
        <v>-38</v>
      </c>
      <c r="E84">
        <v>287942</v>
      </c>
      <c r="F84">
        <v>0</v>
      </c>
      <c r="G84">
        <v>0</v>
      </c>
      <c r="H84">
        <v>0</v>
      </c>
      <c r="I84">
        <v>45457</v>
      </c>
      <c r="J84">
        <v>0</v>
      </c>
      <c r="K84">
        <v>45457</v>
      </c>
      <c r="L84">
        <v>0</v>
      </c>
      <c r="M84">
        <v>-51588</v>
      </c>
      <c r="N84">
        <v>0</v>
      </c>
      <c r="O84">
        <v>165</v>
      </c>
      <c r="P84">
        <v>0</v>
      </c>
      <c r="Q84">
        <v>-51423</v>
      </c>
      <c r="R84">
        <v>-286253</v>
      </c>
      <c r="S84">
        <v>0</v>
      </c>
      <c r="T84">
        <v>-286253</v>
      </c>
      <c r="U84">
        <v>0</v>
      </c>
      <c r="V84">
        <v>163000</v>
      </c>
      <c r="W84">
        <v>163000</v>
      </c>
      <c r="X84">
        <v>0</v>
      </c>
      <c r="Y84">
        <v>-12979</v>
      </c>
      <c r="Z84">
        <v>0</v>
      </c>
      <c r="AA84">
        <v>-12979</v>
      </c>
      <c r="AB84">
        <v>-3153</v>
      </c>
      <c r="AC84">
        <v>-5</v>
      </c>
      <c r="AD84">
        <v>-49326</v>
      </c>
      <c r="AE84">
        <v>-52484</v>
      </c>
      <c r="AF84">
        <v>-26651</v>
      </c>
      <c r="AG84">
        <v>4849</v>
      </c>
      <c r="AH84">
        <v>6184</v>
      </c>
      <c r="AI84">
        <v>2465</v>
      </c>
      <c r="AJ84">
        <v>80107</v>
      </c>
      <c r="AK84">
        <v>0</v>
      </c>
      <c r="AL84">
        <v>-2465</v>
      </c>
      <c r="AM84">
        <v>0</v>
      </c>
      <c r="AN84">
        <v>0</v>
      </c>
      <c r="AO84">
        <v>77642</v>
      </c>
      <c r="AP84">
        <v>0</v>
      </c>
      <c r="AQ84">
        <v>0</v>
      </c>
      <c r="AR84">
        <v>77642</v>
      </c>
      <c r="AS84">
        <v>-618</v>
      </c>
      <c r="AT84">
        <v>77024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506774</v>
      </c>
      <c r="BV84">
        <v>129757</v>
      </c>
      <c r="BW84">
        <v>618638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1255169</v>
      </c>
      <c r="CE84">
        <v>0</v>
      </c>
      <c r="CF84">
        <v>1255169</v>
      </c>
      <c r="CG84">
        <v>0</v>
      </c>
      <c r="CH84">
        <v>13974</v>
      </c>
      <c r="CI84">
        <v>0</v>
      </c>
      <c r="CJ84">
        <v>13974</v>
      </c>
      <c r="CK84">
        <v>0</v>
      </c>
      <c r="CL84">
        <v>0</v>
      </c>
      <c r="CM84">
        <v>0</v>
      </c>
      <c r="CN84">
        <v>9369</v>
      </c>
      <c r="CO84">
        <v>23343</v>
      </c>
      <c r="CP84">
        <v>567</v>
      </c>
      <c r="CQ84">
        <v>39807</v>
      </c>
      <c r="CR84">
        <v>0</v>
      </c>
      <c r="CS84">
        <v>5979</v>
      </c>
      <c r="CT84">
        <v>46353</v>
      </c>
      <c r="CU84">
        <v>11253</v>
      </c>
      <c r="CV84">
        <v>105</v>
      </c>
      <c r="CW84">
        <v>11358</v>
      </c>
      <c r="CX84">
        <v>1336223</v>
      </c>
      <c r="CY84">
        <v>95000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77498</v>
      </c>
      <c r="DH84">
        <v>172498</v>
      </c>
      <c r="DI84">
        <v>0</v>
      </c>
      <c r="DJ84">
        <v>0</v>
      </c>
      <c r="DK84">
        <v>0</v>
      </c>
      <c r="DL84">
        <v>0</v>
      </c>
      <c r="DM84">
        <v>1158205</v>
      </c>
      <c r="DN84">
        <v>0</v>
      </c>
      <c r="DO84">
        <v>1158205</v>
      </c>
      <c r="DP84">
        <v>135</v>
      </c>
      <c r="DQ84">
        <v>0</v>
      </c>
      <c r="DR84">
        <v>135</v>
      </c>
      <c r="DS84">
        <v>0</v>
      </c>
      <c r="DT84">
        <v>0</v>
      </c>
      <c r="DU84">
        <v>0</v>
      </c>
      <c r="DV84">
        <v>0</v>
      </c>
      <c r="DW84">
        <v>1158340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236</v>
      </c>
      <c r="EK84">
        <v>0</v>
      </c>
      <c r="EL84">
        <v>0</v>
      </c>
      <c r="EM84">
        <v>0</v>
      </c>
      <c r="EN84">
        <v>5084</v>
      </c>
      <c r="EO84">
        <v>0</v>
      </c>
      <c r="EP84">
        <v>5320</v>
      </c>
      <c r="EQ84">
        <v>65</v>
      </c>
      <c r="ER84">
        <v>1336223</v>
      </c>
    </row>
    <row r="85" spans="1:148">
      <c r="A85">
        <v>62983</v>
      </c>
      <c r="B85">
        <v>200112</v>
      </c>
      <c r="C85">
        <v>1568298</v>
      </c>
      <c r="D85">
        <v>-4697</v>
      </c>
      <c r="E85">
        <v>1563601</v>
      </c>
      <c r="F85">
        <v>-504985</v>
      </c>
      <c r="G85">
        <v>0</v>
      </c>
      <c r="H85">
        <v>45134</v>
      </c>
      <c r="I85">
        <v>529690</v>
      </c>
      <c r="J85">
        <v>0</v>
      </c>
      <c r="K85">
        <v>69839</v>
      </c>
      <c r="L85">
        <v>0</v>
      </c>
      <c r="M85">
        <v>-470278</v>
      </c>
      <c r="N85">
        <v>118</v>
      </c>
      <c r="O85">
        <v>8816</v>
      </c>
      <c r="P85">
        <v>0</v>
      </c>
      <c r="Q85">
        <v>-461344</v>
      </c>
      <c r="R85">
        <v>-2337269</v>
      </c>
      <c r="S85">
        <v>-1557</v>
      </c>
      <c r="T85">
        <v>-2338826</v>
      </c>
      <c r="U85">
        <v>0</v>
      </c>
      <c r="V85">
        <v>2010826</v>
      </c>
      <c r="W85">
        <v>2010826</v>
      </c>
      <c r="X85">
        <v>-29098</v>
      </c>
      <c r="Y85">
        <v>-44856</v>
      </c>
      <c r="Z85">
        <v>0</v>
      </c>
      <c r="AA85">
        <v>-73954</v>
      </c>
      <c r="AB85">
        <v>-14036</v>
      </c>
      <c r="AC85">
        <v>-1755</v>
      </c>
      <c r="AD85">
        <v>-464744</v>
      </c>
      <c r="AE85">
        <v>-480535</v>
      </c>
      <c r="AF85">
        <v>-623933</v>
      </c>
      <c r="AG85">
        <v>-23694</v>
      </c>
      <c r="AH85">
        <v>127795</v>
      </c>
      <c r="AI85">
        <v>230116</v>
      </c>
      <c r="AJ85">
        <v>-109</v>
      </c>
      <c r="AK85">
        <v>8671</v>
      </c>
      <c r="AL85">
        <v>-222186</v>
      </c>
      <c r="AM85">
        <v>0</v>
      </c>
      <c r="AN85">
        <v>0</v>
      </c>
      <c r="AO85">
        <v>-213624</v>
      </c>
      <c r="AP85">
        <v>0</v>
      </c>
      <c r="AQ85">
        <v>0</v>
      </c>
      <c r="AR85">
        <v>-213624</v>
      </c>
      <c r="AS85">
        <v>75589</v>
      </c>
      <c r="AT85">
        <v>-138035</v>
      </c>
      <c r="AU85">
        <v>61379</v>
      </c>
      <c r="AV85">
        <v>-331</v>
      </c>
      <c r="AW85">
        <v>-199</v>
      </c>
      <c r="AX85">
        <v>0</v>
      </c>
      <c r="AY85">
        <v>60849</v>
      </c>
      <c r="AZ85">
        <v>-12520</v>
      </c>
      <c r="BA85">
        <v>-16181</v>
      </c>
      <c r="BB85">
        <v>0</v>
      </c>
      <c r="BC85">
        <v>-5698</v>
      </c>
      <c r="BD85">
        <v>0</v>
      </c>
      <c r="BE85">
        <v>-21879</v>
      </c>
      <c r="BF85">
        <v>-3383</v>
      </c>
      <c r="BG85">
        <v>44</v>
      </c>
      <c r="BH85">
        <v>-6780</v>
      </c>
      <c r="BI85">
        <v>-7660</v>
      </c>
      <c r="BJ85">
        <v>0</v>
      </c>
      <c r="BK85">
        <v>-14440</v>
      </c>
      <c r="BL85">
        <v>0</v>
      </c>
      <c r="BM85">
        <v>8671</v>
      </c>
      <c r="BN85">
        <v>0</v>
      </c>
      <c r="BO85">
        <v>662000</v>
      </c>
      <c r="BP85">
        <v>4705819</v>
      </c>
      <c r="BQ85">
        <v>0</v>
      </c>
      <c r="BR85">
        <v>0</v>
      </c>
      <c r="BS85">
        <v>0</v>
      </c>
      <c r="BT85">
        <v>4705819</v>
      </c>
      <c r="BU85">
        <v>3781508</v>
      </c>
      <c r="BV85">
        <v>384122</v>
      </c>
      <c r="BW85">
        <v>7232718</v>
      </c>
      <c r="BX85">
        <v>0</v>
      </c>
      <c r="BY85">
        <v>72233</v>
      </c>
      <c r="BZ85">
        <v>112</v>
      </c>
      <c r="CA85">
        <v>3051</v>
      </c>
      <c r="CB85">
        <v>250000</v>
      </c>
      <c r="CC85">
        <v>0</v>
      </c>
      <c r="CD85">
        <v>11723744</v>
      </c>
      <c r="CE85">
        <v>1203</v>
      </c>
      <c r="CF85">
        <v>17092766</v>
      </c>
      <c r="CG85">
        <v>0</v>
      </c>
      <c r="CH85">
        <v>76811</v>
      </c>
      <c r="CI85">
        <v>12067</v>
      </c>
      <c r="CJ85">
        <v>88878</v>
      </c>
      <c r="CK85">
        <v>25000</v>
      </c>
      <c r="CL85">
        <v>211481</v>
      </c>
      <c r="CM85">
        <v>0</v>
      </c>
      <c r="CN85">
        <v>108916</v>
      </c>
      <c r="CO85">
        <v>434275</v>
      </c>
      <c r="CP85">
        <v>0</v>
      </c>
      <c r="CQ85">
        <v>35306</v>
      </c>
      <c r="CR85">
        <v>0</v>
      </c>
      <c r="CS85">
        <v>202246</v>
      </c>
      <c r="CT85">
        <v>237552</v>
      </c>
      <c r="CU85">
        <v>110728</v>
      </c>
      <c r="CV85">
        <v>23539</v>
      </c>
      <c r="CW85">
        <v>134267</v>
      </c>
      <c r="CX85">
        <v>17898860</v>
      </c>
      <c r="CY85">
        <v>600000</v>
      </c>
      <c r="CZ85">
        <v>0</v>
      </c>
      <c r="DA85">
        <v>0</v>
      </c>
      <c r="DB85">
        <v>199000</v>
      </c>
      <c r="DC85">
        <v>0</v>
      </c>
      <c r="DD85">
        <v>0</v>
      </c>
      <c r="DE85">
        <v>0</v>
      </c>
      <c r="DF85">
        <v>199000</v>
      </c>
      <c r="DG85">
        <v>2103563</v>
      </c>
      <c r="DH85">
        <v>2902563</v>
      </c>
      <c r="DI85">
        <v>200000</v>
      </c>
      <c r="DJ85">
        <v>17271</v>
      </c>
      <c r="DK85">
        <v>0</v>
      </c>
      <c r="DL85">
        <v>17271</v>
      </c>
      <c r="DM85">
        <v>12363929</v>
      </c>
      <c r="DN85">
        <v>3925</v>
      </c>
      <c r="DO85">
        <v>12360004</v>
      </c>
      <c r="DP85">
        <v>107100</v>
      </c>
      <c r="DQ85">
        <v>0</v>
      </c>
      <c r="DR85">
        <v>107100</v>
      </c>
      <c r="DS85">
        <v>2067223</v>
      </c>
      <c r="DT85">
        <v>0</v>
      </c>
      <c r="DU85">
        <v>5000</v>
      </c>
      <c r="DV85">
        <v>58826</v>
      </c>
      <c r="DW85">
        <v>14615424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3926</v>
      </c>
      <c r="EE85">
        <v>42959</v>
      </c>
      <c r="EF85">
        <v>6741</v>
      </c>
      <c r="EG85">
        <v>0</v>
      </c>
      <c r="EH85">
        <v>0</v>
      </c>
      <c r="EI85">
        <v>0</v>
      </c>
      <c r="EJ85">
        <v>33805</v>
      </c>
      <c r="EK85">
        <v>0</v>
      </c>
      <c r="EL85">
        <v>0</v>
      </c>
      <c r="EM85">
        <v>0</v>
      </c>
      <c r="EN85">
        <v>33904</v>
      </c>
      <c r="EO85">
        <v>0</v>
      </c>
      <c r="EP85">
        <v>117409</v>
      </c>
      <c r="EQ85">
        <v>59538</v>
      </c>
      <c r="ER85">
        <v>17898860</v>
      </c>
    </row>
    <row r="86" spans="1:148">
      <c r="A86">
        <v>62988</v>
      </c>
      <c r="B86">
        <v>200112</v>
      </c>
      <c r="C86">
        <v>143247</v>
      </c>
      <c r="D86">
        <v>-430</v>
      </c>
      <c r="E86">
        <v>142817</v>
      </c>
      <c r="F86">
        <v>39751</v>
      </c>
      <c r="G86">
        <v>0</v>
      </c>
      <c r="H86">
        <v>0</v>
      </c>
      <c r="I86">
        <v>272782</v>
      </c>
      <c r="J86">
        <v>0</v>
      </c>
      <c r="K86">
        <v>312533</v>
      </c>
      <c r="L86">
        <v>0</v>
      </c>
      <c r="M86">
        <v>-318313</v>
      </c>
      <c r="N86">
        <v>-87</v>
      </c>
      <c r="O86">
        <v>552</v>
      </c>
      <c r="P86">
        <v>0</v>
      </c>
      <c r="Q86">
        <v>-317848</v>
      </c>
      <c r="R86">
        <v>-52223</v>
      </c>
      <c r="S86">
        <v>0</v>
      </c>
      <c r="T86">
        <v>-52223</v>
      </c>
      <c r="U86">
        <v>0</v>
      </c>
      <c r="V86">
        <v>193584</v>
      </c>
      <c r="W86">
        <v>193584</v>
      </c>
      <c r="X86">
        <v>-10659</v>
      </c>
      <c r="Y86">
        <v>-35628</v>
      </c>
      <c r="Z86">
        <v>0</v>
      </c>
      <c r="AA86">
        <v>-46287</v>
      </c>
      <c r="AB86">
        <v>-6233</v>
      </c>
      <c r="AC86">
        <v>-8671</v>
      </c>
      <c r="AD86">
        <v>-122022</v>
      </c>
      <c r="AE86">
        <v>-136926</v>
      </c>
      <c r="AF86">
        <v>-229559</v>
      </c>
      <c r="AG86">
        <v>-6750</v>
      </c>
      <c r="AH86">
        <v>16373</v>
      </c>
      <c r="AI86">
        <v>1256</v>
      </c>
      <c r="AJ86">
        <v>-123030</v>
      </c>
      <c r="AK86">
        <v>0</v>
      </c>
      <c r="AL86">
        <v>-1256</v>
      </c>
      <c r="AM86">
        <v>0</v>
      </c>
      <c r="AN86">
        <v>0</v>
      </c>
      <c r="AO86">
        <v>-124286</v>
      </c>
      <c r="AP86">
        <v>0</v>
      </c>
      <c r="AQ86">
        <v>0</v>
      </c>
      <c r="AR86">
        <v>-124286</v>
      </c>
      <c r="AS86">
        <v>143086</v>
      </c>
      <c r="AT86">
        <v>18800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346599</v>
      </c>
      <c r="BQ86">
        <v>654000</v>
      </c>
      <c r="BR86">
        <v>0</v>
      </c>
      <c r="BS86">
        <v>0</v>
      </c>
      <c r="BT86">
        <v>1000599</v>
      </c>
      <c r="BU86">
        <v>2294076</v>
      </c>
      <c r="BV86">
        <v>128122</v>
      </c>
      <c r="BW86">
        <v>2716370</v>
      </c>
      <c r="BX86">
        <v>0</v>
      </c>
      <c r="BY86">
        <v>0</v>
      </c>
      <c r="BZ86">
        <v>11</v>
      </c>
      <c r="CA86">
        <v>0</v>
      </c>
      <c r="CB86">
        <v>48000</v>
      </c>
      <c r="CC86">
        <v>33505</v>
      </c>
      <c r="CD86">
        <v>5220084</v>
      </c>
      <c r="CE86">
        <v>0</v>
      </c>
      <c r="CF86">
        <v>6220683</v>
      </c>
      <c r="CG86">
        <v>0</v>
      </c>
      <c r="CH86">
        <v>26644</v>
      </c>
      <c r="CI86">
        <v>0</v>
      </c>
      <c r="CJ86">
        <v>26644</v>
      </c>
      <c r="CK86">
        <v>0</v>
      </c>
      <c r="CL86">
        <v>0</v>
      </c>
      <c r="CM86">
        <v>0</v>
      </c>
      <c r="CN86">
        <v>10229</v>
      </c>
      <c r="CO86">
        <v>36873</v>
      </c>
      <c r="CP86">
        <v>32863</v>
      </c>
      <c r="CQ86">
        <v>1965</v>
      </c>
      <c r="CR86">
        <v>0</v>
      </c>
      <c r="CS86">
        <v>156405</v>
      </c>
      <c r="CT86">
        <v>191233</v>
      </c>
      <c r="CU86">
        <v>43563</v>
      </c>
      <c r="CV86">
        <v>8001</v>
      </c>
      <c r="CW86">
        <v>51564</v>
      </c>
      <c r="CX86">
        <v>6500353</v>
      </c>
      <c r="CY86">
        <v>30000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154880</v>
      </c>
      <c r="DH86">
        <v>184880</v>
      </c>
      <c r="DI86">
        <v>92000</v>
      </c>
      <c r="DJ86">
        <v>0</v>
      </c>
      <c r="DK86">
        <v>0</v>
      </c>
      <c r="DL86">
        <v>0</v>
      </c>
      <c r="DM86">
        <v>4753764</v>
      </c>
      <c r="DN86">
        <v>0</v>
      </c>
      <c r="DO86">
        <v>4753764</v>
      </c>
      <c r="DP86">
        <v>3822</v>
      </c>
      <c r="DQ86">
        <v>0</v>
      </c>
      <c r="DR86">
        <v>3822</v>
      </c>
      <c r="DS86">
        <v>1276040</v>
      </c>
      <c r="DT86">
        <v>0</v>
      </c>
      <c r="DU86">
        <v>0</v>
      </c>
      <c r="DV86">
        <v>0</v>
      </c>
      <c r="DW86">
        <v>6033626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169176</v>
      </c>
      <c r="EL86">
        <v>0</v>
      </c>
      <c r="EM86">
        <v>0</v>
      </c>
      <c r="EN86">
        <v>18397</v>
      </c>
      <c r="EO86">
        <v>0</v>
      </c>
      <c r="EP86">
        <v>187573</v>
      </c>
      <c r="EQ86">
        <v>2274</v>
      </c>
      <c r="ER86">
        <v>6500353</v>
      </c>
    </row>
    <row r="87" spans="1:148">
      <c r="A87">
        <v>62989</v>
      </c>
      <c r="B87">
        <v>200112</v>
      </c>
      <c r="C87">
        <v>335598</v>
      </c>
      <c r="D87">
        <v>-3016</v>
      </c>
      <c r="E87">
        <v>332582</v>
      </c>
      <c r="F87">
        <v>0</v>
      </c>
      <c r="G87">
        <v>0</v>
      </c>
      <c r="H87">
        <v>0</v>
      </c>
      <c r="I87">
        <v>73721</v>
      </c>
      <c r="J87">
        <v>5555</v>
      </c>
      <c r="K87">
        <v>79276</v>
      </c>
      <c r="L87">
        <v>0</v>
      </c>
      <c r="M87">
        <v>-101779</v>
      </c>
      <c r="N87">
        <v>1700</v>
      </c>
      <c r="O87">
        <v>-1040</v>
      </c>
      <c r="P87">
        <v>0</v>
      </c>
      <c r="Q87">
        <v>-101119</v>
      </c>
      <c r="R87">
        <v>-270584</v>
      </c>
      <c r="S87">
        <v>0</v>
      </c>
      <c r="T87">
        <v>-270584</v>
      </c>
      <c r="U87">
        <v>31000</v>
      </c>
      <c r="V87">
        <v>0</v>
      </c>
      <c r="W87">
        <v>31000</v>
      </c>
      <c r="X87">
        <v>0</v>
      </c>
      <c r="Y87">
        <v>-19103</v>
      </c>
      <c r="Z87">
        <v>0</v>
      </c>
      <c r="AA87">
        <v>-19103</v>
      </c>
      <c r="AB87">
        <v>-2929</v>
      </c>
      <c r="AC87">
        <v>-215</v>
      </c>
      <c r="AD87">
        <v>0</v>
      </c>
      <c r="AE87">
        <v>-3144</v>
      </c>
      <c r="AF87">
        <v>-57759</v>
      </c>
      <c r="AG87">
        <v>2064</v>
      </c>
      <c r="AH87">
        <v>5123</v>
      </c>
      <c r="AI87">
        <v>-2765</v>
      </c>
      <c r="AJ87">
        <v>-4429</v>
      </c>
      <c r="AK87">
        <v>0</v>
      </c>
      <c r="AL87">
        <v>2765</v>
      </c>
      <c r="AM87">
        <v>0</v>
      </c>
      <c r="AN87">
        <v>0</v>
      </c>
      <c r="AO87">
        <v>-1664</v>
      </c>
      <c r="AP87">
        <v>0</v>
      </c>
      <c r="AQ87">
        <v>0</v>
      </c>
      <c r="AR87">
        <v>-1664</v>
      </c>
      <c r="AS87">
        <v>-174</v>
      </c>
      <c r="AT87">
        <v>-1838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281185</v>
      </c>
      <c r="BV87">
        <v>0</v>
      </c>
      <c r="BW87">
        <v>1269230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1550415</v>
      </c>
      <c r="CE87">
        <v>0</v>
      </c>
      <c r="CF87">
        <v>1550415</v>
      </c>
      <c r="CG87">
        <v>0</v>
      </c>
      <c r="CH87">
        <v>29724</v>
      </c>
      <c r="CI87">
        <v>0</v>
      </c>
      <c r="CJ87">
        <v>29724</v>
      </c>
      <c r="CK87">
        <v>0</v>
      </c>
      <c r="CL87">
        <v>0</v>
      </c>
      <c r="CM87">
        <v>0</v>
      </c>
      <c r="CN87">
        <v>965</v>
      </c>
      <c r="CO87">
        <v>30689</v>
      </c>
      <c r="CP87">
        <v>0</v>
      </c>
      <c r="CQ87">
        <v>12162</v>
      </c>
      <c r="CR87">
        <v>0</v>
      </c>
      <c r="CS87">
        <v>5708</v>
      </c>
      <c r="CT87">
        <v>17870</v>
      </c>
      <c r="CU87">
        <v>26142</v>
      </c>
      <c r="CV87">
        <v>600</v>
      </c>
      <c r="CW87">
        <v>26742</v>
      </c>
      <c r="CX87">
        <v>1625716</v>
      </c>
      <c r="CY87">
        <v>41700</v>
      </c>
      <c r="CZ87">
        <v>83400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36363</v>
      </c>
      <c r="DH87">
        <v>161463</v>
      </c>
      <c r="DI87">
        <v>0</v>
      </c>
      <c r="DJ87">
        <v>0</v>
      </c>
      <c r="DK87">
        <v>0</v>
      </c>
      <c r="DL87">
        <v>0</v>
      </c>
      <c r="DM87">
        <v>1419884</v>
      </c>
      <c r="DN87">
        <v>0</v>
      </c>
      <c r="DO87">
        <v>1419884</v>
      </c>
      <c r="DP87">
        <v>1890</v>
      </c>
      <c r="DQ87">
        <v>0</v>
      </c>
      <c r="DR87">
        <v>1890</v>
      </c>
      <c r="DS87">
        <v>36403</v>
      </c>
      <c r="DT87">
        <v>0</v>
      </c>
      <c r="DU87">
        <v>0</v>
      </c>
      <c r="DV87">
        <v>0</v>
      </c>
      <c r="DW87">
        <v>1458177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4975</v>
      </c>
      <c r="EL87">
        <v>0</v>
      </c>
      <c r="EM87">
        <v>0</v>
      </c>
      <c r="EN87">
        <v>1101</v>
      </c>
      <c r="EO87">
        <v>0</v>
      </c>
      <c r="EP87">
        <v>6076</v>
      </c>
      <c r="EQ87">
        <v>0</v>
      </c>
      <c r="ER87">
        <v>1625716</v>
      </c>
    </row>
    <row r="88" spans="1:148">
      <c r="A88">
        <v>62990</v>
      </c>
      <c r="B88">
        <v>200112</v>
      </c>
      <c r="C88">
        <v>434379</v>
      </c>
      <c r="D88">
        <v>-53758</v>
      </c>
      <c r="E88">
        <v>380621</v>
      </c>
      <c r="F88">
        <v>4440</v>
      </c>
      <c r="G88">
        <v>0</v>
      </c>
      <c r="H88">
        <v>0</v>
      </c>
      <c r="I88">
        <v>54574</v>
      </c>
      <c r="J88">
        <v>6706</v>
      </c>
      <c r="K88">
        <v>65720</v>
      </c>
      <c r="L88">
        <v>0</v>
      </c>
      <c r="M88">
        <v>-334164</v>
      </c>
      <c r="N88">
        <v>50045</v>
      </c>
      <c r="O88">
        <v>958</v>
      </c>
      <c r="P88">
        <v>0</v>
      </c>
      <c r="Q88">
        <v>-283161</v>
      </c>
      <c r="R88">
        <v>-142839</v>
      </c>
      <c r="S88">
        <v>0</v>
      </c>
      <c r="T88">
        <v>-142839</v>
      </c>
      <c r="U88">
        <v>0</v>
      </c>
      <c r="V88">
        <v>17500</v>
      </c>
      <c r="W88">
        <v>17500</v>
      </c>
      <c r="X88">
        <v>-1161</v>
      </c>
      <c r="Y88">
        <v>-6950</v>
      </c>
      <c r="Z88">
        <v>0</v>
      </c>
      <c r="AA88">
        <v>-8111</v>
      </c>
      <c r="AB88">
        <v>-850</v>
      </c>
      <c r="AC88">
        <v>-1029</v>
      </c>
      <c r="AD88">
        <v>-381</v>
      </c>
      <c r="AE88">
        <v>-2260</v>
      </c>
      <c r="AF88">
        <v>-14296</v>
      </c>
      <c r="AG88">
        <v>-85</v>
      </c>
      <c r="AH88">
        <v>-4317</v>
      </c>
      <c r="AI88">
        <v>-4640</v>
      </c>
      <c r="AJ88">
        <v>4132</v>
      </c>
      <c r="AK88">
        <v>0</v>
      </c>
      <c r="AL88">
        <v>4640</v>
      </c>
      <c r="AM88">
        <v>35</v>
      </c>
      <c r="AN88">
        <v>0</v>
      </c>
      <c r="AO88">
        <v>8807</v>
      </c>
      <c r="AP88">
        <v>0</v>
      </c>
      <c r="AQ88">
        <v>0</v>
      </c>
      <c r="AR88">
        <v>8807</v>
      </c>
      <c r="AS88">
        <v>-1182</v>
      </c>
      <c r="AT88">
        <v>7625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83975</v>
      </c>
      <c r="BQ88">
        <v>0</v>
      </c>
      <c r="BR88">
        <v>0</v>
      </c>
      <c r="BS88">
        <v>0</v>
      </c>
      <c r="BT88">
        <v>83975</v>
      </c>
      <c r="BU88">
        <v>20069</v>
      </c>
      <c r="BV88">
        <v>22295</v>
      </c>
      <c r="BW88">
        <v>912164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954528</v>
      </c>
      <c r="CE88">
        <v>0</v>
      </c>
      <c r="CF88">
        <v>1038503</v>
      </c>
      <c r="CG88">
        <v>0</v>
      </c>
      <c r="CH88">
        <v>1938</v>
      </c>
      <c r="CI88">
        <v>0</v>
      </c>
      <c r="CJ88">
        <v>1938</v>
      </c>
      <c r="CK88">
        <v>0</v>
      </c>
      <c r="CL88">
        <v>13682</v>
      </c>
      <c r="CM88">
        <v>0</v>
      </c>
      <c r="CN88">
        <v>6645</v>
      </c>
      <c r="CO88">
        <v>22265</v>
      </c>
      <c r="CP88">
        <v>100</v>
      </c>
      <c r="CQ88">
        <v>24518</v>
      </c>
      <c r="CR88">
        <v>0</v>
      </c>
      <c r="CS88">
        <v>0</v>
      </c>
      <c r="CT88">
        <v>24618</v>
      </c>
      <c r="CU88">
        <v>18709</v>
      </c>
      <c r="CV88">
        <v>2717</v>
      </c>
      <c r="CW88">
        <v>21426</v>
      </c>
      <c r="CX88">
        <v>1106812</v>
      </c>
      <c r="CY88">
        <v>21000</v>
      </c>
      <c r="CZ88">
        <v>57000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28321</v>
      </c>
      <c r="DH88">
        <v>106321</v>
      </c>
      <c r="DI88">
        <v>25000</v>
      </c>
      <c r="DJ88">
        <v>0</v>
      </c>
      <c r="DK88">
        <v>0</v>
      </c>
      <c r="DL88">
        <v>0</v>
      </c>
      <c r="DM88">
        <v>930956</v>
      </c>
      <c r="DN88">
        <v>0</v>
      </c>
      <c r="DO88">
        <v>930956</v>
      </c>
      <c r="DP88">
        <v>15293</v>
      </c>
      <c r="DQ88">
        <v>0</v>
      </c>
      <c r="DR88">
        <v>15293</v>
      </c>
      <c r="DS88">
        <v>1900</v>
      </c>
      <c r="DT88">
        <v>0</v>
      </c>
      <c r="DU88">
        <v>0</v>
      </c>
      <c r="DV88">
        <v>0</v>
      </c>
      <c r="DW88">
        <v>948149</v>
      </c>
      <c r="DX88">
        <v>0</v>
      </c>
      <c r="DY88">
        <v>668</v>
      </c>
      <c r="DZ88">
        <v>0</v>
      </c>
      <c r="EA88">
        <v>7539</v>
      </c>
      <c r="EB88">
        <v>0</v>
      </c>
      <c r="EC88">
        <v>8207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7710</v>
      </c>
      <c r="EO88">
        <v>0</v>
      </c>
      <c r="EP88">
        <v>7710</v>
      </c>
      <c r="EQ88">
        <v>11425</v>
      </c>
      <c r="ER88">
        <v>1106812</v>
      </c>
    </row>
    <row r="89" spans="1:148">
      <c r="A89">
        <v>62991</v>
      </c>
      <c r="B89">
        <v>200112</v>
      </c>
      <c r="C89">
        <v>360842</v>
      </c>
      <c r="D89">
        <v>-657</v>
      </c>
      <c r="E89">
        <v>360185</v>
      </c>
      <c r="F89">
        <v>228898</v>
      </c>
      <c r="G89">
        <v>0</v>
      </c>
      <c r="H89">
        <v>0</v>
      </c>
      <c r="I89">
        <v>594926</v>
      </c>
      <c r="J89">
        <v>0</v>
      </c>
      <c r="K89">
        <v>823824</v>
      </c>
      <c r="L89">
        <v>0</v>
      </c>
      <c r="M89">
        <v>-774220</v>
      </c>
      <c r="N89">
        <v>0</v>
      </c>
      <c r="O89">
        <v>2690</v>
      </c>
      <c r="P89">
        <v>0</v>
      </c>
      <c r="Q89">
        <v>-771530</v>
      </c>
      <c r="R89">
        <v>-405221</v>
      </c>
      <c r="S89">
        <v>-103</v>
      </c>
      <c r="T89">
        <v>-405324</v>
      </c>
      <c r="U89">
        <v>0</v>
      </c>
      <c r="V89">
        <v>881667</v>
      </c>
      <c r="W89">
        <v>881667</v>
      </c>
      <c r="X89">
        <v>-8503</v>
      </c>
      <c r="Y89">
        <v>-30929</v>
      </c>
      <c r="Z89">
        <v>92</v>
      </c>
      <c r="AA89">
        <v>-39340</v>
      </c>
      <c r="AB89">
        <v>-11711</v>
      </c>
      <c r="AC89">
        <v>-3418</v>
      </c>
      <c r="AD89">
        <v>-283842</v>
      </c>
      <c r="AE89">
        <v>-298971</v>
      </c>
      <c r="AF89">
        <v>-571078</v>
      </c>
      <c r="AG89">
        <v>15631</v>
      </c>
      <c r="AH89">
        <v>7823</v>
      </c>
      <c r="AI89">
        <v>-2886</v>
      </c>
      <c r="AJ89">
        <v>1</v>
      </c>
      <c r="AK89">
        <v>0</v>
      </c>
      <c r="AL89">
        <v>2886</v>
      </c>
      <c r="AM89">
        <v>0</v>
      </c>
      <c r="AN89">
        <v>0</v>
      </c>
      <c r="AO89">
        <v>2887</v>
      </c>
      <c r="AP89">
        <v>0</v>
      </c>
      <c r="AQ89">
        <v>0</v>
      </c>
      <c r="AR89">
        <v>2887</v>
      </c>
      <c r="AS89">
        <v>-4528</v>
      </c>
      <c r="AT89">
        <v>-1641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1095081</v>
      </c>
      <c r="BQ89">
        <v>748170</v>
      </c>
      <c r="BR89">
        <v>0</v>
      </c>
      <c r="BS89">
        <v>0</v>
      </c>
      <c r="BT89">
        <v>1843251</v>
      </c>
      <c r="BU89">
        <v>3017841</v>
      </c>
      <c r="BV89">
        <v>520109</v>
      </c>
      <c r="BW89">
        <v>5591584</v>
      </c>
      <c r="BX89">
        <v>0</v>
      </c>
      <c r="BY89">
        <v>3420</v>
      </c>
      <c r="BZ89">
        <v>2663</v>
      </c>
      <c r="CA89">
        <v>3421</v>
      </c>
      <c r="CB89">
        <v>0</v>
      </c>
      <c r="CC89">
        <v>0</v>
      </c>
      <c r="CD89">
        <v>9139038</v>
      </c>
      <c r="CE89">
        <v>0</v>
      </c>
      <c r="CF89">
        <v>10982289</v>
      </c>
      <c r="CG89">
        <v>0</v>
      </c>
      <c r="CH89">
        <v>8369</v>
      </c>
      <c r="CI89">
        <v>0</v>
      </c>
      <c r="CJ89">
        <v>8369</v>
      </c>
      <c r="CK89">
        <v>103876</v>
      </c>
      <c r="CL89">
        <v>9644</v>
      </c>
      <c r="CM89">
        <v>0</v>
      </c>
      <c r="CN89">
        <v>141063</v>
      </c>
      <c r="CO89">
        <v>262952</v>
      </c>
      <c r="CP89">
        <v>0</v>
      </c>
      <c r="CQ89">
        <v>24452</v>
      </c>
      <c r="CR89">
        <v>0</v>
      </c>
      <c r="CS89">
        <v>0</v>
      </c>
      <c r="CT89">
        <v>24452</v>
      </c>
      <c r="CU89">
        <v>100375</v>
      </c>
      <c r="CV89">
        <v>33587</v>
      </c>
      <c r="CW89">
        <v>133962</v>
      </c>
      <c r="CX89">
        <v>11403655</v>
      </c>
      <c r="CY89">
        <v>300000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392482</v>
      </c>
      <c r="DH89">
        <v>692482</v>
      </c>
      <c r="DI89">
        <v>0</v>
      </c>
      <c r="DJ89">
        <v>0</v>
      </c>
      <c r="DK89">
        <v>0</v>
      </c>
      <c r="DL89">
        <v>0</v>
      </c>
      <c r="DM89">
        <v>9036381</v>
      </c>
      <c r="DN89">
        <v>1157</v>
      </c>
      <c r="DO89">
        <v>9035224</v>
      </c>
      <c r="DP89">
        <v>18025</v>
      </c>
      <c r="DQ89">
        <v>0</v>
      </c>
      <c r="DR89">
        <v>18025</v>
      </c>
      <c r="DS89">
        <v>1534115</v>
      </c>
      <c r="DT89">
        <v>0</v>
      </c>
      <c r="DU89">
        <v>0</v>
      </c>
      <c r="DV89">
        <v>0</v>
      </c>
      <c r="DW89">
        <v>10587364</v>
      </c>
      <c r="DX89">
        <v>0</v>
      </c>
      <c r="DY89">
        <v>41459</v>
      </c>
      <c r="DZ89">
        <v>0</v>
      </c>
      <c r="EA89">
        <v>66400</v>
      </c>
      <c r="EB89">
        <v>0</v>
      </c>
      <c r="EC89">
        <v>107859</v>
      </c>
      <c r="ED89">
        <v>1157</v>
      </c>
      <c r="EE89">
        <v>1399</v>
      </c>
      <c r="EF89">
        <v>0</v>
      </c>
      <c r="EG89">
        <v>0</v>
      </c>
      <c r="EH89">
        <v>0</v>
      </c>
      <c r="EI89">
        <v>0</v>
      </c>
      <c r="EJ89">
        <v>8992</v>
      </c>
      <c r="EK89">
        <v>0</v>
      </c>
      <c r="EL89">
        <v>0</v>
      </c>
      <c r="EM89">
        <v>0</v>
      </c>
      <c r="EN89">
        <v>4234</v>
      </c>
      <c r="EO89">
        <v>0</v>
      </c>
      <c r="EP89">
        <v>14625</v>
      </c>
      <c r="EQ89">
        <v>168</v>
      </c>
      <c r="ER89">
        <v>11403655</v>
      </c>
    </row>
    <row r="90" spans="1:148">
      <c r="A90">
        <v>62992</v>
      </c>
      <c r="B90">
        <v>200112</v>
      </c>
      <c r="C90">
        <v>2996948</v>
      </c>
      <c r="D90">
        <v>-3849</v>
      </c>
      <c r="E90">
        <v>2993099</v>
      </c>
      <c r="F90">
        <v>0</v>
      </c>
      <c r="G90">
        <v>0</v>
      </c>
      <c r="H90">
        <v>0</v>
      </c>
      <c r="I90">
        <v>628669</v>
      </c>
      <c r="J90">
        <v>0</v>
      </c>
      <c r="K90">
        <v>628669</v>
      </c>
      <c r="L90">
        <v>0</v>
      </c>
      <c r="M90">
        <v>-478723</v>
      </c>
      <c r="N90">
        <v>0</v>
      </c>
      <c r="O90">
        <v>-10895</v>
      </c>
      <c r="P90">
        <v>0</v>
      </c>
      <c r="Q90">
        <v>-489618</v>
      </c>
      <c r="R90">
        <v>-2582670</v>
      </c>
      <c r="S90">
        <v>144</v>
      </c>
      <c r="T90">
        <v>-2582526</v>
      </c>
      <c r="U90">
        <v>-45253</v>
      </c>
      <c r="V90">
        <v>769628</v>
      </c>
      <c r="W90">
        <v>724375</v>
      </c>
      <c r="X90">
        <v>0</v>
      </c>
      <c r="Y90">
        <v>-90523</v>
      </c>
      <c r="Z90">
        <v>2238</v>
      </c>
      <c r="AA90">
        <v>-88285</v>
      </c>
      <c r="AB90">
        <v>-19796</v>
      </c>
      <c r="AC90">
        <v>0</v>
      </c>
      <c r="AD90">
        <v>-295216</v>
      </c>
      <c r="AE90">
        <v>-315012</v>
      </c>
      <c r="AF90">
        <v>-482584</v>
      </c>
      <c r="AG90">
        <v>45698</v>
      </c>
      <c r="AH90">
        <v>35873</v>
      </c>
      <c r="AI90">
        <v>10284</v>
      </c>
      <c r="AJ90">
        <v>479973</v>
      </c>
      <c r="AK90">
        <v>4802</v>
      </c>
      <c r="AL90">
        <v>-4873</v>
      </c>
      <c r="AM90">
        <v>0</v>
      </c>
      <c r="AN90">
        <v>0</v>
      </c>
      <c r="AO90">
        <v>479902</v>
      </c>
      <c r="AP90">
        <v>0</v>
      </c>
      <c r="AQ90">
        <v>0</v>
      </c>
      <c r="AR90">
        <v>479902</v>
      </c>
      <c r="AS90">
        <v>6180</v>
      </c>
      <c r="AT90">
        <v>486082</v>
      </c>
      <c r="AU90">
        <v>303274</v>
      </c>
      <c r="AV90">
        <v>-9193</v>
      </c>
      <c r="AW90">
        <v>0</v>
      </c>
      <c r="AX90">
        <v>0</v>
      </c>
      <c r="AY90">
        <v>294081</v>
      </c>
      <c r="AZ90">
        <v>-5411</v>
      </c>
      <c r="BA90">
        <v>-15821</v>
      </c>
      <c r="BB90">
        <v>0</v>
      </c>
      <c r="BC90">
        <v>-321846</v>
      </c>
      <c r="BD90">
        <v>499</v>
      </c>
      <c r="BE90">
        <v>-337168</v>
      </c>
      <c r="BF90">
        <v>91074</v>
      </c>
      <c r="BG90">
        <v>0</v>
      </c>
      <c r="BH90">
        <v>0</v>
      </c>
      <c r="BI90">
        <v>-43498</v>
      </c>
      <c r="BJ90">
        <v>5724</v>
      </c>
      <c r="BK90">
        <v>-37774</v>
      </c>
      <c r="BL90">
        <v>0</v>
      </c>
      <c r="BM90">
        <v>4802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4870101</v>
      </c>
      <c r="BV90">
        <v>0</v>
      </c>
      <c r="BW90">
        <v>9698346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14568447</v>
      </c>
      <c r="CE90">
        <v>0</v>
      </c>
      <c r="CF90">
        <v>14568447</v>
      </c>
      <c r="CG90">
        <v>0</v>
      </c>
      <c r="CH90">
        <v>292443</v>
      </c>
      <c r="CI90">
        <v>0</v>
      </c>
      <c r="CJ90">
        <v>292443</v>
      </c>
      <c r="CK90">
        <v>123</v>
      </c>
      <c r="CL90">
        <v>0</v>
      </c>
      <c r="CM90">
        <v>0</v>
      </c>
      <c r="CN90">
        <v>36709</v>
      </c>
      <c r="CO90">
        <v>329275</v>
      </c>
      <c r="CP90">
        <v>1271</v>
      </c>
      <c r="CQ90">
        <v>159169</v>
      </c>
      <c r="CR90">
        <v>0</v>
      </c>
      <c r="CS90">
        <v>0</v>
      </c>
      <c r="CT90">
        <v>160440</v>
      </c>
      <c r="CU90">
        <v>172155</v>
      </c>
      <c r="CV90">
        <v>0</v>
      </c>
      <c r="CW90">
        <v>172155</v>
      </c>
      <c r="CX90">
        <v>15230317</v>
      </c>
      <c r="CY90">
        <v>110000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1016803</v>
      </c>
      <c r="DH90">
        <v>1126803</v>
      </c>
      <c r="DI90">
        <v>0</v>
      </c>
      <c r="DJ90">
        <v>0</v>
      </c>
      <c r="DK90">
        <v>0</v>
      </c>
      <c r="DL90">
        <v>0</v>
      </c>
      <c r="DM90">
        <v>11359432</v>
      </c>
      <c r="DN90">
        <v>515</v>
      </c>
      <c r="DO90">
        <v>11358917</v>
      </c>
      <c r="DP90">
        <v>738502</v>
      </c>
      <c r="DQ90">
        <v>1823</v>
      </c>
      <c r="DR90">
        <v>736679</v>
      </c>
      <c r="DS90">
        <v>1433361</v>
      </c>
      <c r="DT90">
        <v>164305</v>
      </c>
      <c r="DU90">
        <v>112726</v>
      </c>
      <c r="DV90">
        <v>238765</v>
      </c>
      <c r="DW90">
        <v>14044753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19803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56</v>
      </c>
      <c r="EL90">
        <v>0</v>
      </c>
      <c r="EM90">
        <v>0</v>
      </c>
      <c r="EN90">
        <v>38902</v>
      </c>
      <c r="EO90">
        <v>0</v>
      </c>
      <c r="EP90">
        <v>58761</v>
      </c>
      <c r="EQ90">
        <v>0</v>
      </c>
      <c r="ER90">
        <v>15230317</v>
      </c>
    </row>
    <row r="91" spans="1:148">
      <c r="A91">
        <v>62993</v>
      </c>
      <c r="B91">
        <v>200112</v>
      </c>
      <c r="C91">
        <v>80727</v>
      </c>
      <c r="D91">
        <v>-6880</v>
      </c>
      <c r="E91">
        <v>73847</v>
      </c>
      <c r="F91">
        <v>39005</v>
      </c>
      <c r="G91">
        <v>0</v>
      </c>
      <c r="H91">
        <v>0</v>
      </c>
      <c r="I91">
        <v>42464</v>
      </c>
      <c r="J91">
        <v>1140</v>
      </c>
      <c r="K91">
        <v>82609</v>
      </c>
      <c r="L91">
        <v>0</v>
      </c>
      <c r="M91">
        <v>-60523</v>
      </c>
      <c r="N91">
        <v>4750</v>
      </c>
      <c r="O91">
        <v>-1410</v>
      </c>
      <c r="P91">
        <v>0</v>
      </c>
      <c r="Q91">
        <v>-57183</v>
      </c>
      <c r="R91">
        <v>-57198</v>
      </c>
      <c r="S91">
        <v>4139</v>
      </c>
      <c r="T91">
        <v>-53059</v>
      </c>
      <c r="U91">
        <v>0</v>
      </c>
      <c r="V91">
        <v>8960</v>
      </c>
      <c r="W91">
        <v>8960</v>
      </c>
      <c r="X91">
        <v>-2603</v>
      </c>
      <c r="Y91">
        <v>-6877</v>
      </c>
      <c r="Z91">
        <v>0</v>
      </c>
      <c r="AA91">
        <v>-9480</v>
      </c>
      <c r="AB91">
        <v>-463</v>
      </c>
      <c r="AC91">
        <v>-4010</v>
      </c>
      <c r="AD91">
        <v>0</v>
      </c>
      <c r="AE91">
        <v>-4473</v>
      </c>
      <c r="AF91">
        <v>-15384</v>
      </c>
      <c r="AG91">
        <v>0</v>
      </c>
      <c r="AH91">
        <v>-8395</v>
      </c>
      <c r="AI91">
        <v>-5359</v>
      </c>
      <c r="AJ91">
        <v>12083</v>
      </c>
      <c r="AK91">
        <v>0</v>
      </c>
      <c r="AL91">
        <v>5359</v>
      </c>
      <c r="AM91">
        <v>0</v>
      </c>
      <c r="AN91">
        <v>0</v>
      </c>
      <c r="AO91">
        <v>17442</v>
      </c>
      <c r="AP91">
        <v>0</v>
      </c>
      <c r="AQ91">
        <v>0</v>
      </c>
      <c r="AR91">
        <v>17442</v>
      </c>
      <c r="AS91">
        <v>0</v>
      </c>
      <c r="AT91">
        <v>17442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130670</v>
      </c>
      <c r="BQ91">
        <v>0</v>
      </c>
      <c r="BR91">
        <v>0</v>
      </c>
      <c r="BS91">
        <v>0</v>
      </c>
      <c r="BT91">
        <v>130670</v>
      </c>
      <c r="BU91">
        <v>33</v>
      </c>
      <c r="BV91">
        <v>77576</v>
      </c>
      <c r="BW91">
        <v>478382</v>
      </c>
      <c r="BX91">
        <v>0</v>
      </c>
      <c r="BY91">
        <v>0</v>
      </c>
      <c r="BZ91">
        <v>36</v>
      </c>
      <c r="CA91">
        <v>0</v>
      </c>
      <c r="CB91">
        <v>0</v>
      </c>
      <c r="CC91">
        <v>0</v>
      </c>
      <c r="CD91">
        <v>556027</v>
      </c>
      <c r="CE91">
        <v>0</v>
      </c>
      <c r="CF91">
        <v>686697</v>
      </c>
      <c r="CG91">
        <v>0</v>
      </c>
      <c r="CH91">
        <v>2992</v>
      </c>
      <c r="CI91">
        <v>0</v>
      </c>
      <c r="CJ91">
        <v>2992</v>
      </c>
      <c r="CK91">
        <v>23256</v>
      </c>
      <c r="CL91">
        <v>7500</v>
      </c>
      <c r="CM91">
        <v>0</v>
      </c>
      <c r="CN91">
        <v>218</v>
      </c>
      <c r="CO91">
        <v>33966</v>
      </c>
      <c r="CP91">
        <v>0</v>
      </c>
      <c r="CQ91">
        <v>10554</v>
      </c>
      <c r="CR91">
        <v>0</v>
      </c>
      <c r="CS91">
        <v>0</v>
      </c>
      <c r="CT91">
        <v>10554</v>
      </c>
      <c r="CU91">
        <v>8799</v>
      </c>
      <c r="CV91">
        <v>167</v>
      </c>
      <c r="CW91">
        <v>8966</v>
      </c>
      <c r="CX91">
        <v>740183</v>
      </c>
      <c r="CY91">
        <v>40000</v>
      </c>
      <c r="CZ91">
        <v>5553</v>
      </c>
      <c r="DA91">
        <v>0</v>
      </c>
      <c r="DB91">
        <v>3071</v>
      </c>
      <c r="DC91">
        <v>0</v>
      </c>
      <c r="DD91">
        <v>0</v>
      </c>
      <c r="DE91">
        <v>0</v>
      </c>
      <c r="DF91">
        <v>3071</v>
      </c>
      <c r="DG91">
        <v>24253</v>
      </c>
      <c r="DH91">
        <v>72877</v>
      </c>
      <c r="DI91">
        <v>0</v>
      </c>
      <c r="DJ91">
        <v>0</v>
      </c>
      <c r="DK91">
        <v>0</v>
      </c>
      <c r="DL91">
        <v>0</v>
      </c>
      <c r="DM91">
        <v>625525</v>
      </c>
      <c r="DN91">
        <v>25451</v>
      </c>
      <c r="DO91">
        <v>600074</v>
      </c>
      <c r="DP91">
        <v>4566</v>
      </c>
      <c r="DQ91">
        <v>0</v>
      </c>
      <c r="DR91">
        <v>4566</v>
      </c>
      <c r="DS91">
        <v>5073</v>
      </c>
      <c r="DT91">
        <v>0</v>
      </c>
      <c r="DU91">
        <v>0</v>
      </c>
      <c r="DV91">
        <v>0</v>
      </c>
      <c r="DW91">
        <v>609713</v>
      </c>
      <c r="DX91">
        <v>0</v>
      </c>
      <c r="DY91">
        <v>684</v>
      </c>
      <c r="DZ91">
        <v>0</v>
      </c>
      <c r="EA91">
        <v>0</v>
      </c>
      <c r="EB91">
        <v>0</v>
      </c>
      <c r="EC91">
        <v>684</v>
      </c>
      <c r="ED91">
        <v>0</v>
      </c>
      <c r="EE91">
        <v>0</v>
      </c>
      <c r="EF91">
        <v>9</v>
      </c>
      <c r="EG91">
        <v>0</v>
      </c>
      <c r="EH91">
        <v>0</v>
      </c>
      <c r="EI91">
        <v>0</v>
      </c>
      <c r="EJ91">
        <v>0</v>
      </c>
      <c r="EK91">
        <v>49579</v>
      </c>
      <c r="EL91">
        <v>0</v>
      </c>
      <c r="EM91">
        <v>0</v>
      </c>
      <c r="EN91">
        <v>7321</v>
      </c>
      <c r="EO91">
        <v>0</v>
      </c>
      <c r="EP91">
        <v>56909</v>
      </c>
      <c r="EQ91">
        <v>0</v>
      </c>
      <c r="ER91">
        <v>740183</v>
      </c>
    </row>
    <row r="92" spans="1:148">
      <c r="A92">
        <v>62994</v>
      </c>
      <c r="B92">
        <v>200112</v>
      </c>
      <c r="C92">
        <v>1766600</v>
      </c>
      <c r="D92">
        <v>0</v>
      </c>
      <c r="E92">
        <v>1766600</v>
      </c>
      <c r="F92">
        <v>0</v>
      </c>
      <c r="G92">
        <v>400</v>
      </c>
      <c r="H92">
        <v>0</v>
      </c>
      <c r="I92">
        <v>460000</v>
      </c>
      <c r="J92">
        <v>33500</v>
      </c>
      <c r="K92">
        <v>493900</v>
      </c>
      <c r="L92">
        <v>11700</v>
      </c>
      <c r="M92">
        <v>-266700</v>
      </c>
      <c r="N92">
        <v>0</v>
      </c>
      <c r="O92">
        <v>-5000</v>
      </c>
      <c r="P92">
        <v>0</v>
      </c>
      <c r="Q92">
        <v>-271700</v>
      </c>
      <c r="R92">
        <v>-1250900</v>
      </c>
      <c r="S92">
        <v>0</v>
      </c>
      <c r="T92">
        <v>-1250900</v>
      </c>
      <c r="U92">
        <v>-352700</v>
      </c>
      <c r="V92">
        <v>1065300</v>
      </c>
      <c r="W92">
        <v>712600</v>
      </c>
      <c r="X92">
        <v>0</v>
      </c>
      <c r="Y92">
        <v>-58400</v>
      </c>
      <c r="Z92">
        <v>0</v>
      </c>
      <c r="AA92">
        <v>-58400</v>
      </c>
      <c r="AB92">
        <v>-5800</v>
      </c>
      <c r="AC92">
        <v>0</v>
      </c>
      <c r="AD92">
        <v>-544900</v>
      </c>
      <c r="AE92">
        <v>-550700</v>
      </c>
      <c r="AF92">
        <v>-304700</v>
      </c>
      <c r="AG92">
        <v>-4700</v>
      </c>
      <c r="AH92">
        <v>77900</v>
      </c>
      <c r="AI92">
        <v>20900</v>
      </c>
      <c r="AJ92">
        <v>642500</v>
      </c>
      <c r="AK92">
        <v>0</v>
      </c>
      <c r="AL92">
        <v>-20900</v>
      </c>
      <c r="AM92">
        <v>0</v>
      </c>
      <c r="AN92">
        <v>0</v>
      </c>
      <c r="AO92">
        <v>621600</v>
      </c>
      <c r="AP92">
        <v>0</v>
      </c>
      <c r="AQ92">
        <v>0</v>
      </c>
      <c r="AR92">
        <v>621600</v>
      </c>
      <c r="AS92">
        <v>0</v>
      </c>
      <c r="AT92">
        <v>621600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2700</v>
      </c>
      <c r="BS92">
        <v>9200</v>
      </c>
      <c r="BT92">
        <v>11900</v>
      </c>
      <c r="BU92">
        <v>132200</v>
      </c>
      <c r="BV92">
        <v>5703600</v>
      </c>
      <c r="BW92">
        <v>1525100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7360900</v>
      </c>
      <c r="CE92">
        <v>0</v>
      </c>
      <c r="CF92">
        <v>7372800</v>
      </c>
      <c r="CG92">
        <v>835700</v>
      </c>
      <c r="CH92">
        <v>100800</v>
      </c>
      <c r="CI92">
        <v>0</v>
      </c>
      <c r="CJ92">
        <v>100800</v>
      </c>
      <c r="CK92">
        <v>0</v>
      </c>
      <c r="CL92">
        <v>0</v>
      </c>
      <c r="CM92">
        <v>0</v>
      </c>
      <c r="CN92">
        <v>100800</v>
      </c>
      <c r="CO92">
        <v>201600</v>
      </c>
      <c r="CP92">
        <v>0</v>
      </c>
      <c r="CQ92">
        <v>19700</v>
      </c>
      <c r="CR92">
        <v>0</v>
      </c>
      <c r="CS92">
        <v>0</v>
      </c>
      <c r="CT92">
        <v>19700</v>
      </c>
      <c r="CU92">
        <v>20100</v>
      </c>
      <c r="CV92">
        <v>0</v>
      </c>
      <c r="CW92">
        <v>20100</v>
      </c>
      <c r="CX92">
        <v>8449900</v>
      </c>
      <c r="CY92">
        <v>49700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827100</v>
      </c>
      <c r="DH92">
        <v>876800</v>
      </c>
      <c r="DI92">
        <v>0</v>
      </c>
      <c r="DJ92">
        <v>0</v>
      </c>
      <c r="DK92">
        <v>0</v>
      </c>
      <c r="DL92">
        <v>0</v>
      </c>
      <c r="DM92">
        <v>6129000</v>
      </c>
      <c r="DN92">
        <v>0</v>
      </c>
      <c r="DO92">
        <v>6129000</v>
      </c>
      <c r="DP92">
        <v>17900</v>
      </c>
      <c r="DQ92">
        <v>0</v>
      </c>
      <c r="DR92">
        <v>17900</v>
      </c>
      <c r="DS92">
        <v>422700</v>
      </c>
      <c r="DT92">
        <v>0</v>
      </c>
      <c r="DU92">
        <v>0</v>
      </c>
      <c r="DV92">
        <v>0</v>
      </c>
      <c r="DW92">
        <v>6569600</v>
      </c>
      <c r="DX92">
        <v>835700</v>
      </c>
      <c r="DY92">
        <v>0</v>
      </c>
      <c r="DZ92">
        <v>0</v>
      </c>
      <c r="EA92">
        <v>0</v>
      </c>
      <c r="EB92">
        <v>142100</v>
      </c>
      <c r="EC92">
        <v>142100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25700</v>
      </c>
      <c r="EO92">
        <v>0</v>
      </c>
      <c r="EP92">
        <v>25700</v>
      </c>
      <c r="EQ92">
        <v>0</v>
      </c>
      <c r="ER92">
        <v>8449900</v>
      </c>
    </row>
    <row r="93" spans="1:148">
      <c r="A93">
        <v>62996</v>
      </c>
      <c r="B93">
        <v>200112</v>
      </c>
      <c r="C93">
        <v>30122</v>
      </c>
      <c r="D93">
        <v>-179</v>
      </c>
      <c r="E93">
        <v>29943</v>
      </c>
      <c r="F93">
        <v>0</v>
      </c>
      <c r="G93">
        <v>0</v>
      </c>
      <c r="H93">
        <v>4863</v>
      </c>
      <c r="I93">
        <v>258826</v>
      </c>
      <c r="J93">
        <v>0</v>
      </c>
      <c r="K93">
        <v>263689</v>
      </c>
      <c r="L93">
        <v>0</v>
      </c>
      <c r="M93">
        <v>-297757</v>
      </c>
      <c r="N93">
        <v>110</v>
      </c>
      <c r="O93">
        <v>-254</v>
      </c>
      <c r="P93">
        <v>0</v>
      </c>
      <c r="Q93">
        <v>-297901</v>
      </c>
      <c r="R93">
        <v>18054</v>
      </c>
      <c r="S93">
        <v>0</v>
      </c>
      <c r="T93">
        <v>18054</v>
      </c>
      <c r="U93">
        <v>0</v>
      </c>
      <c r="V93">
        <v>188609</v>
      </c>
      <c r="W93">
        <v>188609</v>
      </c>
      <c r="X93">
        <v>-2928</v>
      </c>
      <c r="Y93">
        <v>-11366</v>
      </c>
      <c r="Z93">
        <v>-70</v>
      </c>
      <c r="AA93">
        <v>-14364</v>
      </c>
      <c r="AB93">
        <v>-3950</v>
      </c>
      <c r="AC93">
        <v>-11213</v>
      </c>
      <c r="AD93">
        <v>-50746</v>
      </c>
      <c r="AE93">
        <v>-65909</v>
      </c>
      <c r="AF93">
        <v>-133711</v>
      </c>
      <c r="AG93">
        <v>-4043</v>
      </c>
      <c r="AH93">
        <v>38041</v>
      </c>
      <c r="AI93">
        <v>-3430</v>
      </c>
      <c r="AJ93">
        <v>18978</v>
      </c>
      <c r="AK93">
        <v>0</v>
      </c>
      <c r="AL93">
        <v>3430</v>
      </c>
      <c r="AM93">
        <v>0</v>
      </c>
      <c r="AN93">
        <v>0</v>
      </c>
      <c r="AO93">
        <v>22408</v>
      </c>
      <c r="AP93">
        <v>0</v>
      </c>
      <c r="AQ93">
        <v>0</v>
      </c>
      <c r="AR93">
        <v>22408</v>
      </c>
      <c r="AS93">
        <v>-5308</v>
      </c>
      <c r="AT93">
        <v>17100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158189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1075460</v>
      </c>
      <c r="BV93">
        <v>77195</v>
      </c>
      <c r="BW93">
        <v>3153446</v>
      </c>
      <c r="BX93">
        <v>0</v>
      </c>
      <c r="BY93">
        <v>0</v>
      </c>
      <c r="BZ93">
        <v>0</v>
      </c>
      <c r="CA93">
        <v>0</v>
      </c>
      <c r="CB93">
        <v>19000</v>
      </c>
      <c r="CC93">
        <v>0</v>
      </c>
      <c r="CD93">
        <v>4325101</v>
      </c>
      <c r="CE93">
        <v>0</v>
      </c>
      <c r="CF93">
        <v>4483290</v>
      </c>
      <c r="CG93">
        <v>0</v>
      </c>
      <c r="CH93">
        <v>919</v>
      </c>
      <c r="CI93">
        <v>0</v>
      </c>
      <c r="CJ93">
        <v>919</v>
      </c>
      <c r="CK93">
        <v>0</v>
      </c>
      <c r="CL93">
        <v>0</v>
      </c>
      <c r="CM93">
        <v>0</v>
      </c>
      <c r="CN93">
        <v>146534</v>
      </c>
      <c r="CO93">
        <v>147453</v>
      </c>
      <c r="CP93">
        <v>10734</v>
      </c>
      <c r="CQ93">
        <v>2393</v>
      </c>
      <c r="CR93">
        <v>0</v>
      </c>
      <c r="CS93">
        <v>0</v>
      </c>
      <c r="CT93">
        <v>13127</v>
      </c>
      <c r="CU93">
        <v>50159</v>
      </c>
      <c r="CV93">
        <v>7309</v>
      </c>
      <c r="CW93">
        <v>57468</v>
      </c>
      <c r="CX93">
        <v>4701338</v>
      </c>
      <c r="CY93">
        <v>6500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141556</v>
      </c>
      <c r="DH93">
        <v>148056</v>
      </c>
      <c r="DI93">
        <v>89000</v>
      </c>
      <c r="DJ93">
        <v>0</v>
      </c>
      <c r="DK93">
        <v>0</v>
      </c>
      <c r="DL93">
        <v>0</v>
      </c>
      <c r="DM93">
        <v>3967749</v>
      </c>
      <c r="DN93">
        <v>0</v>
      </c>
      <c r="DO93">
        <v>3967749</v>
      </c>
      <c r="DP93">
        <v>951</v>
      </c>
      <c r="DQ93">
        <v>0</v>
      </c>
      <c r="DR93">
        <v>951</v>
      </c>
      <c r="DS93">
        <v>357171</v>
      </c>
      <c r="DT93">
        <v>0</v>
      </c>
      <c r="DU93">
        <v>0</v>
      </c>
      <c r="DV93">
        <v>0</v>
      </c>
      <c r="DW93">
        <v>4325871</v>
      </c>
      <c r="DX93">
        <v>0</v>
      </c>
      <c r="DY93">
        <v>10481</v>
      </c>
      <c r="DZ93">
        <v>0</v>
      </c>
      <c r="EA93">
        <v>30821</v>
      </c>
      <c r="EB93">
        <v>0</v>
      </c>
      <c r="EC93">
        <v>41302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59405</v>
      </c>
      <c r="EL93">
        <v>0</v>
      </c>
      <c r="EM93">
        <v>0</v>
      </c>
      <c r="EN93">
        <v>17641</v>
      </c>
      <c r="EO93">
        <v>20000</v>
      </c>
      <c r="EP93">
        <v>97046</v>
      </c>
      <c r="EQ93">
        <v>63</v>
      </c>
      <c r="ER93">
        <v>4701338</v>
      </c>
    </row>
    <row r="94" spans="1:148">
      <c r="A94">
        <v>62997</v>
      </c>
      <c r="B94">
        <v>200112</v>
      </c>
      <c r="C94">
        <v>1136300</v>
      </c>
      <c r="D94">
        <v>0</v>
      </c>
      <c r="E94">
        <v>1136300</v>
      </c>
      <c r="F94">
        <v>0</v>
      </c>
      <c r="G94">
        <v>400</v>
      </c>
      <c r="H94">
        <v>0</v>
      </c>
      <c r="I94">
        <v>298100</v>
      </c>
      <c r="J94">
        <v>14600</v>
      </c>
      <c r="K94">
        <v>313100</v>
      </c>
      <c r="L94">
        <v>7600</v>
      </c>
      <c r="M94">
        <v>-216300</v>
      </c>
      <c r="N94">
        <v>0</v>
      </c>
      <c r="O94">
        <v>-7000</v>
      </c>
      <c r="P94">
        <v>0</v>
      </c>
      <c r="Q94">
        <v>-223300</v>
      </c>
      <c r="R94">
        <v>-739200</v>
      </c>
      <c r="S94">
        <v>0</v>
      </c>
      <c r="T94">
        <v>-739200</v>
      </c>
      <c r="U94">
        <v>-233900</v>
      </c>
      <c r="V94">
        <v>680500</v>
      </c>
      <c r="W94">
        <v>446600</v>
      </c>
      <c r="X94">
        <v>0</v>
      </c>
      <c r="Y94">
        <v>-45200</v>
      </c>
      <c r="Z94">
        <v>0</v>
      </c>
      <c r="AA94">
        <v>-45200</v>
      </c>
      <c r="AB94">
        <v>-4300</v>
      </c>
      <c r="AC94">
        <v>0</v>
      </c>
      <c r="AD94">
        <v>-351600</v>
      </c>
      <c r="AE94">
        <v>-355900</v>
      </c>
      <c r="AF94">
        <v>-198800</v>
      </c>
      <c r="AG94">
        <v>-4100</v>
      </c>
      <c r="AH94">
        <v>51100</v>
      </c>
      <c r="AI94">
        <v>14000</v>
      </c>
      <c r="AJ94">
        <v>402200</v>
      </c>
      <c r="AK94">
        <v>0</v>
      </c>
      <c r="AL94">
        <v>-14000</v>
      </c>
      <c r="AM94">
        <v>0</v>
      </c>
      <c r="AN94">
        <v>0</v>
      </c>
      <c r="AO94">
        <v>388200</v>
      </c>
      <c r="AP94">
        <v>0</v>
      </c>
      <c r="AQ94">
        <v>0</v>
      </c>
      <c r="AR94">
        <v>388200</v>
      </c>
      <c r="AS94">
        <v>0</v>
      </c>
      <c r="AT94">
        <v>388200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2700</v>
      </c>
      <c r="BS94">
        <v>9200</v>
      </c>
      <c r="BT94">
        <v>11900</v>
      </c>
      <c r="BU94">
        <v>83300</v>
      </c>
      <c r="BV94">
        <v>3625700</v>
      </c>
      <c r="BW94">
        <v>1013900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4722900</v>
      </c>
      <c r="CE94">
        <v>0</v>
      </c>
      <c r="CF94">
        <v>4734800</v>
      </c>
      <c r="CG94">
        <v>532000</v>
      </c>
      <c r="CH94">
        <v>61500</v>
      </c>
      <c r="CI94">
        <v>0</v>
      </c>
      <c r="CJ94">
        <v>61500</v>
      </c>
      <c r="CK94">
        <v>0</v>
      </c>
      <c r="CL94">
        <v>0</v>
      </c>
      <c r="CM94">
        <v>0</v>
      </c>
      <c r="CN94">
        <v>60900</v>
      </c>
      <c r="CO94">
        <v>122400</v>
      </c>
      <c r="CP94">
        <v>0</v>
      </c>
      <c r="CQ94">
        <v>13800</v>
      </c>
      <c r="CR94">
        <v>0</v>
      </c>
      <c r="CS94">
        <v>0</v>
      </c>
      <c r="CT94">
        <v>13800</v>
      </c>
      <c r="CU94">
        <v>13300</v>
      </c>
      <c r="CV94">
        <v>0</v>
      </c>
      <c r="CW94">
        <v>13300</v>
      </c>
      <c r="CX94">
        <v>5416300</v>
      </c>
      <c r="CY94">
        <v>36100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521700</v>
      </c>
      <c r="DH94">
        <v>557800</v>
      </c>
      <c r="DI94">
        <v>0</v>
      </c>
      <c r="DJ94">
        <v>0</v>
      </c>
      <c r="DK94">
        <v>0</v>
      </c>
      <c r="DL94">
        <v>0</v>
      </c>
      <c r="DM94">
        <v>3959000</v>
      </c>
      <c r="DN94">
        <v>0</v>
      </c>
      <c r="DO94">
        <v>3959000</v>
      </c>
      <c r="DP94">
        <v>16000</v>
      </c>
      <c r="DQ94">
        <v>0</v>
      </c>
      <c r="DR94">
        <v>16000</v>
      </c>
      <c r="DS94">
        <v>272900</v>
      </c>
      <c r="DT94">
        <v>0</v>
      </c>
      <c r="DU94">
        <v>0</v>
      </c>
      <c r="DV94">
        <v>0</v>
      </c>
      <c r="DW94">
        <v>4247900</v>
      </c>
      <c r="DX94">
        <v>532000</v>
      </c>
      <c r="DY94">
        <v>0</v>
      </c>
      <c r="DZ94">
        <v>0</v>
      </c>
      <c r="EA94">
        <v>0</v>
      </c>
      <c r="EB94">
        <v>69100</v>
      </c>
      <c r="EC94">
        <v>69100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9500</v>
      </c>
      <c r="EO94">
        <v>0</v>
      </c>
      <c r="EP94">
        <v>9500</v>
      </c>
      <c r="EQ94">
        <v>0</v>
      </c>
      <c r="ER94">
        <v>5416300</v>
      </c>
    </row>
    <row r="95" spans="1:148">
      <c r="A95">
        <v>62998</v>
      </c>
      <c r="B95">
        <v>200112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50941</v>
      </c>
      <c r="J95">
        <v>4142</v>
      </c>
      <c r="K95">
        <v>55083</v>
      </c>
      <c r="L95">
        <v>0</v>
      </c>
      <c r="M95">
        <v>-83632</v>
      </c>
      <c r="N95">
        <v>0</v>
      </c>
      <c r="O95">
        <v>-30</v>
      </c>
      <c r="P95">
        <v>0</v>
      </c>
      <c r="Q95">
        <v>-83662</v>
      </c>
      <c r="R95">
        <v>39904</v>
      </c>
      <c r="S95">
        <v>0</v>
      </c>
      <c r="T95">
        <v>39904</v>
      </c>
      <c r="U95">
        <v>0</v>
      </c>
      <c r="V95">
        <v>0</v>
      </c>
      <c r="W95">
        <v>0</v>
      </c>
      <c r="X95">
        <v>0</v>
      </c>
      <c r="Y95">
        <v>-3104</v>
      </c>
      <c r="Z95">
        <v>0</v>
      </c>
      <c r="AA95">
        <v>-3104</v>
      </c>
      <c r="AB95">
        <v>-322</v>
      </c>
      <c r="AC95">
        <v>-309</v>
      </c>
      <c r="AD95">
        <v>0</v>
      </c>
      <c r="AE95">
        <v>-631</v>
      </c>
      <c r="AF95">
        <v>-140</v>
      </c>
      <c r="AG95">
        <v>0</v>
      </c>
      <c r="AH95">
        <v>923</v>
      </c>
      <c r="AI95">
        <v>-6709</v>
      </c>
      <c r="AJ95">
        <v>1664</v>
      </c>
      <c r="AK95">
        <v>0</v>
      </c>
      <c r="AL95">
        <v>6709</v>
      </c>
      <c r="AM95">
        <v>0</v>
      </c>
      <c r="AN95">
        <v>0</v>
      </c>
      <c r="AO95">
        <v>8373</v>
      </c>
      <c r="AP95">
        <v>0</v>
      </c>
      <c r="AQ95">
        <v>0</v>
      </c>
      <c r="AR95">
        <v>8373</v>
      </c>
      <c r="AS95">
        <v>-2541</v>
      </c>
      <c r="AT95">
        <v>5832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709759</v>
      </c>
      <c r="BX95">
        <v>0</v>
      </c>
      <c r="BY95">
        <v>0</v>
      </c>
      <c r="BZ95">
        <v>0</v>
      </c>
      <c r="CA95">
        <v>0</v>
      </c>
      <c r="CB95">
        <v>9000</v>
      </c>
      <c r="CC95">
        <v>0</v>
      </c>
      <c r="CD95">
        <v>718759</v>
      </c>
      <c r="CE95">
        <v>0</v>
      </c>
      <c r="CF95">
        <v>718759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23921</v>
      </c>
      <c r="CM95">
        <v>0</v>
      </c>
      <c r="CN95">
        <v>0</v>
      </c>
      <c r="CO95">
        <v>23921</v>
      </c>
      <c r="CP95">
        <v>2037</v>
      </c>
      <c r="CQ95">
        <v>296</v>
      </c>
      <c r="CR95">
        <v>0</v>
      </c>
      <c r="CS95">
        <v>377</v>
      </c>
      <c r="CT95">
        <v>2710</v>
      </c>
      <c r="CU95">
        <v>11573</v>
      </c>
      <c r="CV95">
        <v>3987</v>
      </c>
      <c r="CW95">
        <v>15560</v>
      </c>
      <c r="CX95">
        <v>760950</v>
      </c>
      <c r="CY95">
        <v>2500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96220</v>
      </c>
      <c r="DH95">
        <v>98720</v>
      </c>
      <c r="DI95">
        <v>0</v>
      </c>
      <c r="DJ95">
        <v>0</v>
      </c>
      <c r="DK95">
        <v>0</v>
      </c>
      <c r="DL95">
        <v>0</v>
      </c>
      <c r="DM95">
        <v>644576</v>
      </c>
      <c r="DN95">
        <v>0</v>
      </c>
      <c r="DO95">
        <v>644576</v>
      </c>
      <c r="DP95">
        <v>39</v>
      </c>
      <c r="DQ95">
        <v>0</v>
      </c>
      <c r="DR95">
        <v>39</v>
      </c>
      <c r="DS95">
        <v>0</v>
      </c>
      <c r="DT95">
        <v>0</v>
      </c>
      <c r="DU95">
        <v>0</v>
      </c>
      <c r="DV95">
        <v>0</v>
      </c>
      <c r="DW95">
        <v>644615</v>
      </c>
      <c r="DX95">
        <v>0</v>
      </c>
      <c r="DY95">
        <v>1291</v>
      </c>
      <c r="DZ95">
        <v>0</v>
      </c>
      <c r="EA95">
        <v>10702</v>
      </c>
      <c r="EB95">
        <v>0</v>
      </c>
      <c r="EC95">
        <v>11993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2217</v>
      </c>
      <c r="EN95">
        <v>3405</v>
      </c>
      <c r="EO95">
        <v>0</v>
      </c>
      <c r="EP95">
        <v>5622</v>
      </c>
      <c r="EQ95">
        <v>0</v>
      </c>
      <c r="ER95">
        <v>760950</v>
      </c>
    </row>
    <row r="96" spans="1:148">
      <c r="A96">
        <v>62999</v>
      </c>
      <c r="B96">
        <v>200112</v>
      </c>
      <c r="C96">
        <v>69764</v>
      </c>
      <c r="D96">
        <v>0</v>
      </c>
      <c r="E96">
        <v>69764</v>
      </c>
      <c r="F96">
        <v>0</v>
      </c>
      <c r="G96">
        <v>0</v>
      </c>
      <c r="H96">
        <v>0</v>
      </c>
      <c r="I96">
        <v>23676</v>
      </c>
      <c r="J96">
        <v>1339</v>
      </c>
      <c r="K96">
        <v>25015</v>
      </c>
      <c r="L96">
        <v>553</v>
      </c>
      <c r="M96">
        <v>-19864</v>
      </c>
      <c r="N96">
        <v>0</v>
      </c>
      <c r="O96">
        <v>-2125</v>
      </c>
      <c r="P96">
        <v>0</v>
      </c>
      <c r="Q96">
        <v>-21989</v>
      </c>
      <c r="R96">
        <v>-37881</v>
      </c>
      <c r="S96">
        <v>0</v>
      </c>
      <c r="T96">
        <v>-37881</v>
      </c>
      <c r="U96">
        <v>-11666</v>
      </c>
      <c r="V96">
        <v>82900</v>
      </c>
      <c r="W96">
        <v>71234</v>
      </c>
      <c r="X96">
        <v>0</v>
      </c>
      <c r="Y96">
        <v>-5030</v>
      </c>
      <c r="Z96">
        <v>0</v>
      </c>
      <c r="AA96">
        <v>-5030</v>
      </c>
      <c r="AB96">
        <v>-995</v>
      </c>
      <c r="AC96">
        <v>0</v>
      </c>
      <c r="AD96">
        <v>-27908</v>
      </c>
      <c r="AE96">
        <v>-28903</v>
      </c>
      <c r="AF96">
        <v>-14889</v>
      </c>
      <c r="AG96">
        <v>-236</v>
      </c>
      <c r="AH96">
        <v>3885</v>
      </c>
      <c r="AI96">
        <v>1741</v>
      </c>
      <c r="AJ96">
        <v>63264</v>
      </c>
      <c r="AK96">
        <v>0</v>
      </c>
      <c r="AL96">
        <v>-1741</v>
      </c>
      <c r="AM96">
        <v>0</v>
      </c>
      <c r="AN96">
        <v>0</v>
      </c>
      <c r="AO96">
        <v>61523</v>
      </c>
      <c r="AP96">
        <v>0</v>
      </c>
      <c r="AQ96">
        <v>0</v>
      </c>
      <c r="AR96">
        <v>61523</v>
      </c>
      <c r="AS96">
        <v>1</v>
      </c>
      <c r="AT96">
        <v>61524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425</v>
      </c>
      <c r="BV96">
        <v>276947</v>
      </c>
      <c r="BW96">
        <v>77069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354441</v>
      </c>
      <c r="CE96">
        <v>0</v>
      </c>
      <c r="CF96">
        <v>354441</v>
      </c>
      <c r="CG96">
        <v>28584</v>
      </c>
      <c r="CH96">
        <v>4169</v>
      </c>
      <c r="CI96">
        <v>0</v>
      </c>
      <c r="CJ96">
        <v>4169</v>
      </c>
      <c r="CK96">
        <v>0</v>
      </c>
      <c r="CL96">
        <v>0</v>
      </c>
      <c r="CM96">
        <v>0</v>
      </c>
      <c r="CN96">
        <v>8449</v>
      </c>
      <c r="CO96">
        <v>12618</v>
      </c>
      <c r="CP96">
        <v>0</v>
      </c>
      <c r="CQ96">
        <v>812</v>
      </c>
      <c r="CR96">
        <v>0</v>
      </c>
      <c r="CS96">
        <v>0</v>
      </c>
      <c r="CT96">
        <v>812</v>
      </c>
      <c r="CU96">
        <v>0</v>
      </c>
      <c r="CV96">
        <v>1024</v>
      </c>
      <c r="CW96">
        <v>1024</v>
      </c>
      <c r="CX96">
        <v>397479</v>
      </c>
      <c r="CY96">
        <v>7500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67681</v>
      </c>
      <c r="DH96">
        <v>75181</v>
      </c>
      <c r="DI96">
        <v>0</v>
      </c>
      <c r="DJ96">
        <v>0</v>
      </c>
      <c r="DK96">
        <v>0</v>
      </c>
      <c r="DL96">
        <v>0</v>
      </c>
      <c r="DM96">
        <v>276123</v>
      </c>
      <c r="DN96">
        <v>0</v>
      </c>
      <c r="DO96">
        <v>276123</v>
      </c>
      <c r="DP96">
        <v>4011</v>
      </c>
      <c r="DQ96">
        <v>0</v>
      </c>
      <c r="DR96">
        <v>4011</v>
      </c>
      <c r="DS96">
        <v>5417</v>
      </c>
      <c r="DT96">
        <v>0</v>
      </c>
      <c r="DU96">
        <v>0</v>
      </c>
      <c r="DV96">
        <v>0</v>
      </c>
      <c r="DW96">
        <v>285551</v>
      </c>
      <c r="DX96">
        <v>28584</v>
      </c>
      <c r="DY96">
        <v>0</v>
      </c>
      <c r="DZ96">
        <v>0</v>
      </c>
      <c r="EA96">
        <v>0</v>
      </c>
      <c r="EB96">
        <v>7544</v>
      </c>
      <c r="EC96">
        <v>7544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619</v>
      </c>
      <c r="EO96">
        <v>0</v>
      </c>
      <c r="EP96">
        <v>619</v>
      </c>
      <c r="EQ96">
        <v>0</v>
      </c>
      <c r="ER96">
        <v>397479</v>
      </c>
    </row>
    <row r="97" spans="1:148">
      <c r="A97">
        <v>63000</v>
      </c>
      <c r="B97">
        <v>200112</v>
      </c>
      <c r="C97">
        <v>1488375</v>
      </c>
      <c r="D97">
        <v>-321</v>
      </c>
      <c r="E97">
        <v>1488054</v>
      </c>
      <c r="F97">
        <v>0</v>
      </c>
      <c r="G97">
        <v>0</v>
      </c>
      <c r="H97">
        <v>0</v>
      </c>
      <c r="I97">
        <v>400287</v>
      </c>
      <c r="J97">
        <v>0</v>
      </c>
      <c r="K97">
        <v>400287</v>
      </c>
      <c r="L97">
        <v>0</v>
      </c>
      <c r="M97">
        <v>-45940</v>
      </c>
      <c r="N97">
        <v>0</v>
      </c>
      <c r="O97">
        <v>-691</v>
      </c>
      <c r="P97">
        <v>0</v>
      </c>
      <c r="Q97">
        <v>-46631</v>
      </c>
      <c r="R97">
        <v>-1519059</v>
      </c>
      <c r="S97">
        <v>0</v>
      </c>
      <c r="T97">
        <v>-1519059</v>
      </c>
      <c r="U97">
        <v>0</v>
      </c>
      <c r="V97">
        <v>265913</v>
      </c>
      <c r="W97">
        <v>265913</v>
      </c>
      <c r="X97">
        <v>-1030</v>
      </c>
      <c r="Y97">
        <v>-36377</v>
      </c>
      <c r="Z97">
        <v>0</v>
      </c>
      <c r="AA97">
        <v>-37407</v>
      </c>
      <c r="AB97">
        <v>-7851</v>
      </c>
      <c r="AC97">
        <v>-1558</v>
      </c>
      <c r="AD97">
        <v>-210989</v>
      </c>
      <c r="AE97">
        <v>-220398</v>
      </c>
      <c r="AF97">
        <v>-266227</v>
      </c>
      <c r="AG97">
        <v>11743</v>
      </c>
      <c r="AH97">
        <v>27250</v>
      </c>
      <c r="AI97">
        <v>3197</v>
      </c>
      <c r="AJ97">
        <v>106722</v>
      </c>
      <c r="AK97">
        <v>0</v>
      </c>
      <c r="AL97">
        <v>-3197</v>
      </c>
      <c r="AM97">
        <v>0</v>
      </c>
      <c r="AN97">
        <v>0</v>
      </c>
      <c r="AO97">
        <v>103525</v>
      </c>
      <c r="AP97">
        <v>0</v>
      </c>
      <c r="AQ97">
        <v>0</v>
      </c>
      <c r="AR97">
        <v>103525</v>
      </c>
      <c r="AS97">
        <v>-5736</v>
      </c>
      <c r="AT97">
        <v>97789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192288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1913155</v>
      </c>
      <c r="BV97">
        <v>0</v>
      </c>
      <c r="BW97">
        <v>5984732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-3447</v>
      </c>
      <c r="CD97">
        <v>7894440</v>
      </c>
      <c r="CE97">
        <v>0</v>
      </c>
      <c r="CF97">
        <v>8086728</v>
      </c>
      <c r="CG97">
        <v>0</v>
      </c>
      <c r="CH97">
        <v>56806</v>
      </c>
      <c r="CI97">
        <v>0</v>
      </c>
      <c r="CJ97">
        <v>56806</v>
      </c>
      <c r="CK97">
        <v>0</v>
      </c>
      <c r="CL97">
        <v>114384</v>
      </c>
      <c r="CM97">
        <v>0</v>
      </c>
      <c r="CN97">
        <v>33549</v>
      </c>
      <c r="CO97">
        <v>204739</v>
      </c>
      <c r="CP97">
        <v>1024</v>
      </c>
      <c r="CQ97">
        <v>14565</v>
      </c>
      <c r="CR97">
        <v>0</v>
      </c>
      <c r="CS97">
        <v>0</v>
      </c>
      <c r="CT97">
        <v>15589</v>
      </c>
      <c r="CU97">
        <v>79406</v>
      </c>
      <c r="CV97">
        <v>941</v>
      </c>
      <c r="CW97">
        <v>80347</v>
      </c>
      <c r="CX97">
        <v>8387403</v>
      </c>
      <c r="CY97">
        <v>100000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469333</v>
      </c>
      <c r="DH97">
        <v>569333</v>
      </c>
      <c r="DI97">
        <v>0</v>
      </c>
      <c r="DJ97">
        <v>0</v>
      </c>
      <c r="DK97">
        <v>0</v>
      </c>
      <c r="DL97">
        <v>0</v>
      </c>
      <c r="DM97">
        <v>7465572</v>
      </c>
      <c r="DN97">
        <v>0</v>
      </c>
      <c r="DO97">
        <v>7465572</v>
      </c>
      <c r="DP97">
        <v>4519</v>
      </c>
      <c r="DQ97">
        <v>0</v>
      </c>
      <c r="DR97">
        <v>4519</v>
      </c>
      <c r="DS97">
        <v>306042</v>
      </c>
      <c r="DT97">
        <v>0</v>
      </c>
      <c r="DU97">
        <v>0</v>
      </c>
      <c r="DV97">
        <v>0</v>
      </c>
      <c r="DW97">
        <v>7776133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10456</v>
      </c>
      <c r="EO97">
        <v>0</v>
      </c>
      <c r="EP97">
        <v>10456</v>
      </c>
      <c r="EQ97">
        <v>31481</v>
      </c>
      <c r="ER97">
        <v>8387403</v>
      </c>
    </row>
    <row r="98" spans="1:148">
      <c r="A98">
        <v>63001</v>
      </c>
      <c r="B98">
        <v>200112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228898</v>
      </c>
      <c r="J98">
        <v>1362</v>
      </c>
      <c r="K98">
        <v>230260</v>
      </c>
      <c r="L98">
        <v>0</v>
      </c>
      <c r="M98">
        <v>-397421</v>
      </c>
      <c r="N98">
        <v>0</v>
      </c>
      <c r="O98">
        <v>-10</v>
      </c>
      <c r="P98">
        <v>0</v>
      </c>
      <c r="Q98">
        <v>-397431</v>
      </c>
      <c r="R98">
        <v>208486</v>
      </c>
      <c r="S98">
        <v>0</v>
      </c>
      <c r="T98">
        <v>208486</v>
      </c>
      <c r="U98">
        <v>0</v>
      </c>
      <c r="V98">
        <v>0</v>
      </c>
      <c r="W98">
        <v>0</v>
      </c>
      <c r="X98">
        <v>0</v>
      </c>
      <c r="Y98">
        <v>-17335</v>
      </c>
      <c r="Z98">
        <v>0</v>
      </c>
      <c r="AA98">
        <v>-17335</v>
      </c>
      <c r="AB98">
        <v>-1623</v>
      </c>
      <c r="AC98">
        <v>-3880</v>
      </c>
      <c r="AD98">
        <v>0</v>
      </c>
      <c r="AE98">
        <v>-5503</v>
      </c>
      <c r="AF98">
        <v>-138</v>
      </c>
      <c r="AG98">
        <v>0</v>
      </c>
      <c r="AH98">
        <v>4689</v>
      </c>
      <c r="AI98">
        <v>-29560</v>
      </c>
      <c r="AJ98">
        <v>-6532</v>
      </c>
      <c r="AK98">
        <v>0</v>
      </c>
      <c r="AL98">
        <v>29560</v>
      </c>
      <c r="AM98">
        <v>0</v>
      </c>
      <c r="AN98">
        <v>0</v>
      </c>
      <c r="AO98">
        <v>23028</v>
      </c>
      <c r="AP98">
        <v>0</v>
      </c>
      <c r="AQ98">
        <v>0</v>
      </c>
      <c r="AR98">
        <v>23028</v>
      </c>
      <c r="AS98">
        <v>-179210</v>
      </c>
      <c r="AT98">
        <v>-156182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3397655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3397655</v>
      </c>
      <c r="CE98">
        <v>0</v>
      </c>
      <c r="CF98">
        <v>3397655</v>
      </c>
      <c r="CG98">
        <v>0</v>
      </c>
      <c r="CH98">
        <v>54</v>
      </c>
      <c r="CI98">
        <v>0</v>
      </c>
      <c r="CJ98">
        <v>54</v>
      </c>
      <c r="CK98">
        <v>0</v>
      </c>
      <c r="CL98">
        <v>48050</v>
      </c>
      <c r="CM98">
        <v>0</v>
      </c>
      <c r="CN98">
        <v>10179</v>
      </c>
      <c r="CO98">
        <v>58283</v>
      </c>
      <c r="CP98">
        <v>12207</v>
      </c>
      <c r="CQ98">
        <v>1772</v>
      </c>
      <c r="CR98">
        <v>0</v>
      </c>
      <c r="CS98">
        <v>0</v>
      </c>
      <c r="CT98">
        <v>13979</v>
      </c>
      <c r="CU98">
        <v>52855</v>
      </c>
      <c r="CV98">
        <v>7569</v>
      </c>
      <c r="CW98">
        <v>60424</v>
      </c>
      <c r="CX98">
        <v>3530341</v>
      </c>
      <c r="CY98">
        <v>30000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341429</v>
      </c>
      <c r="DH98">
        <v>371429</v>
      </c>
      <c r="DI98">
        <v>0</v>
      </c>
      <c r="DJ98">
        <v>0</v>
      </c>
      <c r="DK98">
        <v>0</v>
      </c>
      <c r="DL98">
        <v>0</v>
      </c>
      <c r="DM98">
        <v>3016422</v>
      </c>
      <c r="DN98">
        <v>0</v>
      </c>
      <c r="DO98">
        <v>3016422</v>
      </c>
      <c r="DP98">
        <v>249</v>
      </c>
      <c r="DQ98">
        <v>0</v>
      </c>
      <c r="DR98">
        <v>249</v>
      </c>
      <c r="DS98">
        <v>0</v>
      </c>
      <c r="DT98">
        <v>0</v>
      </c>
      <c r="DU98">
        <v>0</v>
      </c>
      <c r="DV98">
        <v>0</v>
      </c>
      <c r="DW98">
        <v>3016671</v>
      </c>
      <c r="DX98">
        <v>0</v>
      </c>
      <c r="DY98">
        <v>12634</v>
      </c>
      <c r="DZ98">
        <v>0</v>
      </c>
      <c r="EA98">
        <v>111093</v>
      </c>
      <c r="EB98">
        <v>0</v>
      </c>
      <c r="EC98">
        <v>123727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17874</v>
      </c>
      <c r="EN98">
        <v>640</v>
      </c>
      <c r="EO98">
        <v>0</v>
      </c>
      <c r="EP98">
        <v>18514</v>
      </c>
      <c r="EQ98">
        <v>0</v>
      </c>
      <c r="ER98">
        <v>3530341</v>
      </c>
    </row>
    <row r="99" spans="1:148">
      <c r="A99">
        <v>63002</v>
      </c>
      <c r="B99">
        <v>200112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164445</v>
      </c>
      <c r="J99">
        <v>13249</v>
      </c>
      <c r="K99">
        <v>177694</v>
      </c>
      <c r="L99">
        <v>0</v>
      </c>
      <c r="M99">
        <v>-251833</v>
      </c>
      <c r="N99">
        <v>0</v>
      </c>
      <c r="O99">
        <v>-44</v>
      </c>
      <c r="P99">
        <v>0</v>
      </c>
      <c r="Q99">
        <v>-251877</v>
      </c>
      <c r="R99">
        <v>122642</v>
      </c>
      <c r="S99">
        <v>0</v>
      </c>
      <c r="T99">
        <v>122642</v>
      </c>
      <c r="U99">
        <v>0</v>
      </c>
      <c r="V99">
        <v>0</v>
      </c>
      <c r="W99">
        <v>0</v>
      </c>
      <c r="X99">
        <v>-1000</v>
      </c>
      <c r="Y99">
        <v>-8497</v>
      </c>
      <c r="Z99">
        <v>0</v>
      </c>
      <c r="AA99">
        <v>-9497</v>
      </c>
      <c r="AB99">
        <v>-2300</v>
      </c>
      <c r="AC99">
        <v>-261</v>
      </c>
      <c r="AD99">
        <v>0</v>
      </c>
      <c r="AE99">
        <v>-2561</v>
      </c>
      <c r="AF99">
        <v>0</v>
      </c>
      <c r="AG99">
        <v>54</v>
      </c>
      <c r="AH99">
        <v>-653</v>
      </c>
      <c r="AI99">
        <v>-26635</v>
      </c>
      <c r="AJ99">
        <v>9167</v>
      </c>
      <c r="AK99">
        <v>0</v>
      </c>
      <c r="AL99">
        <v>26635</v>
      </c>
      <c r="AM99">
        <v>0</v>
      </c>
      <c r="AN99">
        <v>0</v>
      </c>
      <c r="AO99">
        <v>35802</v>
      </c>
      <c r="AP99">
        <v>0</v>
      </c>
      <c r="AQ99">
        <v>0</v>
      </c>
      <c r="AR99">
        <v>35802</v>
      </c>
      <c r="AS99">
        <v>-8500</v>
      </c>
      <c r="AT99">
        <v>27302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2051401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2051401</v>
      </c>
      <c r="CE99">
        <v>0</v>
      </c>
      <c r="CF99">
        <v>2051401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77</v>
      </c>
      <c r="CR99">
        <v>0</v>
      </c>
      <c r="CS99">
        <v>0</v>
      </c>
      <c r="CT99">
        <v>77</v>
      </c>
      <c r="CU99">
        <v>37068</v>
      </c>
      <c r="CV99">
        <v>13647</v>
      </c>
      <c r="CW99">
        <v>50715</v>
      </c>
      <c r="CX99">
        <v>2102193</v>
      </c>
      <c r="CY99">
        <v>50000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193841</v>
      </c>
      <c r="DH99">
        <v>243841</v>
      </c>
      <c r="DI99">
        <v>0</v>
      </c>
      <c r="DJ99">
        <v>0</v>
      </c>
      <c r="DK99">
        <v>0</v>
      </c>
      <c r="DL99">
        <v>0</v>
      </c>
      <c r="DM99">
        <v>1816533</v>
      </c>
      <c r="DN99">
        <v>0</v>
      </c>
      <c r="DO99">
        <v>1816533</v>
      </c>
      <c r="DP99">
        <v>60</v>
      </c>
      <c r="DQ99">
        <v>0</v>
      </c>
      <c r="DR99">
        <v>60</v>
      </c>
      <c r="DS99">
        <v>0</v>
      </c>
      <c r="DT99">
        <v>0</v>
      </c>
      <c r="DU99">
        <v>0</v>
      </c>
      <c r="DV99">
        <v>0</v>
      </c>
      <c r="DW99">
        <v>1816593</v>
      </c>
      <c r="DX99">
        <v>0</v>
      </c>
      <c r="DY99">
        <v>2647</v>
      </c>
      <c r="DZ99">
        <v>0</v>
      </c>
      <c r="EA99">
        <v>26300</v>
      </c>
      <c r="EB99">
        <v>0</v>
      </c>
      <c r="EC99">
        <v>28947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7972</v>
      </c>
      <c r="EK99">
        <v>498</v>
      </c>
      <c r="EL99">
        <v>0</v>
      </c>
      <c r="EM99">
        <v>4191</v>
      </c>
      <c r="EN99">
        <v>151</v>
      </c>
      <c r="EO99">
        <v>0</v>
      </c>
      <c r="EP99">
        <v>12812</v>
      </c>
      <c r="EQ99">
        <v>0</v>
      </c>
      <c r="ER99">
        <v>2102193</v>
      </c>
    </row>
    <row r="100" spans="1:148">
      <c r="A100">
        <v>63003</v>
      </c>
      <c r="B100">
        <v>200112</v>
      </c>
      <c r="C100">
        <v>205054</v>
      </c>
      <c r="D100">
        <v>-1650</v>
      </c>
      <c r="E100">
        <v>203404</v>
      </c>
      <c r="F100">
        <v>0</v>
      </c>
      <c r="G100">
        <v>0</v>
      </c>
      <c r="H100">
        <v>0</v>
      </c>
      <c r="I100">
        <v>55087</v>
      </c>
      <c r="J100">
        <v>2979</v>
      </c>
      <c r="K100">
        <v>58066</v>
      </c>
      <c r="L100">
        <v>0</v>
      </c>
      <c r="M100">
        <v>-49042</v>
      </c>
      <c r="N100">
        <v>0</v>
      </c>
      <c r="O100">
        <v>-780</v>
      </c>
      <c r="P100">
        <v>0</v>
      </c>
      <c r="Q100">
        <v>-49822</v>
      </c>
      <c r="R100">
        <v>-166330</v>
      </c>
      <c r="S100">
        <v>0</v>
      </c>
      <c r="T100">
        <v>-166330</v>
      </c>
      <c r="U100">
        <v>0</v>
      </c>
      <c r="V100">
        <v>-10000</v>
      </c>
      <c r="W100">
        <v>-10000</v>
      </c>
      <c r="X100">
        <v>0</v>
      </c>
      <c r="Y100">
        <v>-11946</v>
      </c>
      <c r="Z100">
        <v>0</v>
      </c>
      <c r="AA100">
        <v>-11946</v>
      </c>
      <c r="AB100">
        <v>-2091</v>
      </c>
      <c r="AC100">
        <v>-124</v>
      </c>
      <c r="AD100">
        <v>0</v>
      </c>
      <c r="AE100">
        <v>-2215</v>
      </c>
      <c r="AF100">
        <v>-8194</v>
      </c>
      <c r="AG100">
        <v>116</v>
      </c>
      <c r="AH100">
        <v>-466</v>
      </c>
      <c r="AI100">
        <v>-2479</v>
      </c>
      <c r="AJ100">
        <v>10134</v>
      </c>
      <c r="AK100">
        <v>0</v>
      </c>
      <c r="AL100">
        <v>2479</v>
      </c>
      <c r="AM100">
        <v>0</v>
      </c>
      <c r="AN100">
        <v>0</v>
      </c>
      <c r="AO100">
        <v>12613</v>
      </c>
      <c r="AP100">
        <v>0</v>
      </c>
      <c r="AQ100">
        <v>0</v>
      </c>
      <c r="AR100">
        <v>12613</v>
      </c>
      <c r="AS100">
        <v>-5030</v>
      </c>
      <c r="AT100">
        <v>7583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39323</v>
      </c>
      <c r="BV100">
        <v>0</v>
      </c>
      <c r="BW100">
        <v>1031336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1070659</v>
      </c>
      <c r="CE100">
        <v>0</v>
      </c>
      <c r="CF100">
        <v>1070659</v>
      </c>
      <c r="CG100">
        <v>0</v>
      </c>
      <c r="CH100">
        <v>2202</v>
      </c>
      <c r="CI100">
        <v>0</v>
      </c>
      <c r="CJ100">
        <v>2202</v>
      </c>
      <c r="CK100">
        <v>0</v>
      </c>
      <c r="CL100">
        <v>0</v>
      </c>
      <c r="CM100">
        <v>0</v>
      </c>
      <c r="CN100">
        <v>7324</v>
      </c>
      <c r="CO100">
        <v>9526</v>
      </c>
      <c r="CP100">
        <v>0</v>
      </c>
      <c r="CQ100">
        <v>9100</v>
      </c>
      <c r="CR100">
        <v>0</v>
      </c>
      <c r="CS100">
        <v>1454</v>
      </c>
      <c r="CT100">
        <v>10554</v>
      </c>
      <c r="CU100">
        <v>21532</v>
      </c>
      <c r="CV100">
        <v>1041</v>
      </c>
      <c r="CW100">
        <v>22573</v>
      </c>
      <c r="CX100">
        <v>1113312</v>
      </c>
      <c r="CY100">
        <v>25000</v>
      </c>
      <c r="CZ100">
        <v>750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30219</v>
      </c>
      <c r="DH100">
        <v>55969</v>
      </c>
      <c r="DI100">
        <v>0</v>
      </c>
      <c r="DJ100">
        <v>0</v>
      </c>
      <c r="DK100">
        <v>0</v>
      </c>
      <c r="DL100">
        <v>0</v>
      </c>
      <c r="DM100">
        <v>1000505</v>
      </c>
      <c r="DN100">
        <v>0</v>
      </c>
      <c r="DO100">
        <v>1000505</v>
      </c>
      <c r="DP100">
        <v>780</v>
      </c>
      <c r="DQ100">
        <v>0</v>
      </c>
      <c r="DR100">
        <v>780</v>
      </c>
      <c r="DS100">
        <v>53100</v>
      </c>
      <c r="DT100">
        <v>0</v>
      </c>
      <c r="DU100">
        <v>0</v>
      </c>
      <c r="DV100">
        <v>0</v>
      </c>
      <c r="DW100">
        <v>1054385</v>
      </c>
      <c r="DX100">
        <v>0</v>
      </c>
      <c r="DY100">
        <v>0</v>
      </c>
      <c r="DZ100">
        <v>0</v>
      </c>
      <c r="EA100">
        <v>2747</v>
      </c>
      <c r="EB100">
        <v>0</v>
      </c>
      <c r="EC100">
        <v>2747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211</v>
      </c>
      <c r="EO100">
        <v>0</v>
      </c>
      <c r="EP100">
        <v>211</v>
      </c>
      <c r="EQ100">
        <v>0</v>
      </c>
      <c r="ER100">
        <v>1113312</v>
      </c>
    </row>
    <row r="101" spans="1:148">
      <c r="A101">
        <v>63004</v>
      </c>
      <c r="B101">
        <v>200112</v>
      </c>
      <c r="C101">
        <v>695177</v>
      </c>
      <c r="D101">
        <v>-6370</v>
      </c>
      <c r="E101">
        <v>688807</v>
      </c>
      <c r="F101">
        <v>86371</v>
      </c>
      <c r="G101">
        <v>0</v>
      </c>
      <c r="H101">
        <v>0</v>
      </c>
      <c r="I101">
        <v>763241</v>
      </c>
      <c r="J101">
        <v>0</v>
      </c>
      <c r="K101">
        <v>849612</v>
      </c>
      <c r="L101">
        <v>0</v>
      </c>
      <c r="M101">
        <v>-831942</v>
      </c>
      <c r="N101">
        <v>11193</v>
      </c>
      <c r="O101">
        <v>-2667</v>
      </c>
      <c r="P101">
        <v>0</v>
      </c>
      <c r="Q101">
        <v>-823416</v>
      </c>
      <c r="R101">
        <v>-1179286</v>
      </c>
      <c r="S101">
        <v>0</v>
      </c>
      <c r="T101">
        <v>-1179286</v>
      </c>
      <c r="U101">
        <v>0</v>
      </c>
      <c r="V101">
        <v>1438400</v>
      </c>
      <c r="W101">
        <v>1438400</v>
      </c>
      <c r="X101">
        <v>-11900</v>
      </c>
      <c r="Y101">
        <v>-28557</v>
      </c>
      <c r="Z101">
        <v>904</v>
      </c>
      <c r="AA101">
        <v>-39553</v>
      </c>
      <c r="AB101">
        <v>-16091</v>
      </c>
      <c r="AC101">
        <v>-11512</v>
      </c>
      <c r="AD101">
        <v>-208652</v>
      </c>
      <c r="AE101">
        <v>-236255</v>
      </c>
      <c r="AF101">
        <v>-928979</v>
      </c>
      <c r="AG101">
        <v>43018</v>
      </c>
      <c r="AH101">
        <v>31653</v>
      </c>
      <c r="AI101">
        <v>162252</v>
      </c>
      <c r="AJ101">
        <v>6253</v>
      </c>
      <c r="AK101">
        <v>0</v>
      </c>
      <c r="AL101">
        <v>-162252</v>
      </c>
      <c r="AM101">
        <v>0</v>
      </c>
      <c r="AN101">
        <v>0</v>
      </c>
      <c r="AO101">
        <v>-155999</v>
      </c>
      <c r="AP101">
        <v>0</v>
      </c>
      <c r="AQ101">
        <v>-6163</v>
      </c>
      <c r="AR101">
        <v>-162162</v>
      </c>
      <c r="AS101">
        <v>155186</v>
      </c>
      <c r="AT101">
        <v>-6976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364817</v>
      </c>
      <c r="BQ101">
        <v>320644</v>
      </c>
      <c r="BR101">
        <v>0</v>
      </c>
      <c r="BS101">
        <v>0</v>
      </c>
      <c r="BT101">
        <v>685461</v>
      </c>
      <c r="BU101">
        <v>4537730</v>
      </c>
      <c r="BV101">
        <v>656157</v>
      </c>
      <c r="BW101">
        <v>8248474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13442361</v>
      </c>
      <c r="CE101">
        <v>0</v>
      </c>
      <c r="CF101">
        <v>14127822</v>
      </c>
      <c r="CG101">
        <v>0</v>
      </c>
      <c r="CH101">
        <v>17202</v>
      </c>
      <c r="CI101">
        <v>0</v>
      </c>
      <c r="CJ101">
        <v>17202</v>
      </c>
      <c r="CK101">
        <v>1</v>
      </c>
      <c r="CL101">
        <v>3421</v>
      </c>
      <c r="CM101">
        <v>0</v>
      </c>
      <c r="CN101">
        <v>267088</v>
      </c>
      <c r="CO101">
        <v>287712</v>
      </c>
      <c r="CP101">
        <v>0</v>
      </c>
      <c r="CQ101">
        <v>9137</v>
      </c>
      <c r="CR101">
        <v>0</v>
      </c>
      <c r="CS101">
        <v>-1</v>
      </c>
      <c r="CT101">
        <v>9136</v>
      </c>
      <c r="CU101">
        <v>204214</v>
      </c>
      <c r="CV101">
        <v>53733</v>
      </c>
      <c r="CW101">
        <v>257947</v>
      </c>
      <c r="CX101">
        <v>14682617</v>
      </c>
      <c r="CY101">
        <v>200000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1004445</v>
      </c>
      <c r="DH101">
        <v>1204445</v>
      </c>
      <c r="DI101">
        <v>0</v>
      </c>
      <c r="DJ101">
        <v>0</v>
      </c>
      <c r="DK101">
        <v>0</v>
      </c>
      <c r="DL101">
        <v>0</v>
      </c>
      <c r="DM101">
        <v>12843220</v>
      </c>
      <c r="DN101">
        <v>0</v>
      </c>
      <c r="DO101">
        <v>12843220</v>
      </c>
      <c r="DP101">
        <v>10855</v>
      </c>
      <c r="DQ101">
        <v>0</v>
      </c>
      <c r="DR101">
        <v>10855</v>
      </c>
      <c r="DS101">
        <v>382679</v>
      </c>
      <c r="DT101">
        <v>0</v>
      </c>
      <c r="DU101">
        <v>0</v>
      </c>
      <c r="DV101">
        <v>0</v>
      </c>
      <c r="DW101">
        <v>13236754</v>
      </c>
      <c r="DX101">
        <v>0</v>
      </c>
      <c r="DY101">
        <v>66712</v>
      </c>
      <c r="DZ101">
        <v>0</v>
      </c>
      <c r="EA101">
        <v>78300</v>
      </c>
      <c r="EB101">
        <v>0</v>
      </c>
      <c r="EC101">
        <v>145012</v>
      </c>
      <c r="ED101">
        <v>0</v>
      </c>
      <c r="EE101">
        <v>3391</v>
      </c>
      <c r="EF101">
        <v>0</v>
      </c>
      <c r="EG101">
        <v>0</v>
      </c>
      <c r="EH101">
        <v>0</v>
      </c>
      <c r="EI101">
        <v>0</v>
      </c>
      <c r="EJ101">
        <v>21554</v>
      </c>
      <c r="EK101">
        <v>52313</v>
      </c>
      <c r="EL101">
        <v>0</v>
      </c>
      <c r="EM101">
        <v>0</v>
      </c>
      <c r="EN101">
        <v>18535</v>
      </c>
      <c r="EO101">
        <v>0</v>
      </c>
      <c r="EP101">
        <v>95793</v>
      </c>
      <c r="EQ101">
        <v>613</v>
      </c>
      <c r="ER101">
        <v>14682617</v>
      </c>
    </row>
    <row r="102" spans="1:148">
      <c r="A102">
        <v>63006</v>
      </c>
      <c r="B102">
        <v>200112</v>
      </c>
      <c r="C102">
        <v>611858</v>
      </c>
      <c r="D102">
        <v>-3356</v>
      </c>
      <c r="E102">
        <v>608502</v>
      </c>
      <c r="F102">
        <v>0</v>
      </c>
      <c r="G102">
        <v>0</v>
      </c>
      <c r="H102">
        <v>-7</v>
      </c>
      <c r="I102">
        <v>265199</v>
      </c>
      <c r="J102">
        <v>0</v>
      </c>
      <c r="K102">
        <v>265192</v>
      </c>
      <c r="L102">
        <v>0</v>
      </c>
      <c r="M102">
        <v>-624133</v>
      </c>
      <c r="N102">
        <v>4163</v>
      </c>
      <c r="O102">
        <v>6227</v>
      </c>
      <c r="P102">
        <v>0</v>
      </c>
      <c r="Q102">
        <v>-613743</v>
      </c>
      <c r="R102">
        <v>-390511</v>
      </c>
      <c r="S102">
        <v>-138</v>
      </c>
      <c r="T102">
        <v>-390649</v>
      </c>
      <c r="U102">
        <v>0</v>
      </c>
      <c r="V102">
        <v>475220</v>
      </c>
      <c r="W102">
        <v>475220</v>
      </c>
      <c r="X102">
        <v>-4036</v>
      </c>
      <c r="Y102">
        <v>-8840</v>
      </c>
      <c r="Z102">
        <v>0</v>
      </c>
      <c r="AA102">
        <v>-12876</v>
      </c>
      <c r="AB102">
        <v>-5349</v>
      </c>
      <c r="AC102">
        <v>-4335</v>
      </c>
      <c r="AD102">
        <v>-102916</v>
      </c>
      <c r="AE102">
        <v>-112600</v>
      </c>
      <c r="AF102">
        <v>-286931</v>
      </c>
      <c r="AG102">
        <v>-4311</v>
      </c>
      <c r="AH102">
        <v>29095</v>
      </c>
      <c r="AI102">
        <v>40522</v>
      </c>
      <c r="AJ102">
        <v>-2579</v>
      </c>
      <c r="AK102">
        <v>-35178</v>
      </c>
      <c r="AL102">
        <v>-36701</v>
      </c>
      <c r="AM102">
        <v>0</v>
      </c>
      <c r="AN102">
        <v>0</v>
      </c>
      <c r="AO102">
        <v>-74458</v>
      </c>
      <c r="AP102">
        <v>2579</v>
      </c>
      <c r="AQ102">
        <v>0</v>
      </c>
      <c r="AR102">
        <v>-71879</v>
      </c>
      <c r="AS102">
        <v>28423</v>
      </c>
      <c r="AT102">
        <v>-43456</v>
      </c>
      <c r="AU102">
        <v>98932</v>
      </c>
      <c r="AV102">
        <v>0</v>
      </c>
      <c r="AW102">
        <v>4317</v>
      </c>
      <c r="AX102">
        <v>0</v>
      </c>
      <c r="AY102">
        <v>103249</v>
      </c>
      <c r="AZ102">
        <v>-3821</v>
      </c>
      <c r="BA102">
        <v>-94099</v>
      </c>
      <c r="BB102">
        <v>823</v>
      </c>
      <c r="BC102">
        <v>-36603</v>
      </c>
      <c r="BD102">
        <v>-1086</v>
      </c>
      <c r="BE102">
        <v>-130965</v>
      </c>
      <c r="BF102">
        <v>12617</v>
      </c>
      <c r="BG102">
        <v>8476</v>
      </c>
      <c r="BH102">
        <v>-11625</v>
      </c>
      <c r="BI102">
        <v>-13109</v>
      </c>
      <c r="BJ102">
        <v>0</v>
      </c>
      <c r="BK102">
        <v>-24734</v>
      </c>
      <c r="BL102">
        <v>0</v>
      </c>
      <c r="BM102">
        <v>-35178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1377799</v>
      </c>
      <c r="BV102">
        <v>3970</v>
      </c>
      <c r="BW102">
        <v>3783242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5165011</v>
      </c>
      <c r="CE102">
        <v>0</v>
      </c>
      <c r="CF102">
        <v>5165011</v>
      </c>
      <c r="CG102">
        <v>0</v>
      </c>
      <c r="CH102">
        <v>55316</v>
      </c>
      <c r="CI102">
        <v>0</v>
      </c>
      <c r="CJ102">
        <v>55316</v>
      </c>
      <c r="CK102">
        <v>177557</v>
      </c>
      <c r="CL102">
        <v>0</v>
      </c>
      <c r="CM102">
        <v>0</v>
      </c>
      <c r="CN102">
        <v>51004</v>
      </c>
      <c r="CO102">
        <v>283877</v>
      </c>
      <c r="CP102">
        <v>0</v>
      </c>
      <c r="CQ102">
        <v>22164</v>
      </c>
      <c r="CR102">
        <v>0</v>
      </c>
      <c r="CS102">
        <v>50444</v>
      </c>
      <c r="CT102">
        <v>72608</v>
      </c>
      <c r="CU102">
        <v>56217</v>
      </c>
      <c r="CV102">
        <v>20109</v>
      </c>
      <c r="CW102">
        <v>76326</v>
      </c>
      <c r="CX102">
        <v>5597822</v>
      </c>
      <c r="CY102">
        <v>200000</v>
      </c>
      <c r="CZ102">
        <v>195019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145238</v>
      </c>
      <c r="DH102">
        <v>540257</v>
      </c>
      <c r="DI102">
        <v>0</v>
      </c>
      <c r="DJ102">
        <v>10115</v>
      </c>
      <c r="DK102">
        <v>0</v>
      </c>
      <c r="DL102">
        <v>10115</v>
      </c>
      <c r="DM102">
        <v>4567193</v>
      </c>
      <c r="DN102">
        <v>0</v>
      </c>
      <c r="DO102">
        <v>4567193</v>
      </c>
      <c r="DP102">
        <v>263123</v>
      </c>
      <c r="DQ102">
        <v>10855</v>
      </c>
      <c r="DR102">
        <v>252268</v>
      </c>
      <c r="DS102">
        <v>35533</v>
      </c>
      <c r="DT102">
        <v>8100</v>
      </c>
      <c r="DU102">
        <v>0</v>
      </c>
      <c r="DV102">
        <v>22675</v>
      </c>
      <c r="DW102">
        <v>4895884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45369</v>
      </c>
      <c r="EF102">
        <v>-200</v>
      </c>
      <c r="EG102">
        <v>0</v>
      </c>
      <c r="EH102">
        <v>0</v>
      </c>
      <c r="EI102">
        <v>0</v>
      </c>
      <c r="EJ102">
        <v>4364</v>
      </c>
      <c r="EK102">
        <v>76088</v>
      </c>
      <c r="EL102">
        <v>0</v>
      </c>
      <c r="EM102">
        <v>0</v>
      </c>
      <c r="EN102">
        <v>20874</v>
      </c>
      <c r="EO102">
        <v>0</v>
      </c>
      <c r="EP102">
        <v>146495</v>
      </c>
      <c r="EQ102">
        <v>15186</v>
      </c>
      <c r="ER102">
        <v>5597822</v>
      </c>
    </row>
    <row r="103" spans="1:148">
      <c r="A103">
        <v>63008</v>
      </c>
      <c r="B103">
        <v>200112</v>
      </c>
      <c r="C103">
        <v>214561</v>
      </c>
      <c r="D103">
        <v>-5317</v>
      </c>
      <c r="E103">
        <v>209244</v>
      </c>
      <c r="F103">
        <v>0</v>
      </c>
      <c r="G103">
        <v>0</v>
      </c>
      <c r="H103">
        <v>0</v>
      </c>
      <c r="I103">
        <v>185344</v>
      </c>
      <c r="J103">
        <v>0</v>
      </c>
      <c r="K103">
        <v>185344</v>
      </c>
      <c r="L103">
        <v>0</v>
      </c>
      <c r="M103">
        <v>-340738</v>
      </c>
      <c r="N103">
        <v>6395</v>
      </c>
      <c r="O103">
        <v>2628</v>
      </c>
      <c r="P103">
        <v>-406</v>
      </c>
      <c r="Q103">
        <v>-332121</v>
      </c>
      <c r="R103">
        <v>-103372</v>
      </c>
      <c r="S103">
        <v>-516</v>
      </c>
      <c r="T103">
        <v>-103888</v>
      </c>
      <c r="U103">
        <v>0</v>
      </c>
      <c r="V103">
        <v>135512</v>
      </c>
      <c r="W103">
        <v>135512</v>
      </c>
      <c r="X103">
        <v>-4494</v>
      </c>
      <c r="Y103">
        <v>-9315</v>
      </c>
      <c r="Z103">
        <v>742</v>
      </c>
      <c r="AA103">
        <v>-13067</v>
      </c>
      <c r="AB103">
        <v>-6465</v>
      </c>
      <c r="AC103">
        <v>-3772</v>
      </c>
      <c r="AD103">
        <v>-119176</v>
      </c>
      <c r="AE103">
        <v>-129413</v>
      </c>
      <c r="AF103">
        <v>-39419</v>
      </c>
      <c r="AG103">
        <v>1517</v>
      </c>
      <c r="AH103">
        <v>-3492</v>
      </c>
      <c r="AI103">
        <v>-1762</v>
      </c>
      <c r="AJ103">
        <v>-91545</v>
      </c>
      <c r="AK103">
        <v>3105</v>
      </c>
      <c r="AL103">
        <v>1692</v>
      </c>
      <c r="AM103">
        <v>0</v>
      </c>
      <c r="AN103">
        <v>0</v>
      </c>
      <c r="AO103">
        <v>-86748</v>
      </c>
      <c r="AP103">
        <v>0</v>
      </c>
      <c r="AQ103">
        <v>0</v>
      </c>
      <c r="AR103">
        <v>-86748</v>
      </c>
      <c r="AS103">
        <v>21417</v>
      </c>
      <c r="AT103">
        <v>-65331</v>
      </c>
      <c r="AU103">
        <v>3280</v>
      </c>
      <c r="AV103">
        <v>-1433</v>
      </c>
      <c r="AW103">
        <v>134</v>
      </c>
      <c r="AX103">
        <v>0</v>
      </c>
      <c r="AY103">
        <v>1981</v>
      </c>
      <c r="AZ103">
        <v>70</v>
      </c>
      <c r="BA103">
        <v>-819</v>
      </c>
      <c r="BB103">
        <v>38</v>
      </c>
      <c r="BC103">
        <v>4617</v>
      </c>
      <c r="BD103">
        <v>0</v>
      </c>
      <c r="BE103">
        <v>3836</v>
      </c>
      <c r="BF103">
        <v>-331</v>
      </c>
      <c r="BG103">
        <v>0</v>
      </c>
      <c r="BH103">
        <v>0</v>
      </c>
      <c r="BI103">
        <v>-594</v>
      </c>
      <c r="BJ103">
        <v>143</v>
      </c>
      <c r="BK103">
        <v>-451</v>
      </c>
      <c r="BL103">
        <v>-2000</v>
      </c>
      <c r="BM103">
        <v>3105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227124</v>
      </c>
      <c r="BV103">
        <v>93614</v>
      </c>
      <c r="BW103">
        <v>2819052</v>
      </c>
      <c r="BX103">
        <v>0</v>
      </c>
      <c r="BY103">
        <v>0</v>
      </c>
      <c r="BZ103">
        <v>4659</v>
      </c>
      <c r="CA103">
        <v>0</v>
      </c>
      <c r="CB103">
        <v>5904</v>
      </c>
      <c r="CC103">
        <v>0</v>
      </c>
      <c r="CD103">
        <v>3150353</v>
      </c>
      <c r="CE103">
        <v>0</v>
      </c>
      <c r="CF103">
        <v>3150353</v>
      </c>
      <c r="CG103">
        <v>0</v>
      </c>
      <c r="CH103">
        <v>12925</v>
      </c>
      <c r="CI103">
        <v>0</v>
      </c>
      <c r="CJ103">
        <v>12925</v>
      </c>
      <c r="CK103">
        <v>581</v>
      </c>
      <c r="CL103">
        <v>0</v>
      </c>
      <c r="CM103">
        <v>0</v>
      </c>
      <c r="CN103">
        <v>111686</v>
      </c>
      <c r="CO103">
        <v>125192</v>
      </c>
      <c r="CP103">
        <v>0</v>
      </c>
      <c r="CQ103">
        <v>24358</v>
      </c>
      <c r="CR103">
        <v>0</v>
      </c>
      <c r="CS103">
        <v>0</v>
      </c>
      <c r="CT103">
        <v>24358</v>
      </c>
      <c r="CU103">
        <v>47920</v>
      </c>
      <c r="CV103">
        <v>33</v>
      </c>
      <c r="CW103">
        <v>47953</v>
      </c>
      <c r="CX103">
        <v>3347856</v>
      </c>
      <c r="CY103">
        <v>370000</v>
      </c>
      <c r="CZ103">
        <v>0</v>
      </c>
      <c r="DA103">
        <v>0</v>
      </c>
      <c r="DB103">
        <v>10752</v>
      </c>
      <c r="DC103">
        <v>0</v>
      </c>
      <c r="DD103">
        <v>0</v>
      </c>
      <c r="DE103">
        <v>0</v>
      </c>
      <c r="DF103">
        <v>10752</v>
      </c>
      <c r="DG103">
        <v>-11813</v>
      </c>
      <c r="DH103">
        <v>368939</v>
      </c>
      <c r="DI103">
        <v>0</v>
      </c>
      <c r="DJ103">
        <v>816</v>
      </c>
      <c r="DK103">
        <v>0</v>
      </c>
      <c r="DL103">
        <v>816</v>
      </c>
      <c r="DM103">
        <v>2912484</v>
      </c>
      <c r="DN103">
        <v>3040</v>
      </c>
      <c r="DO103">
        <v>2909444</v>
      </c>
      <c r="DP103">
        <v>37074</v>
      </c>
      <c r="DQ103">
        <v>471</v>
      </c>
      <c r="DR103">
        <v>36603</v>
      </c>
      <c r="DS103">
        <v>0</v>
      </c>
      <c r="DT103">
        <v>0</v>
      </c>
      <c r="DU103">
        <v>8300</v>
      </c>
      <c r="DV103">
        <v>1307</v>
      </c>
      <c r="DW103">
        <v>2956470</v>
      </c>
      <c r="DX103">
        <v>0</v>
      </c>
      <c r="DY103">
        <v>10532</v>
      </c>
      <c r="DZ103">
        <v>0</v>
      </c>
      <c r="EA103">
        <v>0</v>
      </c>
      <c r="EB103">
        <v>0</v>
      </c>
      <c r="EC103">
        <v>10532</v>
      </c>
      <c r="ED103">
        <v>1159</v>
      </c>
      <c r="EE103">
        <v>1201</v>
      </c>
      <c r="EF103">
        <v>1904</v>
      </c>
      <c r="EG103">
        <v>0</v>
      </c>
      <c r="EH103">
        <v>0</v>
      </c>
      <c r="EI103">
        <v>0</v>
      </c>
      <c r="EJ103">
        <v>0</v>
      </c>
      <c r="EK103">
        <v>1916</v>
      </c>
      <c r="EL103">
        <v>0</v>
      </c>
      <c r="EM103">
        <v>0</v>
      </c>
      <c r="EN103">
        <v>5652</v>
      </c>
      <c r="EO103">
        <v>0</v>
      </c>
      <c r="EP103">
        <v>10673</v>
      </c>
      <c r="EQ103">
        <v>83</v>
      </c>
      <c r="ER103">
        <v>3347856</v>
      </c>
    </row>
    <row r="104" spans="1:148">
      <c r="A104">
        <v>63010</v>
      </c>
      <c r="B104">
        <v>200112</v>
      </c>
      <c r="C104">
        <v>920793</v>
      </c>
      <c r="D104">
        <v>-4452</v>
      </c>
      <c r="E104">
        <v>916341</v>
      </c>
      <c r="F104">
        <v>286147</v>
      </c>
      <c r="G104">
        <v>0</v>
      </c>
      <c r="H104">
        <v>10485</v>
      </c>
      <c r="I104">
        <v>733761</v>
      </c>
      <c r="J104">
        <v>0</v>
      </c>
      <c r="K104">
        <v>1030393</v>
      </c>
      <c r="L104">
        <v>0</v>
      </c>
      <c r="M104">
        <v>-647069</v>
      </c>
      <c r="N104">
        <v>2600</v>
      </c>
      <c r="O104">
        <v>-8050</v>
      </c>
      <c r="P104">
        <v>0</v>
      </c>
      <c r="Q104">
        <v>-652519</v>
      </c>
      <c r="R104">
        <v>-2189859</v>
      </c>
      <c r="S104">
        <v>0</v>
      </c>
      <c r="T104">
        <v>-2189859</v>
      </c>
      <c r="U104">
        <v>0</v>
      </c>
      <c r="V104">
        <v>2340000</v>
      </c>
      <c r="W104">
        <v>2340000</v>
      </c>
      <c r="X104">
        <v>-19890</v>
      </c>
      <c r="Y104">
        <v>-38385</v>
      </c>
      <c r="Z104">
        <v>49</v>
      </c>
      <c r="AA104">
        <v>-58226</v>
      </c>
      <c r="AB104">
        <v>-19249</v>
      </c>
      <c r="AC104">
        <v>-2796</v>
      </c>
      <c r="AD104">
        <v>-1289894</v>
      </c>
      <c r="AE104">
        <v>-1311939</v>
      </c>
      <c r="AF104">
        <v>-246866</v>
      </c>
      <c r="AG104">
        <v>27833</v>
      </c>
      <c r="AH104">
        <v>93764</v>
      </c>
      <c r="AI104">
        <v>14694</v>
      </c>
      <c r="AJ104">
        <v>-36384</v>
      </c>
      <c r="AK104">
        <v>-7567</v>
      </c>
      <c r="AL104">
        <v>-13331</v>
      </c>
      <c r="AM104">
        <v>0</v>
      </c>
      <c r="AN104">
        <v>0</v>
      </c>
      <c r="AO104">
        <v>-57282</v>
      </c>
      <c r="AP104">
        <v>0</v>
      </c>
      <c r="AQ104">
        <v>0</v>
      </c>
      <c r="AR104">
        <v>-57282</v>
      </c>
      <c r="AS104">
        <v>-93385</v>
      </c>
      <c r="AT104">
        <v>-150667</v>
      </c>
      <c r="AU104">
        <v>22998</v>
      </c>
      <c r="AV104">
        <v>-3529</v>
      </c>
      <c r="AW104">
        <v>0</v>
      </c>
      <c r="AX104">
        <v>0</v>
      </c>
      <c r="AY104">
        <v>19469</v>
      </c>
      <c r="AZ104">
        <v>-2241</v>
      </c>
      <c r="BA104">
        <v>-6416</v>
      </c>
      <c r="BB104">
        <v>10585</v>
      </c>
      <c r="BC104">
        <v>-20561</v>
      </c>
      <c r="BD104">
        <v>0</v>
      </c>
      <c r="BE104">
        <v>-16392</v>
      </c>
      <c r="BF104">
        <v>0</v>
      </c>
      <c r="BG104">
        <v>-1636</v>
      </c>
      <c r="BH104">
        <v>-2002</v>
      </c>
      <c r="BI104">
        <v>-4765</v>
      </c>
      <c r="BJ104">
        <v>0</v>
      </c>
      <c r="BK104">
        <v>-6767</v>
      </c>
      <c r="BL104">
        <v>0</v>
      </c>
      <c r="BM104">
        <v>-7567</v>
      </c>
      <c r="BN104">
        <v>0</v>
      </c>
      <c r="BO104">
        <v>234348</v>
      </c>
      <c r="BP104">
        <v>1611179</v>
      </c>
      <c r="BQ104">
        <v>0</v>
      </c>
      <c r="BR104">
        <v>0</v>
      </c>
      <c r="BS104">
        <v>0</v>
      </c>
      <c r="BT104">
        <v>1611179</v>
      </c>
      <c r="BU104">
        <v>4228881</v>
      </c>
      <c r="BV104">
        <v>223175</v>
      </c>
      <c r="BW104">
        <v>9894997</v>
      </c>
      <c r="BX104">
        <v>0</v>
      </c>
      <c r="BY104">
        <v>13644</v>
      </c>
      <c r="BZ104">
        <v>0</v>
      </c>
      <c r="CA104">
        <v>75730</v>
      </c>
      <c r="CB104">
        <v>0</v>
      </c>
      <c r="CC104">
        <v>335180</v>
      </c>
      <c r="CD104">
        <v>14771607</v>
      </c>
      <c r="CE104">
        <v>0</v>
      </c>
      <c r="CF104">
        <v>16617134</v>
      </c>
      <c r="CG104">
        <v>6797</v>
      </c>
      <c r="CH104">
        <v>62686</v>
      </c>
      <c r="CI104">
        <v>0</v>
      </c>
      <c r="CJ104">
        <v>62686</v>
      </c>
      <c r="CK104">
        <v>6245</v>
      </c>
      <c r="CL104">
        <v>26859</v>
      </c>
      <c r="CM104">
        <v>0</v>
      </c>
      <c r="CN104">
        <v>225755</v>
      </c>
      <c r="CO104">
        <v>321545</v>
      </c>
      <c r="CP104">
        <v>5703</v>
      </c>
      <c r="CQ104">
        <v>440116</v>
      </c>
      <c r="CR104">
        <v>0</v>
      </c>
      <c r="CS104">
        <v>0</v>
      </c>
      <c r="CT104">
        <v>445819</v>
      </c>
      <c r="CU104">
        <v>184397</v>
      </c>
      <c r="CV104">
        <v>22567</v>
      </c>
      <c r="CW104">
        <v>206964</v>
      </c>
      <c r="CX104">
        <v>17598259</v>
      </c>
      <c r="CY104">
        <v>1000</v>
      </c>
      <c r="CZ104">
        <v>224841</v>
      </c>
      <c r="DA104">
        <v>0</v>
      </c>
      <c r="DB104">
        <v>273849</v>
      </c>
      <c r="DC104">
        <v>0</v>
      </c>
      <c r="DD104">
        <v>0</v>
      </c>
      <c r="DE104">
        <v>0</v>
      </c>
      <c r="DF104">
        <v>273849</v>
      </c>
      <c r="DG104">
        <v>0</v>
      </c>
      <c r="DH104">
        <v>499690</v>
      </c>
      <c r="DI104">
        <v>0</v>
      </c>
      <c r="DJ104">
        <v>0</v>
      </c>
      <c r="DK104">
        <v>0</v>
      </c>
      <c r="DL104">
        <v>0</v>
      </c>
      <c r="DM104">
        <v>15087684</v>
      </c>
      <c r="DN104">
        <v>0</v>
      </c>
      <c r="DO104">
        <v>15087684</v>
      </c>
      <c r="DP104">
        <v>83292</v>
      </c>
      <c r="DQ104">
        <v>0</v>
      </c>
      <c r="DR104">
        <v>83292</v>
      </c>
      <c r="DS104">
        <v>1720316</v>
      </c>
      <c r="DT104">
        <v>1636</v>
      </c>
      <c r="DU104">
        <v>0</v>
      </c>
      <c r="DV104">
        <v>0</v>
      </c>
      <c r="DW104">
        <v>16892928</v>
      </c>
      <c r="DX104">
        <v>6928</v>
      </c>
      <c r="DY104">
        <v>0</v>
      </c>
      <c r="DZ104">
        <v>4216</v>
      </c>
      <c r="EA104">
        <v>0</v>
      </c>
      <c r="EB104">
        <v>0</v>
      </c>
      <c r="EC104">
        <v>4216</v>
      </c>
      <c r="ED104">
        <v>0</v>
      </c>
      <c r="EE104">
        <v>28220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14944</v>
      </c>
      <c r="EL104">
        <v>0</v>
      </c>
      <c r="EM104">
        <v>0</v>
      </c>
      <c r="EN104">
        <v>94935</v>
      </c>
      <c r="EO104">
        <v>0</v>
      </c>
      <c r="EP104">
        <v>138099</v>
      </c>
      <c r="EQ104">
        <v>56398</v>
      </c>
      <c r="ER104">
        <v>17598259</v>
      </c>
    </row>
    <row r="105" spans="1:148">
      <c r="A105">
        <v>63011</v>
      </c>
      <c r="B105">
        <v>200112</v>
      </c>
      <c r="C105">
        <v>133075</v>
      </c>
      <c r="D105">
        <v>0</v>
      </c>
      <c r="E105">
        <v>133075</v>
      </c>
      <c r="F105">
        <v>0</v>
      </c>
      <c r="G105">
        <v>0</v>
      </c>
      <c r="H105">
        <v>0</v>
      </c>
      <c r="I105">
        <v>1294</v>
      </c>
      <c r="J105">
        <v>128</v>
      </c>
      <c r="K105">
        <v>1422</v>
      </c>
      <c r="L105">
        <v>452</v>
      </c>
      <c r="M105">
        <v>-24114</v>
      </c>
      <c r="N105">
        <v>0</v>
      </c>
      <c r="O105">
        <v>0</v>
      </c>
      <c r="P105">
        <v>0</v>
      </c>
      <c r="Q105">
        <v>-24114</v>
      </c>
      <c r="R105">
        <v>-102964</v>
      </c>
      <c r="S105">
        <v>0</v>
      </c>
      <c r="T105">
        <v>-102964</v>
      </c>
      <c r="U105">
        <v>0</v>
      </c>
      <c r="V105">
        <v>0</v>
      </c>
      <c r="W105">
        <v>0</v>
      </c>
      <c r="X105">
        <v>-4691</v>
      </c>
      <c r="Y105">
        <v>-8758</v>
      </c>
      <c r="Z105">
        <v>0</v>
      </c>
      <c r="AA105">
        <v>-13449</v>
      </c>
      <c r="AB105">
        <v>-18</v>
      </c>
      <c r="AC105">
        <v>-20</v>
      </c>
      <c r="AD105">
        <v>0</v>
      </c>
      <c r="AE105">
        <v>-38</v>
      </c>
      <c r="AF105">
        <v>0</v>
      </c>
      <c r="AG105">
        <v>187</v>
      </c>
      <c r="AH105">
        <v>-166</v>
      </c>
      <c r="AI105">
        <v>-1857</v>
      </c>
      <c r="AJ105">
        <v>-7452</v>
      </c>
      <c r="AK105">
        <v>0</v>
      </c>
      <c r="AL105">
        <v>1857</v>
      </c>
      <c r="AM105">
        <v>4476</v>
      </c>
      <c r="AN105">
        <v>0</v>
      </c>
      <c r="AO105">
        <v>-1119</v>
      </c>
      <c r="AP105">
        <v>0</v>
      </c>
      <c r="AQ105">
        <v>0</v>
      </c>
      <c r="AR105">
        <v>-1119</v>
      </c>
      <c r="AS105">
        <v>-550</v>
      </c>
      <c r="AT105">
        <v>-1669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4191</v>
      </c>
      <c r="BV105">
        <v>637617</v>
      </c>
      <c r="BW105">
        <v>10645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652453</v>
      </c>
      <c r="CE105">
        <v>0</v>
      </c>
      <c r="CF105">
        <v>652453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2703</v>
      </c>
      <c r="CO105">
        <v>2703</v>
      </c>
      <c r="CP105">
        <v>18</v>
      </c>
      <c r="CQ105">
        <v>20161</v>
      </c>
      <c r="CR105">
        <v>0</v>
      </c>
      <c r="CS105">
        <v>0</v>
      </c>
      <c r="CT105">
        <v>20179</v>
      </c>
      <c r="CU105">
        <v>169</v>
      </c>
      <c r="CV105">
        <v>1119</v>
      </c>
      <c r="CW105">
        <v>1288</v>
      </c>
      <c r="CX105">
        <v>676623</v>
      </c>
      <c r="CY105">
        <v>25000</v>
      </c>
      <c r="CZ105">
        <v>5000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-8456</v>
      </c>
      <c r="DH105">
        <v>21544</v>
      </c>
      <c r="DI105">
        <v>0</v>
      </c>
      <c r="DJ105">
        <v>0</v>
      </c>
      <c r="DK105">
        <v>0</v>
      </c>
      <c r="DL105">
        <v>0</v>
      </c>
      <c r="DM105">
        <v>637617</v>
      </c>
      <c r="DN105">
        <v>0</v>
      </c>
      <c r="DO105">
        <v>637617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637617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665</v>
      </c>
      <c r="EL105">
        <v>0</v>
      </c>
      <c r="EM105">
        <v>0</v>
      </c>
      <c r="EN105">
        <v>12725</v>
      </c>
      <c r="EO105">
        <v>0</v>
      </c>
      <c r="EP105">
        <v>13390</v>
      </c>
      <c r="EQ105">
        <v>4072</v>
      </c>
      <c r="ER105">
        <v>676623</v>
      </c>
    </row>
    <row r="106" spans="1:148">
      <c r="A106">
        <v>63012</v>
      </c>
      <c r="B106">
        <v>200112</v>
      </c>
      <c r="C106">
        <v>1248</v>
      </c>
      <c r="D106">
        <v>0</v>
      </c>
      <c r="E106">
        <v>1248</v>
      </c>
      <c r="F106">
        <v>0</v>
      </c>
      <c r="G106">
        <v>0</v>
      </c>
      <c r="H106">
        <v>0</v>
      </c>
      <c r="I106">
        <v>10382</v>
      </c>
      <c r="J106">
        <v>2495</v>
      </c>
      <c r="K106">
        <v>12877</v>
      </c>
      <c r="L106">
        <v>0</v>
      </c>
      <c r="M106">
        <v>-4126</v>
      </c>
      <c r="N106">
        <v>0</v>
      </c>
      <c r="O106">
        <v>0</v>
      </c>
      <c r="P106">
        <v>0</v>
      </c>
      <c r="Q106">
        <v>-4126</v>
      </c>
      <c r="R106">
        <v>1912</v>
      </c>
      <c r="S106">
        <v>0</v>
      </c>
      <c r="T106">
        <v>1912</v>
      </c>
      <c r="U106">
        <v>0</v>
      </c>
      <c r="V106">
        <v>0</v>
      </c>
      <c r="W106">
        <v>0</v>
      </c>
      <c r="X106">
        <v>0</v>
      </c>
      <c r="Y106">
        <v>-1123</v>
      </c>
      <c r="Z106">
        <v>0</v>
      </c>
      <c r="AA106">
        <v>-1123</v>
      </c>
      <c r="AB106">
        <v>-201</v>
      </c>
      <c r="AC106">
        <v>-20</v>
      </c>
      <c r="AD106">
        <v>0</v>
      </c>
      <c r="AE106">
        <v>-221</v>
      </c>
      <c r="AF106">
        <v>0</v>
      </c>
      <c r="AG106">
        <v>0</v>
      </c>
      <c r="AH106">
        <v>-348</v>
      </c>
      <c r="AI106">
        <v>-11109</v>
      </c>
      <c r="AJ106">
        <v>-890</v>
      </c>
      <c r="AK106">
        <v>0</v>
      </c>
      <c r="AL106">
        <v>11109</v>
      </c>
      <c r="AM106">
        <v>0</v>
      </c>
      <c r="AN106">
        <v>0</v>
      </c>
      <c r="AO106">
        <v>10219</v>
      </c>
      <c r="AP106">
        <v>0</v>
      </c>
      <c r="AQ106">
        <v>0</v>
      </c>
      <c r="AR106">
        <v>10219</v>
      </c>
      <c r="AS106">
        <v>-2108</v>
      </c>
      <c r="AT106">
        <v>8111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188539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188539</v>
      </c>
      <c r="CE106">
        <v>0</v>
      </c>
      <c r="CF106">
        <v>188539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661</v>
      </c>
      <c r="CR106">
        <v>0</v>
      </c>
      <c r="CS106">
        <v>0</v>
      </c>
      <c r="CT106">
        <v>661</v>
      </c>
      <c r="CU106">
        <v>3677</v>
      </c>
      <c r="CV106">
        <v>0</v>
      </c>
      <c r="CW106">
        <v>3677</v>
      </c>
      <c r="CX106">
        <v>192877</v>
      </c>
      <c r="CY106">
        <v>150000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22203</v>
      </c>
      <c r="DH106">
        <v>172203</v>
      </c>
      <c r="DI106">
        <v>0</v>
      </c>
      <c r="DJ106">
        <v>0</v>
      </c>
      <c r="DK106">
        <v>0</v>
      </c>
      <c r="DL106">
        <v>0</v>
      </c>
      <c r="DM106">
        <v>17519</v>
      </c>
      <c r="DN106">
        <v>0</v>
      </c>
      <c r="DO106">
        <v>17519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17519</v>
      </c>
      <c r="DX106">
        <v>0</v>
      </c>
      <c r="DY106">
        <v>48</v>
      </c>
      <c r="DZ106">
        <v>0</v>
      </c>
      <c r="EA106">
        <v>100</v>
      </c>
      <c r="EB106">
        <v>0</v>
      </c>
      <c r="EC106">
        <v>148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2012</v>
      </c>
      <c r="EL106">
        <v>0</v>
      </c>
      <c r="EM106">
        <v>465</v>
      </c>
      <c r="EN106">
        <v>144</v>
      </c>
      <c r="EO106">
        <v>0</v>
      </c>
      <c r="EP106">
        <v>2621</v>
      </c>
      <c r="EQ106">
        <v>386</v>
      </c>
      <c r="ER106">
        <v>192877</v>
      </c>
    </row>
    <row r="107" spans="1:148">
      <c r="A107">
        <v>63013</v>
      </c>
      <c r="B107">
        <v>200112</v>
      </c>
      <c r="C107">
        <v>56913</v>
      </c>
      <c r="D107">
        <v>-65</v>
      </c>
      <c r="E107">
        <v>56848</v>
      </c>
      <c r="F107">
        <v>0</v>
      </c>
      <c r="G107">
        <v>0</v>
      </c>
      <c r="H107">
        <v>0</v>
      </c>
      <c r="I107">
        <v>10889</v>
      </c>
      <c r="J107">
        <v>0</v>
      </c>
      <c r="K107">
        <v>10889</v>
      </c>
      <c r="L107">
        <v>0</v>
      </c>
      <c r="M107">
        <v>-10369</v>
      </c>
      <c r="N107">
        <v>0</v>
      </c>
      <c r="O107">
        <v>-2</v>
      </c>
      <c r="P107">
        <v>0</v>
      </c>
      <c r="Q107">
        <v>-10371</v>
      </c>
      <c r="R107">
        <v>-32537</v>
      </c>
      <c r="S107">
        <v>0</v>
      </c>
      <c r="T107">
        <v>-32537</v>
      </c>
      <c r="U107">
        <v>0</v>
      </c>
      <c r="V107">
        <v>0</v>
      </c>
      <c r="W107">
        <v>0</v>
      </c>
      <c r="X107">
        <v>-4439</v>
      </c>
      <c r="Y107">
        <v>-19019</v>
      </c>
      <c r="Z107">
        <v>0</v>
      </c>
      <c r="AA107">
        <v>-23458</v>
      </c>
      <c r="AB107">
        <v>641</v>
      </c>
      <c r="AC107">
        <v>-10</v>
      </c>
      <c r="AD107">
        <v>-737</v>
      </c>
      <c r="AE107">
        <v>-106</v>
      </c>
      <c r="AF107">
        <v>-16671</v>
      </c>
      <c r="AG107">
        <v>0</v>
      </c>
      <c r="AH107">
        <v>1224</v>
      </c>
      <c r="AI107">
        <v>-6165</v>
      </c>
      <c r="AJ107">
        <v>-20347</v>
      </c>
      <c r="AK107">
        <v>0</v>
      </c>
      <c r="AL107">
        <v>6165</v>
      </c>
      <c r="AM107">
        <v>0</v>
      </c>
      <c r="AN107">
        <v>0</v>
      </c>
      <c r="AO107">
        <v>-14182</v>
      </c>
      <c r="AP107">
        <v>0</v>
      </c>
      <c r="AQ107">
        <v>0</v>
      </c>
      <c r="AR107">
        <v>-14182</v>
      </c>
      <c r="AS107">
        <v>0</v>
      </c>
      <c r="AT107">
        <v>-14182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14142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77756</v>
      </c>
      <c r="BW107">
        <v>47338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125094</v>
      </c>
      <c r="CE107">
        <v>0</v>
      </c>
      <c r="CF107">
        <v>125094</v>
      </c>
      <c r="CG107">
        <v>0</v>
      </c>
      <c r="CH107">
        <v>14470</v>
      </c>
      <c r="CI107">
        <v>0</v>
      </c>
      <c r="CJ107">
        <v>14470</v>
      </c>
      <c r="CK107">
        <v>0</v>
      </c>
      <c r="CL107">
        <v>0</v>
      </c>
      <c r="CM107">
        <v>0</v>
      </c>
      <c r="CN107">
        <v>165</v>
      </c>
      <c r="CO107">
        <v>14635</v>
      </c>
      <c r="CP107">
        <v>0</v>
      </c>
      <c r="CQ107">
        <v>19327</v>
      </c>
      <c r="CR107">
        <v>0</v>
      </c>
      <c r="CS107">
        <v>1024</v>
      </c>
      <c r="CT107">
        <v>20351</v>
      </c>
      <c r="CU107">
        <v>755</v>
      </c>
      <c r="CV107">
        <v>25</v>
      </c>
      <c r="CW107">
        <v>780</v>
      </c>
      <c r="CX107">
        <v>175002</v>
      </c>
      <c r="CY107">
        <v>60000</v>
      </c>
      <c r="CZ107">
        <v>3615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63615</v>
      </c>
      <c r="DI107">
        <v>0</v>
      </c>
      <c r="DJ107">
        <v>0</v>
      </c>
      <c r="DK107">
        <v>0</v>
      </c>
      <c r="DL107">
        <v>0</v>
      </c>
      <c r="DM107">
        <v>100907</v>
      </c>
      <c r="DN107">
        <v>0</v>
      </c>
      <c r="DO107">
        <v>100907</v>
      </c>
      <c r="DP107">
        <v>2</v>
      </c>
      <c r="DQ107">
        <v>0</v>
      </c>
      <c r="DR107">
        <v>2</v>
      </c>
      <c r="DS107">
        <v>0</v>
      </c>
      <c r="DT107">
        <v>0</v>
      </c>
      <c r="DU107">
        <v>0</v>
      </c>
      <c r="DV107">
        <v>0</v>
      </c>
      <c r="DW107">
        <v>100909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5078</v>
      </c>
      <c r="EL107">
        <v>0</v>
      </c>
      <c r="EM107">
        <v>0</v>
      </c>
      <c r="EN107">
        <v>5379</v>
      </c>
      <c r="EO107">
        <v>0</v>
      </c>
      <c r="EP107">
        <v>10457</v>
      </c>
      <c r="EQ107">
        <v>21</v>
      </c>
      <c r="ER107">
        <v>175002</v>
      </c>
    </row>
    <row r="108" spans="1:148">
      <c r="A108">
        <v>63014</v>
      </c>
      <c r="B108">
        <v>200112</v>
      </c>
      <c r="C108">
        <v>362294</v>
      </c>
      <c r="D108">
        <v>-21534</v>
      </c>
      <c r="E108">
        <v>340760</v>
      </c>
      <c r="F108">
        <v>0</v>
      </c>
      <c r="G108">
        <v>0</v>
      </c>
      <c r="H108">
        <v>-53</v>
      </c>
      <c r="I108">
        <v>33230</v>
      </c>
      <c r="J108">
        <v>0</v>
      </c>
      <c r="K108">
        <v>33177</v>
      </c>
      <c r="L108">
        <v>0</v>
      </c>
      <c r="M108">
        <v>-76985</v>
      </c>
      <c r="N108">
        <v>2971</v>
      </c>
      <c r="O108">
        <v>98</v>
      </c>
      <c r="P108">
        <v>0</v>
      </c>
      <c r="Q108">
        <v>-73916</v>
      </c>
      <c r="R108">
        <v>-224902</v>
      </c>
      <c r="S108">
        <v>21364</v>
      </c>
      <c r="T108">
        <v>-203538</v>
      </c>
      <c r="U108">
        <v>0</v>
      </c>
      <c r="V108">
        <v>0</v>
      </c>
      <c r="W108">
        <v>0</v>
      </c>
      <c r="X108">
        <v>-21634</v>
      </c>
      <c r="Y108">
        <v>-54651</v>
      </c>
      <c r="Z108">
        <v>1976</v>
      </c>
      <c r="AA108">
        <v>-74309</v>
      </c>
      <c r="AB108">
        <v>0</v>
      </c>
      <c r="AC108">
        <v>-3732</v>
      </c>
      <c r="AD108">
        <v>-54419</v>
      </c>
      <c r="AE108">
        <v>-58151</v>
      </c>
      <c r="AF108">
        <v>-23693</v>
      </c>
      <c r="AG108">
        <v>5002</v>
      </c>
      <c r="AH108">
        <v>-360</v>
      </c>
      <c r="AI108">
        <v>614</v>
      </c>
      <c r="AJ108">
        <v>-54414</v>
      </c>
      <c r="AK108">
        <v>0</v>
      </c>
      <c r="AL108">
        <v>-614</v>
      </c>
      <c r="AM108">
        <v>0</v>
      </c>
      <c r="AN108">
        <v>0</v>
      </c>
      <c r="AO108">
        <v>-55028</v>
      </c>
      <c r="AP108">
        <v>0</v>
      </c>
      <c r="AQ108">
        <v>0</v>
      </c>
      <c r="AR108">
        <v>-55028</v>
      </c>
      <c r="AS108">
        <v>0</v>
      </c>
      <c r="AT108">
        <v>-55028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1300</v>
      </c>
      <c r="BO108">
        <v>1016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45271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45271</v>
      </c>
      <c r="CE108">
        <v>0</v>
      </c>
      <c r="CF108">
        <v>46287</v>
      </c>
      <c r="CG108">
        <v>764542</v>
      </c>
      <c r="CH108">
        <v>0</v>
      </c>
      <c r="CI108">
        <v>0</v>
      </c>
      <c r="CJ108">
        <v>0</v>
      </c>
      <c r="CK108">
        <v>61446</v>
      </c>
      <c r="CL108">
        <v>13987</v>
      </c>
      <c r="CM108">
        <v>0</v>
      </c>
      <c r="CN108">
        <v>0</v>
      </c>
      <c r="CO108">
        <v>75433</v>
      </c>
      <c r="CP108">
        <v>2223</v>
      </c>
      <c r="CQ108">
        <v>62586</v>
      </c>
      <c r="CR108">
        <v>0</v>
      </c>
      <c r="CS108">
        <v>11524</v>
      </c>
      <c r="CT108">
        <v>76333</v>
      </c>
      <c r="CU108">
        <v>0</v>
      </c>
      <c r="CV108">
        <v>0</v>
      </c>
      <c r="CW108">
        <v>0</v>
      </c>
      <c r="CX108">
        <v>963895</v>
      </c>
      <c r="CY108">
        <v>7300</v>
      </c>
      <c r="CZ108">
        <v>26953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34253</v>
      </c>
      <c r="DI108">
        <v>0</v>
      </c>
      <c r="DJ108">
        <v>0</v>
      </c>
      <c r="DK108">
        <v>0</v>
      </c>
      <c r="DL108">
        <v>0</v>
      </c>
      <c r="DM108">
        <v>80063</v>
      </c>
      <c r="DN108">
        <v>39227</v>
      </c>
      <c r="DO108">
        <v>40836</v>
      </c>
      <c r="DP108">
        <v>7503</v>
      </c>
      <c r="DQ108">
        <v>0</v>
      </c>
      <c r="DR108">
        <v>7503</v>
      </c>
      <c r="DS108">
        <v>0</v>
      </c>
      <c r="DT108">
        <v>0</v>
      </c>
      <c r="DU108">
        <v>0</v>
      </c>
      <c r="DV108">
        <v>0</v>
      </c>
      <c r="DW108">
        <v>48339</v>
      </c>
      <c r="DX108">
        <v>790615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39227</v>
      </c>
      <c r="EE108">
        <v>36180</v>
      </c>
      <c r="EF108">
        <v>1708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13573</v>
      </c>
      <c r="EO108">
        <v>0</v>
      </c>
      <c r="EP108">
        <v>51461</v>
      </c>
      <c r="EQ108">
        <v>0</v>
      </c>
      <c r="ER108">
        <v>963895</v>
      </c>
    </row>
    <row r="109" spans="1:148">
      <c r="A109">
        <v>63016</v>
      </c>
      <c r="B109">
        <v>200112</v>
      </c>
      <c r="C109">
        <v>1060999</v>
      </c>
      <c r="D109">
        <v>-2526</v>
      </c>
      <c r="E109">
        <v>1058473</v>
      </c>
      <c r="F109">
        <v>335314</v>
      </c>
      <c r="G109">
        <v>0</v>
      </c>
      <c r="H109">
        <v>0</v>
      </c>
      <c r="I109">
        <v>462712</v>
      </c>
      <c r="J109">
        <v>12140</v>
      </c>
      <c r="K109">
        <v>810166</v>
      </c>
      <c r="L109">
        <v>0</v>
      </c>
      <c r="M109">
        <v>-490295</v>
      </c>
      <c r="N109">
        <v>9945</v>
      </c>
      <c r="O109">
        <v>843</v>
      </c>
      <c r="P109">
        <v>0</v>
      </c>
      <c r="Q109">
        <v>-479507</v>
      </c>
      <c r="R109">
        <v>-1564779</v>
      </c>
      <c r="S109">
        <v>-11813</v>
      </c>
      <c r="T109">
        <v>-1576592</v>
      </c>
      <c r="U109">
        <v>0</v>
      </c>
      <c r="V109">
        <v>700436</v>
      </c>
      <c r="W109">
        <v>700436</v>
      </c>
      <c r="X109">
        <v>-36544</v>
      </c>
      <c r="Y109">
        <v>-65601</v>
      </c>
      <c r="Z109">
        <v>62</v>
      </c>
      <c r="AA109">
        <v>-102083</v>
      </c>
      <c r="AB109">
        <v>-22295</v>
      </c>
      <c r="AC109">
        <v>-96552</v>
      </c>
      <c r="AD109">
        <v>0</v>
      </c>
      <c r="AE109">
        <v>-118847</v>
      </c>
      <c r="AF109">
        <v>-293825</v>
      </c>
      <c r="AG109">
        <v>10415</v>
      </c>
      <c r="AH109">
        <v>80000</v>
      </c>
      <c r="AI109">
        <v>-53751</v>
      </c>
      <c r="AJ109">
        <v>34885</v>
      </c>
      <c r="AK109">
        <v>4272</v>
      </c>
      <c r="AL109">
        <v>47586</v>
      </c>
      <c r="AM109">
        <v>0</v>
      </c>
      <c r="AN109">
        <v>0</v>
      </c>
      <c r="AO109">
        <v>86743</v>
      </c>
      <c r="AP109">
        <v>47431</v>
      </c>
      <c r="AQ109">
        <v>0</v>
      </c>
      <c r="AR109">
        <v>134174</v>
      </c>
      <c r="AS109">
        <v>0</v>
      </c>
      <c r="AT109">
        <v>134174</v>
      </c>
      <c r="AU109">
        <v>64947</v>
      </c>
      <c r="AV109">
        <v>-716</v>
      </c>
      <c r="AW109">
        <v>936</v>
      </c>
      <c r="AX109">
        <v>0</v>
      </c>
      <c r="AY109">
        <v>65167</v>
      </c>
      <c r="AZ109">
        <v>-66</v>
      </c>
      <c r="BA109">
        <v>-19509</v>
      </c>
      <c r="BB109">
        <v>103</v>
      </c>
      <c r="BC109">
        <v>-34547</v>
      </c>
      <c r="BD109">
        <v>-60</v>
      </c>
      <c r="BE109">
        <v>-54013</v>
      </c>
      <c r="BF109">
        <v>0</v>
      </c>
      <c r="BG109">
        <v>-2105</v>
      </c>
      <c r="BH109">
        <v>-3629</v>
      </c>
      <c r="BI109">
        <v>-1204</v>
      </c>
      <c r="BJ109">
        <v>122</v>
      </c>
      <c r="BK109">
        <v>-4711</v>
      </c>
      <c r="BL109">
        <v>0</v>
      </c>
      <c r="BM109">
        <v>4272</v>
      </c>
      <c r="BN109">
        <v>0</v>
      </c>
      <c r="BO109">
        <v>0</v>
      </c>
      <c r="BP109">
        <v>1423274</v>
      </c>
      <c r="BQ109">
        <v>0</v>
      </c>
      <c r="BR109">
        <v>0</v>
      </c>
      <c r="BS109">
        <v>0</v>
      </c>
      <c r="BT109">
        <v>1423274</v>
      </c>
      <c r="BU109">
        <v>2472278</v>
      </c>
      <c r="BV109">
        <v>0</v>
      </c>
      <c r="BW109">
        <v>7268304</v>
      </c>
      <c r="BX109">
        <v>0</v>
      </c>
      <c r="BY109">
        <v>0</v>
      </c>
      <c r="BZ109">
        <v>125</v>
      </c>
      <c r="CA109">
        <v>1170</v>
      </c>
      <c r="CB109">
        <v>69000</v>
      </c>
      <c r="CC109">
        <v>265513</v>
      </c>
      <c r="CD109">
        <v>10076390</v>
      </c>
      <c r="CE109">
        <v>14795</v>
      </c>
      <c r="CF109">
        <v>11514459</v>
      </c>
      <c r="CG109">
        <v>0</v>
      </c>
      <c r="CH109">
        <v>28535</v>
      </c>
      <c r="CI109">
        <v>0</v>
      </c>
      <c r="CJ109">
        <v>28535</v>
      </c>
      <c r="CK109">
        <v>6067</v>
      </c>
      <c r="CL109">
        <v>2715849</v>
      </c>
      <c r="CM109">
        <v>0</v>
      </c>
      <c r="CN109">
        <v>3057</v>
      </c>
      <c r="CO109">
        <v>2753508</v>
      </c>
      <c r="CP109">
        <v>1644</v>
      </c>
      <c r="CQ109">
        <v>45972</v>
      </c>
      <c r="CR109">
        <v>0</v>
      </c>
      <c r="CS109">
        <v>80631</v>
      </c>
      <c r="CT109">
        <v>128247</v>
      </c>
      <c r="CU109">
        <v>95645</v>
      </c>
      <c r="CV109">
        <v>17470</v>
      </c>
      <c r="CW109">
        <v>113115</v>
      </c>
      <c r="CX109">
        <v>14509329</v>
      </c>
      <c r="CY109">
        <v>20000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1233511</v>
      </c>
      <c r="DH109">
        <v>1253511</v>
      </c>
      <c r="DI109">
        <v>0</v>
      </c>
      <c r="DJ109">
        <v>5414</v>
      </c>
      <c r="DK109">
        <v>0</v>
      </c>
      <c r="DL109">
        <v>5414</v>
      </c>
      <c r="DM109">
        <v>10832948</v>
      </c>
      <c r="DN109">
        <v>173900</v>
      </c>
      <c r="DO109">
        <v>10659048</v>
      </c>
      <c r="DP109">
        <v>156113</v>
      </c>
      <c r="DQ109">
        <v>746</v>
      </c>
      <c r="DR109">
        <v>155367</v>
      </c>
      <c r="DS109">
        <v>656950</v>
      </c>
      <c r="DT109">
        <v>1771</v>
      </c>
      <c r="DU109">
        <v>0</v>
      </c>
      <c r="DV109">
        <v>0</v>
      </c>
      <c r="DW109">
        <v>11478550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148128</v>
      </c>
      <c r="EE109">
        <v>0</v>
      </c>
      <c r="EF109">
        <v>6561</v>
      </c>
      <c r="EG109">
        <v>0</v>
      </c>
      <c r="EH109">
        <v>0</v>
      </c>
      <c r="EI109">
        <v>0</v>
      </c>
      <c r="EJ109">
        <v>1095265</v>
      </c>
      <c r="EK109">
        <v>333112</v>
      </c>
      <c r="EL109">
        <v>0</v>
      </c>
      <c r="EM109">
        <v>0</v>
      </c>
      <c r="EN109">
        <v>101612</v>
      </c>
      <c r="EO109">
        <v>0</v>
      </c>
      <c r="EP109">
        <v>1536550</v>
      </c>
      <c r="EQ109">
        <v>92590</v>
      </c>
      <c r="ER109">
        <v>14509329</v>
      </c>
    </row>
    <row r="110" spans="1:148">
      <c r="A110">
        <v>63017</v>
      </c>
      <c r="B110">
        <v>200112</v>
      </c>
      <c r="C110">
        <v>497322</v>
      </c>
      <c r="D110">
        <v>-247530</v>
      </c>
      <c r="E110">
        <v>249792</v>
      </c>
      <c r="F110">
        <v>0</v>
      </c>
      <c r="G110">
        <v>0</v>
      </c>
      <c r="H110">
        <v>13477</v>
      </c>
      <c r="I110">
        <v>58288</v>
      </c>
      <c r="J110">
        <v>12902</v>
      </c>
      <c r="K110">
        <v>84667</v>
      </c>
      <c r="L110">
        <v>9800</v>
      </c>
      <c r="M110">
        <v>-593148</v>
      </c>
      <c r="N110">
        <v>239651</v>
      </c>
      <c r="O110">
        <v>-8602</v>
      </c>
      <c r="P110">
        <v>4301</v>
      </c>
      <c r="Q110">
        <v>-357798</v>
      </c>
      <c r="R110">
        <v>114007</v>
      </c>
      <c r="S110">
        <v>1608</v>
      </c>
      <c r="T110">
        <v>115615</v>
      </c>
      <c r="U110">
        <v>0</v>
      </c>
      <c r="V110">
        <v>0</v>
      </c>
      <c r="W110">
        <v>0</v>
      </c>
      <c r="X110">
        <v>-5737</v>
      </c>
      <c r="Y110">
        <v>-14363</v>
      </c>
      <c r="Z110">
        <v>-695</v>
      </c>
      <c r="AA110">
        <v>-20795</v>
      </c>
      <c r="AB110">
        <v>-1823</v>
      </c>
      <c r="AC110">
        <v>-7984</v>
      </c>
      <c r="AD110">
        <v>0</v>
      </c>
      <c r="AE110">
        <v>-9807</v>
      </c>
      <c r="AF110">
        <v>0</v>
      </c>
      <c r="AG110">
        <v>100</v>
      </c>
      <c r="AH110">
        <v>-1386</v>
      </c>
      <c r="AI110">
        <v>-55971</v>
      </c>
      <c r="AJ110">
        <v>14217</v>
      </c>
      <c r="AK110">
        <v>0</v>
      </c>
      <c r="AL110">
        <v>55971</v>
      </c>
      <c r="AM110">
        <v>0</v>
      </c>
      <c r="AN110">
        <v>0</v>
      </c>
      <c r="AO110">
        <v>70188</v>
      </c>
      <c r="AP110">
        <v>0</v>
      </c>
      <c r="AQ110">
        <v>0</v>
      </c>
      <c r="AR110">
        <v>70188</v>
      </c>
      <c r="AS110">
        <v>-7685</v>
      </c>
      <c r="AT110">
        <v>62503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270500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979307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979307</v>
      </c>
      <c r="CE110">
        <v>0</v>
      </c>
      <c r="CF110">
        <v>1249807</v>
      </c>
      <c r="CG110">
        <v>0</v>
      </c>
      <c r="CH110">
        <v>1411</v>
      </c>
      <c r="CI110">
        <v>0</v>
      </c>
      <c r="CJ110">
        <v>1411</v>
      </c>
      <c r="CK110">
        <v>14995</v>
      </c>
      <c r="CL110">
        <v>0</v>
      </c>
      <c r="CM110">
        <v>0</v>
      </c>
      <c r="CN110">
        <v>106</v>
      </c>
      <c r="CO110">
        <v>16512</v>
      </c>
      <c r="CP110">
        <v>266</v>
      </c>
      <c r="CQ110">
        <v>6509</v>
      </c>
      <c r="CR110">
        <v>0</v>
      </c>
      <c r="CS110">
        <v>0</v>
      </c>
      <c r="CT110">
        <v>6775</v>
      </c>
      <c r="CU110">
        <v>12953</v>
      </c>
      <c r="CV110">
        <v>0</v>
      </c>
      <c r="CW110">
        <v>12953</v>
      </c>
      <c r="CX110">
        <v>1286047</v>
      </c>
      <c r="CY110">
        <v>15000</v>
      </c>
      <c r="CZ110">
        <v>59065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664120</v>
      </c>
      <c r="DH110">
        <v>738185</v>
      </c>
      <c r="DI110">
        <v>0</v>
      </c>
      <c r="DJ110">
        <v>0</v>
      </c>
      <c r="DK110">
        <v>0</v>
      </c>
      <c r="DL110">
        <v>0</v>
      </c>
      <c r="DM110">
        <v>298566</v>
      </c>
      <c r="DN110">
        <v>7743</v>
      </c>
      <c r="DO110">
        <v>290823</v>
      </c>
      <c r="DP110">
        <v>42801</v>
      </c>
      <c r="DQ110">
        <v>21401</v>
      </c>
      <c r="DR110">
        <v>21400</v>
      </c>
      <c r="DS110">
        <v>0</v>
      </c>
      <c r="DT110">
        <v>0</v>
      </c>
      <c r="DU110">
        <v>0</v>
      </c>
      <c r="DV110">
        <v>0</v>
      </c>
      <c r="DW110">
        <v>312223</v>
      </c>
      <c r="DX110">
        <v>0</v>
      </c>
      <c r="DY110">
        <v>970</v>
      </c>
      <c r="DZ110">
        <v>0</v>
      </c>
      <c r="EA110">
        <v>42</v>
      </c>
      <c r="EB110">
        <v>0</v>
      </c>
      <c r="EC110">
        <v>1012</v>
      </c>
      <c r="ED110">
        <v>29143</v>
      </c>
      <c r="EE110">
        <v>2777</v>
      </c>
      <c r="EF110">
        <v>0</v>
      </c>
      <c r="EG110">
        <v>0</v>
      </c>
      <c r="EH110">
        <v>0</v>
      </c>
      <c r="EI110">
        <v>0</v>
      </c>
      <c r="EJ110">
        <v>91124</v>
      </c>
      <c r="EK110">
        <v>7376</v>
      </c>
      <c r="EL110">
        <v>0</v>
      </c>
      <c r="EM110">
        <v>7643</v>
      </c>
      <c r="EN110">
        <v>5718</v>
      </c>
      <c r="EO110">
        <v>88909</v>
      </c>
      <c r="EP110">
        <v>203547</v>
      </c>
      <c r="EQ110">
        <v>1937</v>
      </c>
      <c r="ER110">
        <v>1286047</v>
      </c>
    </row>
    <row r="111" spans="1:148">
      <c r="A111">
        <v>63018</v>
      </c>
      <c r="B111">
        <v>200112</v>
      </c>
      <c r="C111">
        <v>0</v>
      </c>
      <c r="D111">
        <v>0</v>
      </c>
      <c r="E111">
        <v>0</v>
      </c>
      <c r="F111">
        <v>236451</v>
      </c>
      <c r="G111">
        <v>0</v>
      </c>
      <c r="H111">
        <v>0</v>
      </c>
      <c r="I111">
        <v>3667</v>
      </c>
      <c r="J111">
        <v>0</v>
      </c>
      <c r="K111">
        <v>240118</v>
      </c>
      <c r="L111">
        <v>0</v>
      </c>
      <c r="M111">
        <v>-91405</v>
      </c>
      <c r="N111">
        <v>0</v>
      </c>
      <c r="O111">
        <v>0</v>
      </c>
      <c r="P111">
        <v>0</v>
      </c>
      <c r="Q111">
        <v>-91405</v>
      </c>
      <c r="R111">
        <v>17959</v>
      </c>
      <c r="S111">
        <v>0</v>
      </c>
      <c r="T111">
        <v>17959</v>
      </c>
      <c r="U111">
        <v>0</v>
      </c>
      <c r="V111">
        <v>0</v>
      </c>
      <c r="W111">
        <v>0</v>
      </c>
      <c r="X111">
        <v>0</v>
      </c>
      <c r="Y111">
        <v>-4006</v>
      </c>
      <c r="Z111">
        <v>0</v>
      </c>
      <c r="AA111">
        <v>-4006</v>
      </c>
      <c r="AB111">
        <v>-10</v>
      </c>
      <c r="AC111">
        <v>-7231</v>
      </c>
      <c r="AD111">
        <v>-8</v>
      </c>
      <c r="AE111">
        <v>-7249</v>
      </c>
      <c r="AF111">
        <v>0</v>
      </c>
      <c r="AG111">
        <v>0</v>
      </c>
      <c r="AH111">
        <v>-3624</v>
      </c>
      <c r="AI111">
        <v>-87067</v>
      </c>
      <c r="AJ111">
        <v>64726</v>
      </c>
      <c r="AK111">
        <v>0</v>
      </c>
      <c r="AL111">
        <v>87067</v>
      </c>
      <c r="AM111">
        <v>0</v>
      </c>
      <c r="AN111">
        <v>0</v>
      </c>
      <c r="AO111">
        <v>151793</v>
      </c>
      <c r="AP111">
        <v>0</v>
      </c>
      <c r="AQ111">
        <v>0</v>
      </c>
      <c r="AR111">
        <v>151793</v>
      </c>
      <c r="AS111">
        <v>0</v>
      </c>
      <c r="AT111">
        <v>151793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261906</v>
      </c>
      <c r="BQ111">
        <v>0</v>
      </c>
      <c r="BR111">
        <v>0</v>
      </c>
      <c r="BS111">
        <v>0</v>
      </c>
      <c r="BT111">
        <v>261906</v>
      </c>
      <c r="BU111">
        <v>0</v>
      </c>
      <c r="BV111">
        <v>0</v>
      </c>
      <c r="BW111">
        <v>102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102</v>
      </c>
      <c r="CE111">
        <v>0</v>
      </c>
      <c r="CF111">
        <v>262008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1417799</v>
      </c>
      <c r="CM111">
        <v>0</v>
      </c>
      <c r="CN111">
        <v>0</v>
      </c>
      <c r="CO111">
        <v>1417799</v>
      </c>
      <c r="CP111">
        <v>0</v>
      </c>
      <c r="CQ111">
        <v>341</v>
      </c>
      <c r="CR111">
        <v>0</v>
      </c>
      <c r="CS111">
        <v>0</v>
      </c>
      <c r="CT111">
        <v>341</v>
      </c>
      <c r="CU111">
        <v>1</v>
      </c>
      <c r="CV111">
        <v>0</v>
      </c>
      <c r="CW111">
        <v>1</v>
      </c>
      <c r="CX111">
        <v>1680149</v>
      </c>
      <c r="CY111">
        <v>10000</v>
      </c>
      <c r="CZ111">
        <v>458500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152017</v>
      </c>
      <c r="DH111">
        <v>620517</v>
      </c>
      <c r="DI111">
        <v>0</v>
      </c>
      <c r="DJ111">
        <v>0</v>
      </c>
      <c r="DK111">
        <v>0</v>
      </c>
      <c r="DL111">
        <v>0</v>
      </c>
      <c r="DM111">
        <v>880367</v>
      </c>
      <c r="DN111">
        <v>0</v>
      </c>
      <c r="DO111">
        <v>880367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880367</v>
      </c>
      <c r="DX111">
        <v>0</v>
      </c>
      <c r="DY111">
        <v>3</v>
      </c>
      <c r="DZ111">
        <v>0</v>
      </c>
      <c r="EA111">
        <v>0</v>
      </c>
      <c r="EB111">
        <v>0</v>
      </c>
      <c r="EC111">
        <v>3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175609</v>
      </c>
      <c r="EL111">
        <v>0</v>
      </c>
      <c r="EM111">
        <v>0</v>
      </c>
      <c r="EN111">
        <v>3653</v>
      </c>
      <c r="EO111">
        <v>0</v>
      </c>
      <c r="EP111">
        <v>179262</v>
      </c>
      <c r="EQ111">
        <v>0</v>
      </c>
      <c r="ER111">
        <v>1680149</v>
      </c>
    </row>
    <row r="112" spans="1:148">
      <c r="A112">
        <v>63019</v>
      </c>
      <c r="B112">
        <v>200112</v>
      </c>
      <c r="C112">
        <v>1226824</v>
      </c>
      <c r="D112">
        <v>2252</v>
      </c>
      <c r="E112">
        <v>1229076</v>
      </c>
      <c r="F112">
        <v>98535</v>
      </c>
      <c r="G112">
        <v>0</v>
      </c>
      <c r="H112">
        <v>0</v>
      </c>
      <c r="I112">
        <v>283666</v>
      </c>
      <c r="J112">
        <v>0</v>
      </c>
      <c r="K112">
        <v>382201</v>
      </c>
      <c r="L112">
        <v>0</v>
      </c>
      <c r="M112">
        <v>-562747</v>
      </c>
      <c r="N112">
        <v>623</v>
      </c>
      <c r="O112">
        <v>-1595</v>
      </c>
      <c r="P112">
        <v>0</v>
      </c>
      <c r="Q112">
        <v>-563719</v>
      </c>
      <c r="R112">
        <v>-1012471</v>
      </c>
      <c r="S112">
        <v>-11</v>
      </c>
      <c r="T112">
        <v>-1012482</v>
      </c>
      <c r="U112">
        <v>0</v>
      </c>
      <c r="V112">
        <v>272354</v>
      </c>
      <c r="W112">
        <v>272354</v>
      </c>
      <c r="X112">
        <v>-31202</v>
      </c>
      <c r="Y112">
        <v>-32628</v>
      </c>
      <c r="Z112">
        <v>9</v>
      </c>
      <c r="AA112">
        <v>-63821</v>
      </c>
      <c r="AB112">
        <v>-5369</v>
      </c>
      <c r="AC112">
        <v>-17107</v>
      </c>
      <c r="AD112">
        <v>-30693</v>
      </c>
      <c r="AE112">
        <v>-53169</v>
      </c>
      <c r="AF112">
        <v>-147429</v>
      </c>
      <c r="AG112">
        <v>-6326</v>
      </c>
      <c r="AH112">
        <v>-6297</v>
      </c>
      <c r="AI112">
        <v>-18440</v>
      </c>
      <c r="AJ112">
        <v>11948</v>
      </c>
      <c r="AK112">
        <v>-52132</v>
      </c>
      <c r="AL112">
        <v>9378</v>
      </c>
      <c r="AM112">
        <v>828</v>
      </c>
      <c r="AN112">
        <v>0</v>
      </c>
      <c r="AO112">
        <v>-29978</v>
      </c>
      <c r="AP112">
        <v>0</v>
      </c>
      <c r="AQ112">
        <v>0</v>
      </c>
      <c r="AR112">
        <v>-29978</v>
      </c>
      <c r="AS112">
        <v>29978</v>
      </c>
      <c r="AT112">
        <v>0</v>
      </c>
      <c r="AU112">
        <v>88876</v>
      </c>
      <c r="AV112">
        <v>-890</v>
      </c>
      <c r="AW112">
        <v>650</v>
      </c>
      <c r="AX112">
        <v>0</v>
      </c>
      <c r="AY112">
        <v>88636</v>
      </c>
      <c r="AZ112">
        <v>-6280</v>
      </c>
      <c r="BA112">
        <v>-38987</v>
      </c>
      <c r="BB112">
        <v>3347</v>
      </c>
      <c r="BC112">
        <v>-68016</v>
      </c>
      <c r="BD112">
        <v>929</v>
      </c>
      <c r="BE112">
        <v>-102727</v>
      </c>
      <c r="BF112">
        <v>-18614</v>
      </c>
      <c r="BG112">
        <v>0</v>
      </c>
      <c r="BH112">
        <v>-6464</v>
      </c>
      <c r="BI112">
        <v>-6683</v>
      </c>
      <c r="BJ112">
        <v>0</v>
      </c>
      <c r="BK112">
        <v>-13147</v>
      </c>
      <c r="BL112">
        <v>0</v>
      </c>
      <c r="BM112">
        <v>-52132</v>
      </c>
      <c r="BN112">
        <v>0</v>
      </c>
      <c r="BO112">
        <v>0</v>
      </c>
      <c r="BP112">
        <v>815726</v>
      </c>
      <c r="BQ112">
        <v>0</v>
      </c>
      <c r="BR112">
        <v>0</v>
      </c>
      <c r="BS112">
        <v>0</v>
      </c>
      <c r="BT112">
        <v>815726</v>
      </c>
      <c r="BU112">
        <v>841258</v>
      </c>
      <c r="BV112">
        <v>57226</v>
      </c>
      <c r="BW112">
        <v>4871013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5769497</v>
      </c>
      <c r="CE112">
        <v>0</v>
      </c>
      <c r="CF112">
        <v>6585223</v>
      </c>
      <c r="CG112">
        <v>0</v>
      </c>
      <c r="CH112">
        <v>19713</v>
      </c>
      <c r="CI112">
        <v>0</v>
      </c>
      <c r="CJ112">
        <v>19713</v>
      </c>
      <c r="CK112">
        <v>76662</v>
      </c>
      <c r="CL112">
        <v>0</v>
      </c>
      <c r="CM112">
        <v>0</v>
      </c>
      <c r="CN112">
        <v>15554</v>
      </c>
      <c r="CO112">
        <v>111929</v>
      </c>
      <c r="CP112">
        <v>0</v>
      </c>
      <c r="CQ112">
        <v>25857</v>
      </c>
      <c r="CR112">
        <v>0</v>
      </c>
      <c r="CS112">
        <v>82404</v>
      </c>
      <c r="CT112">
        <v>108261</v>
      </c>
      <c r="CU112">
        <v>68847</v>
      </c>
      <c r="CV112">
        <v>0</v>
      </c>
      <c r="CW112">
        <v>68847</v>
      </c>
      <c r="CX112">
        <v>6874260</v>
      </c>
      <c r="CY112">
        <v>250000</v>
      </c>
      <c r="CZ112">
        <v>110000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92569</v>
      </c>
      <c r="DH112">
        <v>452569</v>
      </c>
      <c r="DI112">
        <v>100000</v>
      </c>
      <c r="DJ112">
        <v>12592</v>
      </c>
      <c r="DK112">
        <v>0</v>
      </c>
      <c r="DL112">
        <v>12592</v>
      </c>
      <c r="DM112">
        <v>5417900</v>
      </c>
      <c r="DN112">
        <v>847</v>
      </c>
      <c r="DO112">
        <v>5417053</v>
      </c>
      <c r="DP112">
        <v>270030</v>
      </c>
      <c r="DQ112">
        <v>34500</v>
      </c>
      <c r="DR112">
        <v>235530</v>
      </c>
      <c r="DS112">
        <v>111486</v>
      </c>
      <c r="DT112">
        <v>0</v>
      </c>
      <c r="DU112">
        <v>0</v>
      </c>
      <c r="DV112">
        <v>134817</v>
      </c>
      <c r="DW112">
        <v>5911478</v>
      </c>
      <c r="DX112">
        <v>0</v>
      </c>
      <c r="DY112">
        <v>2732</v>
      </c>
      <c r="DZ112">
        <v>0</v>
      </c>
      <c r="EA112">
        <v>0</v>
      </c>
      <c r="EB112">
        <v>0</v>
      </c>
      <c r="EC112">
        <v>2732</v>
      </c>
      <c r="ED112">
        <v>0</v>
      </c>
      <c r="EE112">
        <v>60388</v>
      </c>
      <c r="EF112">
        <v>4760</v>
      </c>
      <c r="EG112">
        <v>0</v>
      </c>
      <c r="EH112">
        <v>0</v>
      </c>
      <c r="EI112">
        <v>0</v>
      </c>
      <c r="EJ112">
        <v>5560</v>
      </c>
      <c r="EK112">
        <v>315012</v>
      </c>
      <c r="EL112">
        <v>0</v>
      </c>
      <c r="EM112">
        <v>0</v>
      </c>
      <c r="EN112">
        <v>21761</v>
      </c>
      <c r="EO112">
        <v>0</v>
      </c>
      <c r="EP112">
        <v>407481</v>
      </c>
      <c r="EQ112">
        <v>0</v>
      </c>
      <c r="ER112">
        <v>6874260</v>
      </c>
    </row>
    <row r="113" spans="1:148">
      <c r="A113">
        <v>63020</v>
      </c>
      <c r="B113">
        <v>200112</v>
      </c>
      <c r="C113">
        <v>195659</v>
      </c>
      <c r="D113">
        <v>0</v>
      </c>
      <c r="E113">
        <v>195659</v>
      </c>
      <c r="F113">
        <v>0</v>
      </c>
      <c r="G113">
        <v>0</v>
      </c>
      <c r="H113">
        <v>0</v>
      </c>
      <c r="I113">
        <v>181371</v>
      </c>
      <c r="J113">
        <v>123282</v>
      </c>
      <c r="K113">
        <v>304653</v>
      </c>
      <c r="L113">
        <v>0</v>
      </c>
      <c r="M113">
        <v>-137912</v>
      </c>
      <c r="N113">
        <v>0</v>
      </c>
      <c r="O113">
        <v>1986</v>
      </c>
      <c r="P113">
        <v>0</v>
      </c>
      <c r="Q113">
        <v>-135926</v>
      </c>
      <c r="R113">
        <v>-34209</v>
      </c>
      <c r="S113">
        <v>0</v>
      </c>
      <c r="T113">
        <v>-34209</v>
      </c>
      <c r="U113">
        <v>0</v>
      </c>
      <c r="V113">
        <v>0</v>
      </c>
      <c r="W113">
        <v>0</v>
      </c>
      <c r="X113">
        <v>-16281</v>
      </c>
      <c r="Y113">
        <v>-13783</v>
      </c>
      <c r="Z113">
        <v>0</v>
      </c>
      <c r="AA113">
        <v>-30064</v>
      </c>
      <c r="AB113">
        <v>-2812</v>
      </c>
      <c r="AC113">
        <v>-2912</v>
      </c>
      <c r="AD113">
        <v>0</v>
      </c>
      <c r="AE113">
        <v>-5724</v>
      </c>
      <c r="AF113">
        <v>0</v>
      </c>
      <c r="AG113">
        <v>0</v>
      </c>
      <c r="AH113">
        <v>0</v>
      </c>
      <c r="AI113">
        <v>-281614</v>
      </c>
      <c r="AJ113">
        <v>12775</v>
      </c>
      <c r="AK113">
        <v>527</v>
      </c>
      <c r="AL113">
        <v>280590</v>
      </c>
      <c r="AM113">
        <v>0</v>
      </c>
      <c r="AN113">
        <v>0</v>
      </c>
      <c r="AO113">
        <v>293892</v>
      </c>
      <c r="AP113">
        <v>0</v>
      </c>
      <c r="AQ113">
        <v>0</v>
      </c>
      <c r="AR113">
        <v>293892</v>
      </c>
      <c r="AS113">
        <v>-88452</v>
      </c>
      <c r="AT113">
        <v>205440</v>
      </c>
      <c r="AU113">
        <v>19774</v>
      </c>
      <c r="AV113">
        <v>0</v>
      </c>
      <c r="AW113">
        <v>0</v>
      </c>
      <c r="AX113">
        <v>0</v>
      </c>
      <c r="AY113">
        <v>19774</v>
      </c>
      <c r="AZ113">
        <v>1023</v>
      </c>
      <c r="BA113">
        <v>-15418</v>
      </c>
      <c r="BB113">
        <v>0</v>
      </c>
      <c r="BC113">
        <v>-1044</v>
      </c>
      <c r="BD113">
        <v>0</v>
      </c>
      <c r="BE113">
        <v>-16462</v>
      </c>
      <c r="BF113">
        <v>0</v>
      </c>
      <c r="BG113">
        <v>-154</v>
      </c>
      <c r="BH113">
        <v>-2010</v>
      </c>
      <c r="BI113">
        <v>-1644</v>
      </c>
      <c r="BJ113">
        <v>0</v>
      </c>
      <c r="BK113">
        <v>-3654</v>
      </c>
      <c r="BL113">
        <v>0</v>
      </c>
      <c r="BM113">
        <v>527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118316</v>
      </c>
      <c r="BX113">
        <v>0</v>
      </c>
      <c r="BY113">
        <v>0</v>
      </c>
      <c r="BZ113">
        <v>0</v>
      </c>
      <c r="CA113">
        <v>0</v>
      </c>
      <c r="CB113">
        <v>343000</v>
      </c>
      <c r="CC113">
        <v>0</v>
      </c>
      <c r="CD113">
        <v>461316</v>
      </c>
      <c r="CE113">
        <v>0</v>
      </c>
      <c r="CF113">
        <v>461316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2813619</v>
      </c>
      <c r="CM113">
        <v>0</v>
      </c>
      <c r="CN113">
        <v>5633</v>
      </c>
      <c r="CO113">
        <v>2819252</v>
      </c>
      <c r="CP113">
        <v>0</v>
      </c>
      <c r="CQ113">
        <v>108653</v>
      </c>
      <c r="CR113">
        <v>0</v>
      </c>
      <c r="CS113">
        <v>0</v>
      </c>
      <c r="CT113">
        <v>108653</v>
      </c>
      <c r="CU113">
        <v>1680</v>
      </c>
      <c r="CV113">
        <v>0</v>
      </c>
      <c r="CW113">
        <v>1680</v>
      </c>
      <c r="CX113">
        <v>3390901</v>
      </c>
      <c r="CY113">
        <v>10000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686125</v>
      </c>
      <c r="DH113">
        <v>696125</v>
      </c>
      <c r="DI113">
        <v>0</v>
      </c>
      <c r="DJ113">
        <v>1</v>
      </c>
      <c r="DK113">
        <v>0</v>
      </c>
      <c r="DL113">
        <v>1</v>
      </c>
      <c r="DM113">
        <v>151687</v>
      </c>
      <c r="DN113">
        <v>0</v>
      </c>
      <c r="DO113">
        <v>151687</v>
      </c>
      <c r="DP113">
        <v>8558</v>
      </c>
      <c r="DQ113">
        <v>0</v>
      </c>
      <c r="DR113">
        <v>8558</v>
      </c>
      <c r="DS113">
        <v>0</v>
      </c>
      <c r="DT113">
        <v>1107</v>
      </c>
      <c r="DU113">
        <v>0</v>
      </c>
      <c r="DV113">
        <v>0</v>
      </c>
      <c r="DW113">
        <v>161353</v>
      </c>
      <c r="DX113">
        <v>0</v>
      </c>
      <c r="DY113">
        <v>0</v>
      </c>
      <c r="DZ113">
        <v>0</v>
      </c>
      <c r="EA113">
        <v>31597</v>
      </c>
      <c r="EB113">
        <v>0</v>
      </c>
      <c r="EC113">
        <v>31597</v>
      </c>
      <c r="ED113">
        <v>0</v>
      </c>
      <c r="EE113">
        <v>0</v>
      </c>
      <c r="EF113">
        <v>87</v>
      </c>
      <c r="EG113">
        <v>0</v>
      </c>
      <c r="EH113">
        <v>0</v>
      </c>
      <c r="EI113">
        <v>0</v>
      </c>
      <c r="EJ113">
        <v>0</v>
      </c>
      <c r="EK113">
        <v>1144</v>
      </c>
      <c r="EL113">
        <v>0</v>
      </c>
      <c r="EM113">
        <v>0</v>
      </c>
      <c r="EN113">
        <v>595</v>
      </c>
      <c r="EO113">
        <v>2500000</v>
      </c>
      <c r="EP113">
        <v>2501826</v>
      </c>
      <c r="EQ113">
        <v>0</v>
      </c>
      <c r="ER113">
        <v>3390901</v>
      </c>
    </row>
    <row r="114" spans="1:148">
      <c r="A114">
        <v>63021</v>
      </c>
      <c r="B114">
        <v>200112</v>
      </c>
      <c r="C114">
        <v>4786</v>
      </c>
      <c r="D114">
        <v>-39</v>
      </c>
      <c r="E114">
        <v>4747</v>
      </c>
      <c r="F114">
        <v>0</v>
      </c>
      <c r="G114">
        <v>0</v>
      </c>
      <c r="H114">
        <v>0</v>
      </c>
      <c r="I114">
        <v>2260</v>
      </c>
      <c r="J114">
        <v>492</v>
      </c>
      <c r="K114">
        <v>2752</v>
      </c>
      <c r="L114">
        <v>0</v>
      </c>
      <c r="M114">
        <v>-49</v>
      </c>
      <c r="N114">
        <v>0</v>
      </c>
      <c r="O114">
        <v>0</v>
      </c>
      <c r="P114">
        <v>0</v>
      </c>
      <c r="Q114">
        <v>-49</v>
      </c>
      <c r="R114">
        <v>-4192</v>
      </c>
      <c r="S114">
        <v>0</v>
      </c>
      <c r="T114">
        <v>-4192</v>
      </c>
      <c r="U114">
        <v>0</v>
      </c>
      <c r="V114">
        <v>0</v>
      </c>
      <c r="W114">
        <v>0</v>
      </c>
      <c r="X114">
        <v>0</v>
      </c>
      <c r="Y114">
        <v>-1223</v>
      </c>
      <c r="Z114">
        <v>0</v>
      </c>
      <c r="AA114">
        <v>-1223</v>
      </c>
      <c r="AB114">
        <v>-65</v>
      </c>
      <c r="AC114">
        <v>-630</v>
      </c>
      <c r="AD114">
        <v>0</v>
      </c>
      <c r="AE114">
        <v>-695</v>
      </c>
      <c r="AF114">
        <v>-1404</v>
      </c>
      <c r="AG114">
        <v>0</v>
      </c>
      <c r="AH114">
        <v>0</v>
      </c>
      <c r="AI114">
        <v>-269</v>
      </c>
      <c r="AJ114">
        <v>-333</v>
      </c>
      <c r="AK114">
        <v>0</v>
      </c>
      <c r="AL114">
        <v>269</v>
      </c>
      <c r="AM114">
        <v>0</v>
      </c>
      <c r="AN114">
        <v>0</v>
      </c>
      <c r="AO114">
        <v>-64</v>
      </c>
      <c r="AP114">
        <v>0</v>
      </c>
      <c r="AQ114">
        <v>0</v>
      </c>
      <c r="AR114">
        <v>-64</v>
      </c>
      <c r="AS114">
        <v>0</v>
      </c>
      <c r="AT114">
        <v>-64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3012</v>
      </c>
      <c r="BV114">
        <v>0</v>
      </c>
      <c r="BW114">
        <v>21477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24489</v>
      </c>
      <c r="CE114">
        <v>0</v>
      </c>
      <c r="CF114">
        <v>24489</v>
      </c>
      <c r="CG114">
        <v>0</v>
      </c>
      <c r="CH114">
        <v>266</v>
      </c>
      <c r="CI114">
        <v>0</v>
      </c>
      <c r="CJ114">
        <v>266</v>
      </c>
      <c r="CK114">
        <v>0</v>
      </c>
      <c r="CL114">
        <v>189</v>
      </c>
      <c r="CM114">
        <v>0</v>
      </c>
      <c r="CN114">
        <v>175</v>
      </c>
      <c r="CO114">
        <v>630</v>
      </c>
      <c r="CP114">
        <v>211</v>
      </c>
      <c r="CQ114">
        <v>842</v>
      </c>
      <c r="CR114">
        <v>0</v>
      </c>
      <c r="CS114">
        <v>0</v>
      </c>
      <c r="CT114">
        <v>1053</v>
      </c>
      <c r="CU114">
        <v>313</v>
      </c>
      <c r="CV114">
        <v>0</v>
      </c>
      <c r="CW114">
        <v>313</v>
      </c>
      <c r="CX114">
        <v>26485</v>
      </c>
      <c r="CY114">
        <v>8000</v>
      </c>
      <c r="CZ114">
        <v>0</v>
      </c>
      <c r="DA114">
        <v>0</v>
      </c>
      <c r="DB114">
        <v>168</v>
      </c>
      <c r="DC114">
        <v>0</v>
      </c>
      <c r="DD114">
        <v>0</v>
      </c>
      <c r="DE114">
        <v>0</v>
      </c>
      <c r="DF114">
        <v>168</v>
      </c>
      <c r="DG114">
        <v>0</v>
      </c>
      <c r="DH114">
        <v>8168</v>
      </c>
      <c r="DI114">
        <v>4395</v>
      </c>
      <c r="DJ114">
        <v>0</v>
      </c>
      <c r="DK114">
        <v>0</v>
      </c>
      <c r="DL114">
        <v>0</v>
      </c>
      <c r="DM114">
        <v>13707</v>
      </c>
      <c r="DN114">
        <v>0</v>
      </c>
      <c r="DO114">
        <v>13707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13707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66</v>
      </c>
      <c r="EO114">
        <v>0</v>
      </c>
      <c r="EP114">
        <v>66</v>
      </c>
      <c r="EQ114">
        <v>149</v>
      </c>
      <c r="ER114">
        <v>26485</v>
      </c>
    </row>
    <row r="115" spans="1:148">
      <c r="A115">
        <v>63022</v>
      </c>
      <c r="B115">
        <v>200112</v>
      </c>
      <c r="C115">
        <v>416</v>
      </c>
      <c r="D115">
        <v>-6</v>
      </c>
      <c r="E115">
        <v>410</v>
      </c>
      <c r="F115">
        <v>0</v>
      </c>
      <c r="G115">
        <v>0</v>
      </c>
      <c r="H115">
        <v>0</v>
      </c>
      <c r="I115">
        <v>920</v>
      </c>
      <c r="J115">
        <v>0</v>
      </c>
      <c r="K115">
        <v>920</v>
      </c>
      <c r="L115">
        <v>0</v>
      </c>
      <c r="M115">
        <v>-146</v>
      </c>
      <c r="N115">
        <v>0</v>
      </c>
      <c r="O115">
        <v>0</v>
      </c>
      <c r="P115">
        <v>0</v>
      </c>
      <c r="Q115">
        <v>-146</v>
      </c>
      <c r="R115">
        <v>-69</v>
      </c>
      <c r="S115">
        <v>0</v>
      </c>
      <c r="T115">
        <v>-69</v>
      </c>
      <c r="U115">
        <v>0</v>
      </c>
      <c r="V115">
        <v>0</v>
      </c>
      <c r="W115">
        <v>0</v>
      </c>
      <c r="X115">
        <v>-82</v>
      </c>
      <c r="Y115">
        <v>-813</v>
      </c>
      <c r="Z115">
        <v>0</v>
      </c>
      <c r="AA115">
        <v>-895</v>
      </c>
      <c r="AB115">
        <v>0</v>
      </c>
      <c r="AC115">
        <v>-6</v>
      </c>
      <c r="AD115">
        <v>0</v>
      </c>
      <c r="AE115">
        <v>-6</v>
      </c>
      <c r="AF115">
        <v>0</v>
      </c>
      <c r="AG115">
        <v>0</v>
      </c>
      <c r="AH115">
        <v>-130</v>
      </c>
      <c r="AI115">
        <v>-783</v>
      </c>
      <c r="AJ115">
        <v>-699</v>
      </c>
      <c r="AK115">
        <v>-38</v>
      </c>
      <c r="AL115">
        <v>783</v>
      </c>
      <c r="AM115">
        <v>0</v>
      </c>
      <c r="AN115">
        <v>0</v>
      </c>
      <c r="AO115">
        <v>46</v>
      </c>
      <c r="AP115">
        <v>0</v>
      </c>
      <c r="AQ115">
        <v>0</v>
      </c>
      <c r="AR115">
        <v>46</v>
      </c>
      <c r="AS115">
        <v>-15</v>
      </c>
      <c r="AT115">
        <v>31</v>
      </c>
      <c r="AU115">
        <v>35</v>
      </c>
      <c r="AV115">
        <v>-28</v>
      </c>
      <c r="AW115">
        <v>0</v>
      </c>
      <c r="AX115">
        <v>0</v>
      </c>
      <c r="AY115">
        <v>7</v>
      </c>
      <c r="AZ115">
        <v>0</v>
      </c>
      <c r="BA115">
        <v>0</v>
      </c>
      <c r="BB115">
        <v>0</v>
      </c>
      <c r="BC115">
        <v>-6</v>
      </c>
      <c r="BD115">
        <v>0</v>
      </c>
      <c r="BE115">
        <v>-6</v>
      </c>
      <c r="BF115">
        <v>0</v>
      </c>
      <c r="BG115">
        <v>0</v>
      </c>
      <c r="BH115">
        <v>-7</v>
      </c>
      <c r="BI115">
        <v>-32</v>
      </c>
      <c r="BJ115">
        <v>0</v>
      </c>
      <c r="BK115">
        <v>-39</v>
      </c>
      <c r="BL115">
        <v>0</v>
      </c>
      <c r="BM115">
        <v>-38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9482</v>
      </c>
      <c r="CM115">
        <v>0</v>
      </c>
      <c r="CN115">
        <v>0</v>
      </c>
      <c r="CO115">
        <v>9482</v>
      </c>
      <c r="CP115">
        <v>0</v>
      </c>
      <c r="CQ115">
        <v>10837</v>
      </c>
      <c r="CR115">
        <v>0</v>
      </c>
      <c r="CS115">
        <v>0</v>
      </c>
      <c r="CT115">
        <v>10837</v>
      </c>
      <c r="CU115">
        <v>0</v>
      </c>
      <c r="CV115">
        <v>0</v>
      </c>
      <c r="CW115">
        <v>0</v>
      </c>
      <c r="CX115">
        <v>20319</v>
      </c>
      <c r="CY115">
        <v>1000</v>
      </c>
      <c r="CZ115">
        <v>19000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118</v>
      </c>
      <c r="DH115">
        <v>20118</v>
      </c>
      <c r="DI115">
        <v>0</v>
      </c>
      <c r="DJ115">
        <v>0</v>
      </c>
      <c r="DK115">
        <v>0</v>
      </c>
      <c r="DL115">
        <v>0</v>
      </c>
      <c r="DM115">
        <v>69</v>
      </c>
      <c r="DN115">
        <v>0</v>
      </c>
      <c r="DO115">
        <v>69</v>
      </c>
      <c r="DP115">
        <v>6</v>
      </c>
      <c r="DQ115">
        <v>0</v>
      </c>
      <c r="DR115">
        <v>6</v>
      </c>
      <c r="DS115">
        <v>0</v>
      </c>
      <c r="DT115">
        <v>0</v>
      </c>
      <c r="DU115">
        <v>0</v>
      </c>
      <c r="DV115">
        <v>0</v>
      </c>
      <c r="DW115">
        <v>75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15</v>
      </c>
      <c r="EN115">
        <v>111</v>
      </c>
      <c r="EO115">
        <v>0</v>
      </c>
      <c r="EP115">
        <v>126</v>
      </c>
      <c r="EQ115">
        <v>0</v>
      </c>
      <c r="ER115">
        <v>20319</v>
      </c>
    </row>
    <row r="116" spans="1:148">
      <c r="A116">
        <v>63023</v>
      </c>
      <c r="B116">
        <v>200112</v>
      </c>
      <c r="C116">
        <v>534407</v>
      </c>
      <c r="D116">
        <v>-63</v>
      </c>
      <c r="E116">
        <v>534344</v>
      </c>
      <c r="F116">
        <v>0</v>
      </c>
      <c r="G116">
        <v>0</v>
      </c>
      <c r="H116">
        <v>0</v>
      </c>
      <c r="I116">
        <v>14896</v>
      </c>
      <c r="J116">
        <v>0</v>
      </c>
      <c r="K116">
        <v>14896</v>
      </c>
      <c r="L116">
        <v>0</v>
      </c>
      <c r="M116">
        <v>-7848</v>
      </c>
      <c r="N116">
        <v>0</v>
      </c>
      <c r="O116">
        <v>0</v>
      </c>
      <c r="P116">
        <v>0</v>
      </c>
      <c r="Q116">
        <v>-7848</v>
      </c>
      <c r="R116">
        <v>-518484</v>
      </c>
      <c r="S116">
        <v>0</v>
      </c>
      <c r="T116">
        <v>-518484</v>
      </c>
      <c r="U116">
        <v>0</v>
      </c>
      <c r="V116">
        <v>0</v>
      </c>
      <c r="W116">
        <v>0</v>
      </c>
      <c r="X116">
        <v>-13936</v>
      </c>
      <c r="Y116">
        <v>-30615</v>
      </c>
      <c r="Z116">
        <v>42</v>
      </c>
      <c r="AA116">
        <v>-44509</v>
      </c>
      <c r="AB116">
        <v>-2133</v>
      </c>
      <c r="AC116">
        <v>-46</v>
      </c>
      <c r="AD116">
        <v>-378</v>
      </c>
      <c r="AE116">
        <v>-2557</v>
      </c>
      <c r="AF116">
        <v>-1912</v>
      </c>
      <c r="AG116">
        <v>-182</v>
      </c>
      <c r="AH116">
        <v>-2954</v>
      </c>
      <c r="AI116">
        <v>-3223</v>
      </c>
      <c r="AJ116">
        <v>-32429</v>
      </c>
      <c r="AK116">
        <v>-119</v>
      </c>
      <c r="AL116">
        <v>3218</v>
      </c>
      <c r="AM116">
        <v>130</v>
      </c>
      <c r="AN116">
        <v>0</v>
      </c>
      <c r="AO116">
        <v>-29200</v>
      </c>
      <c r="AP116">
        <v>0</v>
      </c>
      <c r="AQ116">
        <v>0</v>
      </c>
      <c r="AR116">
        <v>-29200</v>
      </c>
      <c r="AS116">
        <v>10800</v>
      </c>
      <c r="AT116">
        <v>-18400</v>
      </c>
      <c r="AU116">
        <v>433</v>
      </c>
      <c r="AV116">
        <v>-164</v>
      </c>
      <c r="AW116">
        <v>-31</v>
      </c>
      <c r="AX116">
        <v>0</v>
      </c>
      <c r="AY116">
        <v>238</v>
      </c>
      <c r="AZ116">
        <v>5</v>
      </c>
      <c r="BA116">
        <v>0</v>
      </c>
      <c r="BB116">
        <v>0</v>
      </c>
      <c r="BC116">
        <v>-359</v>
      </c>
      <c r="BD116">
        <v>0</v>
      </c>
      <c r="BE116">
        <v>-359</v>
      </c>
      <c r="BF116">
        <v>-3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-119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326779</v>
      </c>
      <c r="BW116">
        <v>277168</v>
      </c>
      <c r="BX116">
        <v>0</v>
      </c>
      <c r="BY116">
        <v>0</v>
      </c>
      <c r="BZ116">
        <v>0</v>
      </c>
      <c r="CA116">
        <v>0</v>
      </c>
      <c r="CB116">
        <v>65056</v>
      </c>
      <c r="CC116">
        <v>0</v>
      </c>
      <c r="CD116">
        <v>669003</v>
      </c>
      <c r="CE116">
        <v>0</v>
      </c>
      <c r="CF116">
        <v>669003</v>
      </c>
      <c r="CG116">
        <v>97810</v>
      </c>
      <c r="CH116">
        <v>49351</v>
      </c>
      <c r="CI116">
        <v>0</v>
      </c>
      <c r="CJ116">
        <v>49351</v>
      </c>
      <c r="CK116">
        <v>0</v>
      </c>
      <c r="CL116">
        <v>0</v>
      </c>
      <c r="CM116">
        <v>0</v>
      </c>
      <c r="CN116">
        <v>3663</v>
      </c>
      <c r="CO116">
        <v>53014</v>
      </c>
      <c r="CP116">
        <v>414</v>
      </c>
      <c r="CQ116">
        <v>4725</v>
      </c>
      <c r="CR116">
        <v>0</v>
      </c>
      <c r="CS116">
        <v>0</v>
      </c>
      <c r="CT116">
        <v>5139</v>
      </c>
      <c r="CU116">
        <v>3393</v>
      </c>
      <c r="CV116">
        <v>0</v>
      </c>
      <c r="CW116">
        <v>3393</v>
      </c>
      <c r="CX116">
        <v>828359</v>
      </c>
      <c r="CY116">
        <v>100000</v>
      </c>
      <c r="CZ116">
        <v>200000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-18400</v>
      </c>
      <c r="DH116">
        <v>281600</v>
      </c>
      <c r="DI116">
        <v>0</v>
      </c>
      <c r="DJ116">
        <v>31</v>
      </c>
      <c r="DK116">
        <v>0</v>
      </c>
      <c r="DL116">
        <v>31</v>
      </c>
      <c r="DM116">
        <v>399642</v>
      </c>
      <c r="DN116">
        <v>0</v>
      </c>
      <c r="DO116">
        <v>399642</v>
      </c>
      <c r="DP116">
        <v>359</v>
      </c>
      <c r="DQ116">
        <v>0</v>
      </c>
      <c r="DR116">
        <v>359</v>
      </c>
      <c r="DS116">
        <v>0</v>
      </c>
      <c r="DT116">
        <v>0</v>
      </c>
      <c r="DU116">
        <v>0</v>
      </c>
      <c r="DV116">
        <v>46</v>
      </c>
      <c r="DW116">
        <v>400078</v>
      </c>
      <c r="DX116">
        <v>107829</v>
      </c>
      <c r="DY116">
        <v>29</v>
      </c>
      <c r="DZ116">
        <v>0</v>
      </c>
      <c r="EA116">
        <v>0</v>
      </c>
      <c r="EB116">
        <v>0</v>
      </c>
      <c r="EC116">
        <v>29</v>
      </c>
      <c r="ED116">
        <v>0</v>
      </c>
      <c r="EE116">
        <v>11</v>
      </c>
      <c r="EF116">
        <v>164</v>
      </c>
      <c r="EG116">
        <v>0</v>
      </c>
      <c r="EH116">
        <v>0</v>
      </c>
      <c r="EI116">
        <v>0</v>
      </c>
      <c r="EJ116">
        <v>122</v>
      </c>
      <c r="EK116">
        <v>33594</v>
      </c>
      <c r="EL116">
        <v>0</v>
      </c>
      <c r="EM116">
        <v>0</v>
      </c>
      <c r="EN116">
        <v>4932</v>
      </c>
      <c r="EO116">
        <v>0</v>
      </c>
      <c r="EP116">
        <v>38823</v>
      </c>
      <c r="EQ116">
        <v>0</v>
      </c>
      <c r="ER116">
        <v>828359</v>
      </c>
    </row>
  </sheetData>
  <sheetProtection algorithmName="SHA-512" hashValue="mMQNX+BxQi9O1bYu92z5Q44WrTyvmV3nztwMvLVbx5iFJqE72UhsaDho50AxzGvVWnBFW+0x+uvdWTqLYOIfEg==" saltValue="AWAusWsbLkdmSKr3Oh7Log==" spinCount="100000" sheet="1" objects="1" scenarios="1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11</vt:i4>
      </vt:variant>
      <vt:variant>
        <vt:lpstr>Navngivne områder</vt:lpstr>
      </vt:variant>
      <vt:variant>
        <vt:i4>29</vt:i4>
      </vt:variant>
    </vt:vector>
  </HeadingPairs>
  <TitlesOfParts>
    <vt:vector size="40" baseType="lpstr">
      <vt:lpstr>Indholdsfortegnelse</vt:lpstr>
      <vt:lpstr>Regnskaber 2000-2001</vt:lpstr>
      <vt:lpstr>Data_2002_2004</vt:lpstr>
      <vt:lpstr>Regnskaber 2002-2004</vt:lpstr>
      <vt:lpstr>Regnskaber 2005-2015</vt:lpstr>
      <vt:lpstr>Regnskaber 2016-2024</vt:lpstr>
      <vt:lpstr>Virksomheder </vt:lpstr>
      <vt:lpstr>Livsforsikringsselskaber</vt:lpstr>
      <vt:lpstr>Data_2000_2001</vt:lpstr>
      <vt:lpstr>Data_2005_2015</vt:lpstr>
      <vt:lpstr>Data_2016_frem</vt:lpstr>
      <vt:lpstr>data_2000</vt:lpstr>
      <vt:lpstr>data_2002</vt:lpstr>
      <vt:lpstr>data_2005</vt:lpstr>
      <vt:lpstr>data_2016</vt:lpstr>
      <vt:lpstr>drop_navn_2000</vt:lpstr>
      <vt:lpstr>drop_navn_2002</vt:lpstr>
      <vt:lpstr>drop_navn_2005</vt:lpstr>
      <vt:lpstr>drop_navn_2016</vt:lpstr>
      <vt:lpstr>drop_regnr_2000</vt:lpstr>
      <vt:lpstr>drop_regnr_2002</vt:lpstr>
      <vt:lpstr>drop_regnr_2005</vt:lpstr>
      <vt:lpstr>drop_regnr_2016</vt:lpstr>
      <vt:lpstr>regnper_2000</vt:lpstr>
      <vt:lpstr>regnper_2002</vt:lpstr>
      <vt:lpstr>regnper_2005</vt:lpstr>
      <vt:lpstr>regnper_2016</vt:lpstr>
      <vt:lpstr>regnr_2000</vt:lpstr>
      <vt:lpstr>regnr_2002</vt:lpstr>
      <vt:lpstr>regnr_2005</vt:lpstr>
      <vt:lpstr>regnr_2016</vt:lpstr>
      <vt:lpstr>Livsforsikringsselskaber!Udskriftsområde</vt:lpstr>
      <vt:lpstr>'Regnskaber 2000-2001'!Udskriftsområde</vt:lpstr>
      <vt:lpstr>'Regnskaber 2002-2004'!Udskriftsområde</vt:lpstr>
      <vt:lpstr>'Regnskaber 2005-2015'!Udskriftsområde</vt:lpstr>
      <vt:lpstr>'Regnskaber 2016-2024'!Udskriftsområde</vt:lpstr>
      <vt:lpstr>var_2000</vt:lpstr>
      <vt:lpstr>var_2002</vt:lpstr>
      <vt:lpstr>var_2005</vt:lpstr>
      <vt:lpstr>var_2016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Finanstilsynet</dc:creator>
  <cp:lastModifiedBy>Anna Engelbrechtsen (FT)</cp:lastModifiedBy>
  <cp:lastPrinted>2017-09-21T11:51:54Z</cp:lastPrinted>
  <dcterms:created xsi:type="dcterms:W3CDTF">2017-07-24T07:53:54Z</dcterms:created>
  <dcterms:modified xsi:type="dcterms:W3CDTF">2025-06-30T10:33:14Z</dcterms:modified>
</cp:coreProperties>
</file>