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64011"/>
  <mc:AlternateContent xmlns:mc="http://schemas.openxmlformats.org/markup-compatibility/2006">
    <mc:Choice Requires="x15">
      <x15ac:absPath xmlns:x15ac="http://schemas.microsoft.com/office/spreadsheetml/2010/11/ac" url="F:\KAPITAL\KAMA\MEDARBEJDER-mapper\MRH\Markedsmisbrug\Markedsmisbrugsstat\2020\"/>
    </mc:Choice>
  </mc:AlternateContent>
  <bookViews>
    <workbookView xWindow="0" yWindow="0" windowWidth="25605" windowHeight="9675"/>
  </bookViews>
  <sheets>
    <sheet name="Market abuse cases " sheetId="3" r:id="rId1"/>
    <sheet name="Disclosure obligations" sheetId="2" r:id="rId2"/>
    <sheet name="Prospectus regulation" sheetId="1" r:id="rId3"/>
    <sheet name="Transaction reporting" sheetId="4" r:id="rId4"/>
    <sheet name="Net short positions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0" i="2" l="1"/>
  <c r="K30" i="2"/>
  <c r="L24" i="2"/>
  <c r="K24" i="2"/>
  <c r="L18" i="2"/>
  <c r="K18" i="2"/>
  <c r="L12" i="2"/>
  <c r="K12" i="2"/>
  <c r="Q20" i="3"/>
  <c r="P20" i="3"/>
  <c r="Q14" i="3"/>
  <c r="P13" i="3"/>
  <c r="P14" i="3" s="1"/>
  <c r="O14" i="3" l="1"/>
  <c r="J30" i="2"/>
  <c r="J24" i="2"/>
  <c r="J18" i="2"/>
  <c r="J12" i="2"/>
  <c r="N14" i="3" l="1"/>
  <c r="M14" i="3"/>
  <c r="L14" i="3" l="1"/>
  <c r="K14" i="3"/>
  <c r="J14" i="3"/>
  <c r="I14" i="3"/>
  <c r="H14" i="3"/>
  <c r="C14" i="3"/>
  <c r="D14" i="3"/>
  <c r="E14" i="3"/>
  <c r="F14" i="3"/>
  <c r="G14" i="3"/>
</calcChain>
</file>

<file path=xl/sharedStrings.xml><?xml version="1.0" encoding="utf-8"?>
<sst xmlns="http://schemas.openxmlformats.org/spreadsheetml/2006/main" count="100" uniqueCount="29">
  <si>
    <t>2006</t>
  </si>
  <si>
    <t>-</t>
  </si>
  <si>
    <t xml:space="preserve">Market abuse cases </t>
  </si>
  <si>
    <t>Year**</t>
  </si>
  <si>
    <t>Market manipulation</t>
  </si>
  <si>
    <t>- of these forwarded to foreign authorities</t>
  </si>
  <si>
    <t>Inquiries from foreign authorities</t>
  </si>
  <si>
    <t>Total</t>
  </si>
  <si>
    <t>Police reports*</t>
  </si>
  <si>
    <t>Insider dealing</t>
  </si>
  <si>
    <t>*Several police reports may be included in one case</t>
  </si>
  <si>
    <t>-  of these forwarded to foreign authorities</t>
  </si>
  <si>
    <t>Violation of prospectus regulation</t>
  </si>
  <si>
    <t>Violation of disclosure obligations</t>
  </si>
  <si>
    <t>Violation of transaction reporting regulation</t>
  </si>
  <si>
    <t>Reprimands and orders</t>
  </si>
  <si>
    <t>Reported cases</t>
  </si>
  <si>
    <t>Takeover bids</t>
  </si>
  <si>
    <t>Pecuniary sanctions</t>
  </si>
  <si>
    <t>Notification of managers’ transactions</t>
  </si>
  <si>
    <t>* Several police reports may be included in one case</t>
  </si>
  <si>
    <t>Major shareholder notifications</t>
  </si>
  <si>
    <t>Disclosure of inside information etc</t>
  </si>
  <si>
    <t>Police reports forwarded to the public prosecutor</t>
  </si>
  <si>
    <t>Police reports forwarded to the public prosecutor*</t>
  </si>
  <si>
    <t>- of these from the whistleblower scheme</t>
  </si>
  <si>
    <t>** Observations in the individual years are not necessarily directly comparable, as different calculation methods have been used in the period.</t>
  </si>
  <si>
    <t>*Several police reports may be included in one case.</t>
  </si>
  <si>
    <t>Violation of reporting of net short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</si>
</sst>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32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2" borderId="3" xfId="0" applyFont="1" applyFill="1" applyBorder="1"/>
    <xf numFmtId="1" fontId="0" fillId="2" borderId="2" xfId="0" applyNumberFormat="1" applyFont="1" applyFill="1" applyBorder="1"/>
    <xf numFmtId="0" fontId="0" fillId="2" borderId="0" xfId="0" applyFont="1" applyFill="1"/>
    <xf numFmtId="0" fontId="5" fillId="2" borderId="2" xfId="0" quotePrefix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0" fillId="2" borderId="2" xfId="0" applyFont="1" applyFill="1" applyBorder="1" applyAlignment="1">
      <alignment horizontal="right"/>
    </xf>
    <xf numFmtId="0" fontId="0" fillId="2" borderId="1" xfId="0" applyFont="1" applyFill="1" applyBorder="1"/>
    <xf numFmtId="0" fontId="0" fillId="2" borderId="2" xfId="0" applyFont="1" applyFill="1" applyBorder="1"/>
    <xf numFmtId="0" fontId="0" fillId="2" borderId="4" xfId="0" applyFont="1" applyFill="1" applyBorder="1"/>
    <xf numFmtId="0" fontId="6" fillId="2" borderId="0" xfId="0" applyFont="1" applyFill="1" applyBorder="1" applyAlignment="1"/>
    <xf numFmtId="0" fontId="5" fillId="2" borderId="2" xfId="0" applyFont="1" applyFill="1" applyBorder="1" applyAlignment="1">
      <alignment horizontal="right" vertical="top" wrapText="1"/>
    </xf>
    <xf numFmtId="0" fontId="5" fillId="2" borderId="2" xfId="1" applyFont="1" applyFill="1" applyBorder="1" applyAlignment="1">
      <alignment horizontal="right" vertical="top" wrapText="1"/>
    </xf>
    <xf numFmtId="0" fontId="0" fillId="2" borderId="0" xfId="0" applyFont="1" applyFill="1" applyAlignment="1"/>
    <xf numFmtId="0" fontId="1" fillId="2" borderId="5" xfId="0" applyFont="1" applyFill="1" applyBorder="1"/>
    <xf numFmtId="0" fontId="1" fillId="2" borderId="6" xfId="0" applyFont="1" applyFill="1" applyBorder="1"/>
    <xf numFmtId="0" fontId="0" fillId="2" borderId="7" xfId="0" applyFont="1" applyFill="1" applyBorder="1"/>
    <xf numFmtId="0" fontId="0" fillId="2" borderId="8" xfId="0" applyFont="1" applyFill="1" applyBorder="1"/>
    <xf numFmtId="0" fontId="0" fillId="2" borderId="1" xfId="0" applyFill="1" applyBorder="1"/>
    <xf numFmtId="0" fontId="1" fillId="2" borderId="1" xfId="0" applyFont="1" applyFill="1" applyBorder="1"/>
    <xf numFmtId="0" fontId="1" fillId="2" borderId="14" xfId="0" applyFont="1" applyFill="1" applyBorder="1"/>
    <xf numFmtId="1" fontId="1" fillId="2" borderId="1" xfId="0" applyNumberFormat="1" applyFont="1" applyFill="1" applyBorder="1"/>
    <xf numFmtId="1" fontId="1" fillId="2" borderId="14" xfId="0" applyNumberFormat="1" applyFont="1" applyFill="1" applyBorder="1"/>
    <xf numFmtId="0" fontId="1" fillId="2" borderId="13" xfId="0" applyFont="1" applyFill="1" applyBorder="1" applyAlignment="1">
      <alignment horizontal="center"/>
    </xf>
    <xf numFmtId="0" fontId="1" fillId="2" borderId="15" xfId="0" applyFont="1" applyFill="1" applyBorder="1"/>
    <xf numFmtId="1" fontId="1" fillId="2" borderId="16" xfId="0" applyNumberFormat="1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0" fontId="4" fillId="2" borderId="13" xfId="0" applyFont="1" applyFill="1" applyBorder="1" applyAlignment="1">
      <alignment horizontal="center" vertical="top" wrapText="1"/>
    </xf>
    <xf numFmtId="0" fontId="4" fillId="2" borderId="18" xfId="0" applyFont="1" applyFill="1" applyBorder="1"/>
    <xf numFmtId="0" fontId="4" fillId="2" borderId="16" xfId="0" quotePrefix="1" applyNumberFormat="1" applyFont="1" applyFill="1" applyBorder="1" applyAlignment="1">
      <alignment horizontal="center" vertical="top" wrapText="1"/>
    </xf>
    <xf numFmtId="0" fontId="4" fillId="2" borderId="16" xfId="0" quotePrefix="1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20" xfId="0" applyFont="1" applyFill="1" applyBorder="1"/>
    <xf numFmtId="0" fontId="4" fillId="2" borderId="21" xfId="0" applyFont="1" applyFill="1" applyBorder="1" applyAlignment="1">
      <alignment horizontal="right" vertical="top" wrapText="1"/>
    </xf>
    <xf numFmtId="0" fontId="4" fillId="2" borderId="23" xfId="0" applyFont="1" applyFill="1" applyBorder="1"/>
    <xf numFmtId="0" fontId="1" fillId="2" borderId="24" xfId="0" applyFont="1" applyFill="1" applyBorder="1"/>
    <xf numFmtId="0" fontId="0" fillId="2" borderId="16" xfId="0" applyFont="1" applyFill="1" applyBorder="1"/>
    <xf numFmtId="0" fontId="0" fillId="2" borderId="24" xfId="0" applyFont="1" applyFill="1" applyBorder="1"/>
    <xf numFmtId="0" fontId="0" fillId="2" borderId="17" xfId="0" applyFont="1" applyFill="1" applyBorder="1"/>
    <xf numFmtId="0" fontId="1" fillId="2" borderId="25" xfId="0" applyFont="1" applyFill="1" applyBorder="1"/>
    <xf numFmtId="0" fontId="4" fillId="2" borderId="5" xfId="0" applyFont="1" applyFill="1" applyBorder="1" applyAlignment="1">
      <alignment horizontal="left"/>
    </xf>
    <xf numFmtId="0" fontId="5" fillId="2" borderId="7" xfId="0" applyFont="1" applyFill="1" applyBorder="1" applyAlignment="1">
      <alignment vertical="top" wrapText="1"/>
    </xf>
    <xf numFmtId="0" fontId="5" fillId="2" borderId="23" xfId="0" applyFont="1" applyFill="1" applyBorder="1" applyAlignment="1">
      <alignment horizontal="left" vertical="top" wrapText="1"/>
    </xf>
    <xf numFmtId="0" fontId="4" fillId="2" borderId="27" xfId="0" applyFont="1" applyFill="1" applyBorder="1" applyAlignment="1">
      <alignment horizontal="left" vertical="center"/>
    </xf>
    <xf numFmtId="0" fontId="4" fillId="2" borderId="21" xfId="0" quotePrefix="1" applyNumberFormat="1" applyFont="1" applyFill="1" applyBorder="1" applyAlignment="1">
      <alignment horizontal="center" vertical="top" wrapText="1"/>
    </xf>
    <xf numFmtId="0" fontId="4" fillId="2" borderId="21" xfId="0" quotePrefix="1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0" fontId="5" fillId="2" borderId="8" xfId="0" quotePrefix="1" applyFont="1" applyFill="1" applyBorder="1"/>
    <xf numFmtId="0" fontId="4" fillId="2" borderId="2" xfId="0" applyFont="1" applyFill="1" applyBorder="1" applyAlignment="1">
      <alignment horizontal="right"/>
    </xf>
    <xf numFmtId="0" fontId="4" fillId="2" borderId="2" xfId="0" quotePrefix="1" applyFont="1" applyFill="1" applyBorder="1" applyAlignment="1">
      <alignment horizontal="right"/>
    </xf>
    <xf numFmtId="0" fontId="4" fillId="2" borderId="8" xfId="0" applyFont="1" applyFill="1" applyBorder="1"/>
    <xf numFmtId="0" fontId="4" fillId="2" borderId="17" xfId="0" applyFont="1" applyFill="1" applyBorder="1"/>
    <xf numFmtId="0" fontId="1" fillId="2" borderId="16" xfId="0" applyFont="1" applyFill="1" applyBorder="1" applyAlignment="1">
      <alignment horizontal="right"/>
    </xf>
    <xf numFmtId="0" fontId="4" fillId="2" borderId="16" xfId="0" applyFont="1" applyFill="1" applyBorder="1" applyAlignment="1">
      <alignment horizontal="right"/>
    </xf>
    <xf numFmtId="0" fontId="5" fillId="2" borderId="20" xfId="0" applyFont="1" applyFill="1" applyBorder="1"/>
    <xf numFmtId="0" fontId="5" fillId="2" borderId="21" xfId="0" applyFont="1" applyFill="1" applyBorder="1" applyAlignment="1">
      <alignment horizontal="right"/>
    </xf>
    <xf numFmtId="0" fontId="1" fillId="2" borderId="17" xfId="0" applyFont="1" applyFill="1" applyBorder="1" applyAlignment="1">
      <alignment wrapText="1"/>
    </xf>
    <xf numFmtId="0" fontId="0" fillId="2" borderId="23" xfId="0" applyFont="1" applyFill="1" applyBorder="1" applyAlignment="1">
      <alignment wrapText="1"/>
    </xf>
    <xf numFmtId="0" fontId="5" fillId="2" borderId="24" xfId="0" applyFont="1" applyFill="1" applyBorder="1" applyAlignment="1">
      <alignment horizontal="right"/>
    </xf>
    <xf numFmtId="0" fontId="7" fillId="2" borderId="0" xfId="0" applyFont="1" applyFill="1"/>
    <xf numFmtId="0" fontId="8" fillId="2" borderId="0" xfId="0" applyFont="1" applyFill="1" applyBorder="1" applyAlignment="1"/>
    <xf numFmtId="0" fontId="5" fillId="2" borderId="24" xfId="0" applyFont="1" applyFill="1" applyBorder="1" applyAlignment="1">
      <alignment horizontal="right" vertical="center" wrapText="1"/>
    </xf>
    <xf numFmtId="0" fontId="0" fillId="2" borderId="26" xfId="0" applyFont="1" applyFill="1" applyBorder="1" applyAlignment="1">
      <alignment vertical="center"/>
    </xf>
    <xf numFmtId="0" fontId="0" fillId="2" borderId="24" xfId="0" applyFont="1" applyFill="1" applyBorder="1" applyAlignment="1">
      <alignment vertical="center"/>
    </xf>
    <xf numFmtId="0" fontId="5" fillId="2" borderId="3" xfId="1" applyFont="1" applyFill="1" applyBorder="1" applyAlignment="1">
      <alignment horizontal="right" vertical="top" wrapText="1"/>
    </xf>
    <xf numFmtId="0" fontId="5" fillId="2" borderId="26" xfId="0" applyFont="1" applyFill="1" applyBorder="1" applyAlignment="1">
      <alignment horizontal="right" vertical="center" wrapText="1"/>
    </xf>
    <xf numFmtId="0" fontId="1" fillId="2" borderId="11" xfId="0" applyFont="1" applyFill="1" applyBorder="1"/>
    <xf numFmtId="0" fontId="1" fillId="2" borderId="12" xfId="0" applyFont="1" applyFill="1" applyBorder="1"/>
    <xf numFmtId="0" fontId="1" fillId="2" borderId="10" xfId="0" applyFont="1" applyFill="1" applyBorder="1"/>
    <xf numFmtId="0" fontId="1" fillId="2" borderId="29" xfId="0" applyFont="1" applyFill="1" applyBorder="1" applyAlignment="1">
      <alignment horizontal="center"/>
    </xf>
    <xf numFmtId="0" fontId="0" fillId="2" borderId="30" xfId="0" applyFill="1" applyBorder="1"/>
    <xf numFmtId="1" fontId="0" fillId="2" borderId="0" xfId="0" applyNumberFormat="1" applyFont="1" applyFill="1" applyBorder="1"/>
    <xf numFmtId="1" fontId="1" fillId="0" borderId="30" xfId="0" applyNumberFormat="1" applyFont="1" applyFill="1" applyBorder="1"/>
    <xf numFmtId="1" fontId="1" fillId="2" borderId="31" xfId="0" applyNumberFormat="1" applyFont="1" applyFill="1" applyBorder="1"/>
    <xf numFmtId="1" fontId="1" fillId="0" borderId="32" xfId="0" applyNumberFormat="1" applyFont="1" applyFill="1" applyBorder="1"/>
    <xf numFmtId="0" fontId="1" fillId="0" borderId="29" xfId="0" applyFont="1" applyFill="1" applyBorder="1" applyAlignment="1">
      <alignment horizontal="center"/>
    </xf>
    <xf numFmtId="0" fontId="0" fillId="2" borderId="0" xfId="0" applyFont="1" applyFill="1" applyBorder="1"/>
    <xf numFmtId="0" fontId="0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5" fillId="2" borderId="34" xfId="0" applyFont="1" applyFill="1" applyBorder="1" applyAlignment="1">
      <alignment horizontal="right"/>
    </xf>
    <xf numFmtId="0" fontId="4" fillId="2" borderId="31" xfId="0" applyFont="1" applyFill="1" applyBorder="1" applyAlignment="1">
      <alignment horizontal="right"/>
    </xf>
    <xf numFmtId="0" fontId="5" fillId="0" borderId="36" xfId="0" applyFont="1" applyFill="1" applyBorder="1" applyAlignment="1">
      <alignment horizontal="right"/>
    </xf>
    <xf numFmtId="0" fontId="4" fillId="0" borderId="36" xfId="0" applyFont="1" applyFill="1" applyBorder="1" applyAlignment="1">
      <alignment horizontal="right" vertical="top" wrapText="1"/>
    </xf>
    <xf numFmtId="0" fontId="4" fillId="2" borderId="33" xfId="0" applyFont="1" applyFill="1" applyBorder="1" applyAlignment="1">
      <alignment horizontal="right"/>
    </xf>
    <xf numFmtId="0" fontId="4" fillId="2" borderId="31" xfId="0" applyFont="1" applyFill="1" applyBorder="1" applyAlignment="1">
      <alignment horizontal="center" vertical="top" wrapText="1"/>
    </xf>
    <xf numFmtId="0" fontId="0" fillId="2" borderId="31" xfId="0" applyFont="1" applyFill="1" applyBorder="1"/>
    <xf numFmtId="0" fontId="0" fillId="2" borderId="34" xfId="0" applyFont="1" applyFill="1" applyBorder="1"/>
    <xf numFmtId="0" fontId="1" fillId="2" borderId="34" xfId="0" applyFont="1" applyFill="1" applyBorder="1"/>
    <xf numFmtId="0" fontId="1" fillId="0" borderId="24" xfId="0" applyFont="1" applyFill="1" applyBorder="1"/>
    <xf numFmtId="0" fontId="4" fillId="2" borderId="37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0" fontId="5" fillId="2" borderId="26" xfId="0" applyFont="1" applyFill="1" applyBorder="1" applyAlignment="1">
      <alignment horizontal="right"/>
    </xf>
    <xf numFmtId="0" fontId="4" fillId="2" borderId="38" xfId="0" applyFont="1" applyFill="1" applyBorder="1" applyAlignment="1">
      <alignment horizontal="right"/>
    </xf>
    <xf numFmtId="0" fontId="5" fillId="0" borderId="35" xfId="0" applyFont="1" applyFill="1" applyBorder="1" applyAlignment="1">
      <alignment horizontal="right"/>
    </xf>
    <xf numFmtId="0" fontId="4" fillId="0" borderId="35" xfId="0" applyFont="1" applyFill="1" applyBorder="1" applyAlignment="1">
      <alignment horizontal="right" vertical="top" wrapText="1"/>
    </xf>
    <xf numFmtId="0" fontId="0" fillId="2" borderId="33" xfId="0" applyFont="1" applyFill="1" applyBorder="1"/>
    <xf numFmtId="0" fontId="1" fillId="0" borderId="34" xfId="0" applyFont="1" applyFill="1" applyBorder="1"/>
    <xf numFmtId="0" fontId="1" fillId="2" borderId="37" xfId="0" applyFont="1" applyFill="1" applyBorder="1" applyAlignment="1">
      <alignment horizontal="center"/>
    </xf>
    <xf numFmtId="0" fontId="0" fillId="2" borderId="39" xfId="0" applyFill="1" applyBorder="1"/>
    <xf numFmtId="1" fontId="0" fillId="2" borderId="3" xfId="0" applyNumberFormat="1" applyFont="1" applyFill="1" applyBorder="1"/>
    <xf numFmtId="1" fontId="1" fillId="0" borderId="39" xfId="0" applyNumberFormat="1" applyFont="1" applyFill="1" applyBorder="1"/>
    <xf numFmtId="1" fontId="1" fillId="2" borderId="38" xfId="0" applyNumberFormat="1" applyFont="1" applyFill="1" applyBorder="1"/>
    <xf numFmtId="1" fontId="1" fillId="0" borderId="40" xfId="0" applyNumberFormat="1" applyFont="1" applyFill="1" applyBorder="1"/>
    <xf numFmtId="0" fontId="1" fillId="2" borderId="37" xfId="0" applyFont="1" applyFill="1" applyBorder="1"/>
    <xf numFmtId="0" fontId="0" fillId="2" borderId="28" xfId="0" applyFont="1" applyFill="1" applyBorder="1" applyAlignment="1">
      <alignment vertical="center"/>
    </xf>
    <xf numFmtId="0" fontId="4" fillId="2" borderId="41" xfId="0" applyFont="1" applyFill="1" applyBorder="1" applyAlignment="1">
      <alignment horizontal="center" vertical="top" wrapText="1"/>
    </xf>
    <xf numFmtId="0" fontId="5" fillId="2" borderId="42" xfId="1" applyFont="1" applyFill="1" applyBorder="1" applyAlignment="1">
      <alignment horizontal="right" vertical="top" wrapText="1"/>
    </xf>
    <xf numFmtId="0" fontId="5" fillId="2" borderId="28" xfId="0" applyFont="1" applyFill="1" applyBorder="1" applyAlignment="1">
      <alignment horizontal="right" vertical="center" wrapText="1"/>
    </xf>
    <xf numFmtId="0" fontId="4" fillId="2" borderId="19" xfId="0" applyFont="1" applyFill="1" applyBorder="1" applyAlignment="1">
      <alignment horizontal="right"/>
    </xf>
    <xf numFmtId="0" fontId="0" fillId="2" borderId="19" xfId="0" applyFont="1" applyFill="1" applyBorder="1" applyAlignment="1">
      <alignment horizontal="right"/>
    </xf>
    <xf numFmtId="0" fontId="5" fillId="2" borderId="24" xfId="0" quotePrefix="1" applyFont="1" applyFill="1" applyBorder="1" applyAlignment="1">
      <alignment horizontal="right"/>
    </xf>
    <xf numFmtId="0" fontId="5" fillId="2" borderId="28" xfId="0" quotePrefix="1" applyFont="1" applyFill="1" applyBorder="1" applyAlignment="1">
      <alignment horizontal="right"/>
    </xf>
    <xf numFmtId="0" fontId="5" fillId="2" borderId="22" xfId="0" applyFont="1" applyFill="1" applyBorder="1" applyAlignment="1">
      <alignment horizontal="right"/>
    </xf>
    <xf numFmtId="0" fontId="4" fillId="2" borderId="22" xfId="0" applyFont="1" applyFill="1" applyBorder="1" applyAlignment="1">
      <alignment horizontal="right" vertical="top" wrapText="1"/>
    </xf>
    <xf numFmtId="0" fontId="0" fillId="2" borderId="28" xfId="0" applyFont="1" applyFill="1" applyBorder="1"/>
    <xf numFmtId="0" fontId="1" fillId="2" borderId="28" xfId="0" applyFont="1" applyFill="1" applyBorder="1"/>
    <xf numFmtId="0" fontId="0" fillId="2" borderId="9" xfId="0" applyFont="1" applyFill="1" applyBorder="1"/>
    <xf numFmtId="0" fontId="1" fillId="2" borderId="41" xfId="0" applyFont="1" applyFill="1" applyBorder="1" applyAlignment="1">
      <alignment horizontal="center"/>
    </xf>
    <xf numFmtId="0" fontId="0" fillId="2" borderId="2" xfId="0" applyFill="1" applyBorder="1"/>
    <xf numFmtId="0" fontId="0" fillId="2" borderId="42" xfId="0" applyFill="1" applyBorder="1"/>
    <xf numFmtId="1" fontId="1" fillId="0" borderId="14" xfId="0" applyNumberFormat="1" applyFont="1" applyFill="1" applyBorder="1"/>
    <xf numFmtId="1" fontId="1" fillId="0" borderId="43" xfId="0" applyNumberFormat="1" applyFont="1" applyFill="1" applyBorder="1"/>
    <xf numFmtId="0" fontId="1" fillId="0" borderId="13" xfId="0" applyFont="1" applyFill="1" applyBorder="1" applyAlignment="1">
      <alignment horizontal="center"/>
    </xf>
    <xf numFmtId="0" fontId="1" fillId="2" borderId="41" xfId="0" applyFont="1" applyFill="1" applyBorder="1"/>
    <xf numFmtId="0" fontId="0" fillId="2" borderId="42" xfId="0" applyFont="1" applyFill="1" applyBorder="1"/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6</xdr:col>
      <xdr:colOff>381001</xdr:colOff>
      <xdr:row>2</xdr:row>
      <xdr:rowOff>123825</xdr:rowOff>
    </xdr:to>
    <xdr:pic>
      <xdr:nvPicPr>
        <xdr:cNvPr id="2" name="Billede 1" descr="finans_rg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3500" y="0"/>
          <a:ext cx="1600201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0</xdr:rowOff>
    </xdr:from>
    <xdr:to>
      <xdr:col>4</xdr:col>
      <xdr:colOff>466726</xdr:colOff>
      <xdr:row>2</xdr:row>
      <xdr:rowOff>123825</xdr:rowOff>
    </xdr:to>
    <xdr:pic>
      <xdr:nvPicPr>
        <xdr:cNvPr id="2" name="Billede 1" descr="finans_rg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8425" y="0"/>
          <a:ext cx="1600201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0</xdr:row>
      <xdr:rowOff>0</xdr:rowOff>
    </xdr:from>
    <xdr:to>
      <xdr:col>5</xdr:col>
      <xdr:colOff>161926</xdr:colOff>
      <xdr:row>2</xdr:row>
      <xdr:rowOff>123825</xdr:rowOff>
    </xdr:to>
    <xdr:pic>
      <xdr:nvPicPr>
        <xdr:cNvPr id="2" name="Billede 1" descr="finans_rg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66975" y="0"/>
          <a:ext cx="1600201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0</xdr:rowOff>
    </xdr:from>
    <xdr:to>
      <xdr:col>5</xdr:col>
      <xdr:colOff>85726</xdr:colOff>
      <xdr:row>2</xdr:row>
      <xdr:rowOff>123825</xdr:rowOff>
    </xdr:to>
    <xdr:pic>
      <xdr:nvPicPr>
        <xdr:cNvPr id="2" name="Billede 1" descr="finans_rg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52700" y="0"/>
          <a:ext cx="1600201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0</xdr:row>
      <xdr:rowOff>57150</xdr:rowOff>
    </xdr:from>
    <xdr:to>
      <xdr:col>3</xdr:col>
      <xdr:colOff>1</xdr:colOff>
      <xdr:row>2</xdr:row>
      <xdr:rowOff>180975</xdr:rowOff>
    </xdr:to>
    <xdr:pic>
      <xdr:nvPicPr>
        <xdr:cNvPr id="2" name="Billede 1" descr="finans_rg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7775" y="57150"/>
          <a:ext cx="1600201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B1:Q23"/>
  <sheetViews>
    <sheetView tabSelected="1" workbookViewId="0"/>
  </sheetViews>
  <sheetFormatPr defaultColWidth="9.140625" defaultRowHeight="15" x14ac:dyDescent="0.25"/>
  <cols>
    <col min="1" max="1" width="2.7109375" style="5" customWidth="1"/>
    <col min="2" max="2" width="56.140625" style="5" bestFit="1" customWidth="1"/>
    <col min="3" max="17" width="9.140625" style="5"/>
    <col min="18" max="18" width="13.42578125" style="5" bestFit="1" customWidth="1"/>
    <col min="19" max="16384" width="9.140625" style="5"/>
  </cols>
  <sheetData>
    <row r="1" spans="2:17" x14ac:dyDescent="0.25">
      <c r="P1" s="80"/>
    </row>
    <row r="2" spans="2:17" x14ac:dyDescent="0.25">
      <c r="P2" s="80"/>
    </row>
    <row r="3" spans="2:17" x14ac:dyDescent="0.25">
      <c r="P3" s="80"/>
    </row>
    <row r="4" spans="2:17" x14ac:dyDescent="0.25">
      <c r="P4" s="80"/>
    </row>
    <row r="5" spans="2:17" ht="24" thickBot="1" x14ac:dyDescent="0.4">
      <c r="B5" s="63" t="s">
        <v>2</v>
      </c>
      <c r="P5" s="80"/>
    </row>
    <row r="6" spans="2:17" ht="15.75" thickBot="1" x14ac:dyDescent="0.3">
      <c r="B6" s="46" t="s">
        <v>3</v>
      </c>
      <c r="C6" s="47" t="s">
        <v>0</v>
      </c>
      <c r="D6" s="47">
        <v>2007</v>
      </c>
      <c r="E6" s="48">
        <v>2008</v>
      </c>
      <c r="F6" s="49">
        <v>2009</v>
      </c>
      <c r="G6" s="49">
        <v>2010</v>
      </c>
      <c r="H6" s="49">
        <v>2011</v>
      </c>
      <c r="I6" s="49">
        <v>2012</v>
      </c>
      <c r="J6" s="49">
        <v>2013</v>
      </c>
      <c r="K6" s="49">
        <v>2014</v>
      </c>
      <c r="L6" s="49">
        <v>2015</v>
      </c>
      <c r="M6" s="50">
        <v>2016</v>
      </c>
      <c r="N6" s="82">
        <v>2017</v>
      </c>
      <c r="O6" s="82">
        <v>2018</v>
      </c>
      <c r="P6" s="49">
        <v>2019</v>
      </c>
      <c r="Q6" s="50">
        <v>2020</v>
      </c>
    </row>
    <row r="7" spans="2:17" x14ac:dyDescent="0.25">
      <c r="B7" s="54" t="s">
        <v>9</v>
      </c>
      <c r="C7" s="52">
        <v>21</v>
      </c>
      <c r="D7" s="53">
        <v>33</v>
      </c>
      <c r="E7" s="53">
        <v>32</v>
      </c>
      <c r="F7" s="53">
        <v>25</v>
      </c>
      <c r="G7" s="53">
        <v>36</v>
      </c>
      <c r="H7" s="52">
        <v>45</v>
      </c>
      <c r="I7" s="52">
        <v>38</v>
      </c>
      <c r="J7" s="52">
        <v>46</v>
      </c>
      <c r="K7" s="52">
        <v>59</v>
      </c>
      <c r="L7" s="52">
        <v>100</v>
      </c>
      <c r="M7" s="57">
        <v>87</v>
      </c>
      <c r="N7" s="83">
        <v>95</v>
      </c>
      <c r="O7" s="96">
        <v>161</v>
      </c>
      <c r="P7" s="52">
        <v>142</v>
      </c>
      <c r="Q7" s="115">
        <v>134</v>
      </c>
    </row>
    <row r="8" spans="2:17" x14ac:dyDescent="0.25">
      <c r="B8" s="51" t="s">
        <v>25</v>
      </c>
      <c r="C8" s="52" t="s">
        <v>1</v>
      </c>
      <c r="D8" s="52" t="s">
        <v>1</v>
      </c>
      <c r="E8" s="52" t="s">
        <v>1</v>
      </c>
      <c r="F8" s="52" t="s">
        <v>1</v>
      </c>
      <c r="G8" s="52" t="s">
        <v>1</v>
      </c>
      <c r="H8" s="52" t="s">
        <v>1</v>
      </c>
      <c r="I8" s="52" t="s">
        <v>1</v>
      </c>
      <c r="J8" s="52" t="s">
        <v>1</v>
      </c>
      <c r="K8" s="52" t="s">
        <v>1</v>
      </c>
      <c r="L8" s="52" t="s">
        <v>1</v>
      </c>
      <c r="M8" s="7">
        <v>2</v>
      </c>
      <c r="N8" s="84">
        <v>1</v>
      </c>
      <c r="O8" s="97">
        <v>4</v>
      </c>
      <c r="P8" s="8">
        <v>0</v>
      </c>
      <c r="Q8" s="116">
        <v>2</v>
      </c>
    </row>
    <row r="9" spans="2:17" ht="15.75" thickBot="1" x14ac:dyDescent="0.3">
      <c r="B9" s="51" t="s">
        <v>5</v>
      </c>
      <c r="C9" s="6" t="s">
        <v>1</v>
      </c>
      <c r="D9" s="6" t="s">
        <v>1</v>
      </c>
      <c r="E9" s="6" t="s">
        <v>1</v>
      </c>
      <c r="F9" s="6" t="s">
        <v>1</v>
      </c>
      <c r="G9" s="6" t="s">
        <v>1</v>
      </c>
      <c r="H9" s="6" t="s">
        <v>1</v>
      </c>
      <c r="I9" s="6" t="s">
        <v>1</v>
      </c>
      <c r="J9" s="6" t="s">
        <v>1</v>
      </c>
      <c r="K9" s="6" t="s">
        <v>1</v>
      </c>
      <c r="L9" s="6" t="s">
        <v>1</v>
      </c>
      <c r="M9" s="62">
        <v>27</v>
      </c>
      <c r="N9" s="85">
        <v>43</v>
      </c>
      <c r="O9" s="98">
        <v>65</v>
      </c>
      <c r="P9" s="117">
        <v>43</v>
      </c>
      <c r="Q9" s="118">
        <v>48</v>
      </c>
    </row>
    <row r="10" spans="2:17" x14ac:dyDescent="0.25">
      <c r="B10" s="55" t="s">
        <v>4</v>
      </c>
      <c r="C10" s="56">
        <v>13</v>
      </c>
      <c r="D10" s="56">
        <v>27</v>
      </c>
      <c r="E10" s="56">
        <v>28</v>
      </c>
      <c r="F10" s="56">
        <v>38</v>
      </c>
      <c r="G10" s="56">
        <v>46</v>
      </c>
      <c r="H10" s="57">
        <v>40</v>
      </c>
      <c r="I10" s="57">
        <v>50</v>
      </c>
      <c r="J10" s="57">
        <v>54</v>
      </c>
      <c r="K10" s="57">
        <v>47</v>
      </c>
      <c r="L10" s="57">
        <v>33</v>
      </c>
      <c r="M10" s="57">
        <v>37</v>
      </c>
      <c r="N10" s="86">
        <v>78</v>
      </c>
      <c r="O10" s="99">
        <v>62</v>
      </c>
      <c r="P10" s="57">
        <v>80</v>
      </c>
      <c r="Q10" s="89">
        <v>103</v>
      </c>
    </row>
    <row r="11" spans="2:17" x14ac:dyDescent="0.25">
      <c r="B11" s="51" t="s">
        <v>25</v>
      </c>
      <c r="C11" s="52" t="s">
        <v>1</v>
      </c>
      <c r="D11" s="52" t="s">
        <v>1</v>
      </c>
      <c r="E11" s="52" t="s">
        <v>1</v>
      </c>
      <c r="F11" s="52" t="s">
        <v>1</v>
      </c>
      <c r="G11" s="52" t="s">
        <v>1</v>
      </c>
      <c r="H11" s="52" t="s">
        <v>1</v>
      </c>
      <c r="I11" s="52" t="s">
        <v>1</v>
      </c>
      <c r="J11" s="52" t="s">
        <v>1</v>
      </c>
      <c r="K11" s="52" t="s">
        <v>1</v>
      </c>
      <c r="L11" s="52" t="s">
        <v>1</v>
      </c>
      <c r="M11" s="8">
        <v>0</v>
      </c>
      <c r="N11" s="84">
        <v>6</v>
      </c>
      <c r="O11" s="97">
        <v>6</v>
      </c>
      <c r="P11" s="8">
        <v>1</v>
      </c>
      <c r="Q11" s="116">
        <v>2</v>
      </c>
    </row>
    <row r="12" spans="2:17" ht="15.75" thickBot="1" x14ac:dyDescent="0.3">
      <c r="B12" s="51" t="s">
        <v>11</v>
      </c>
      <c r="C12" s="8" t="s">
        <v>1</v>
      </c>
      <c r="D12" s="8" t="s">
        <v>1</v>
      </c>
      <c r="E12" s="8" t="s">
        <v>1</v>
      </c>
      <c r="F12" s="8" t="s">
        <v>1</v>
      </c>
      <c r="G12" s="8" t="s">
        <v>1</v>
      </c>
      <c r="H12" s="6" t="s">
        <v>1</v>
      </c>
      <c r="I12" s="6" t="s">
        <v>1</v>
      </c>
      <c r="J12" s="6" t="s">
        <v>1</v>
      </c>
      <c r="K12" s="6" t="s">
        <v>1</v>
      </c>
      <c r="L12" s="6" t="s">
        <v>1</v>
      </c>
      <c r="M12" s="62">
        <v>9</v>
      </c>
      <c r="N12" s="85">
        <v>6</v>
      </c>
      <c r="O12" s="98">
        <v>15</v>
      </c>
      <c r="P12" s="117">
        <v>20</v>
      </c>
      <c r="Q12" s="118">
        <v>11</v>
      </c>
    </row>
    <row r="13" spans="2:17" ht="15.75" thickBot="1" x14ac:dyDescent="0.3">
      <c r="B13" s="58" t="s">
        <v>6</v>
      </c>
      <c r="C13" s="59">
        <v>11</v>
      </c>
      <c r="D13" s="59">
        <v>8</v>
      </c>
      <c r="E13" s="59">
        <v>13</v>
      </c>
      <c r="F13" s="59">
        <v>18</v>
      </c>
      <c r="G13" s="59">
        <v>9</v>
      </c>
      <c r="H13" s="59">
        <v>33</v>
      </c>
      <c r="I13" s="59">
        <v>13</v>
      </c>
      <c r="J13" s="59">
        <v>25</v>
      </c>
      <c r="K13" s="59">
        <v>29</v>
      </c>
      <c r="L13" s="59">
        <v>19</v>
      </c>
      <c r="M13" s="59">
        <v>26</v>
      </c>
      <c r="N13" s="87">
        <v>17</v>
      </c>
      <c r="O13" s="100">
        <v>19</v>
      </c>
      <c r="P13" s="59">
        <f>8+2+14</f>
        <v>24</v>
      </c>
      <c r="Q13" s="119">
        <v>19</v>
      </c>
    </row>
    <row r="14" spans="2:17" ht="15.75" thickBot="1" x14ac:dyDescent="0.3">
      <c r="B14" s="35" t="s">
        <v>7</v>
      </c>
      <c r="C14" s="36">
        <f t="shared" ref="C14:N14" si="0">C13+C10+C7</f>
        <v>45</v>
      </c>
      <c r="D14" s="36">
        <f t="shared" si="0"/>
        <v>68</v>
      </c>
      <c r="E14" s="36">
        <f t="shared" si="0"/>
        <v>73</v>
      </c>
      <c r="F14" s="36">
        <f t="shared" si="0"/>
        <v>81</v>
      </c>
      <c r="G14" s="36">
        <f t="shared" si="0"/>
        <v>91</v>
      </c>
      <c r="H14" s="36">
        <f t="shared" si="0"/>
        <v>118</v>
      </c>
      <c r="I14" s="36">
        <f t="shared" si="0"/>
        <v>101</v>
      </c>
      <c r="J14" s="36">
        <f t="shared" si="0"/>
        <v>125</v>
      </c>
      <c r="K14" s="36">
        <f t="shared" si="0"/>
        <v>135</v>
      </c>
      <c r="L14" s="36">
        <f t="shared" si="0"/>
        <v>152</v>
      </c>
      <c r="M14" s="36">
        <f t="shared" si="0"/>
        <v>150</v>
      </c>
      <c r="N14" s="88">
        <f t="shared" si="0"/>
        <v>190</v>
      </c>
      <c r="O14" s="101">
        <f>SUM(O7+O10+O13)</f>
        <v>242</v>
      </c>
      <c r="P14" s="36">
        <f>P7+P10+P13</f>
        <v>246</v>
      </c>
      <c r="Q14" s="120">
        <f>+Q10+Q7+Q13</f>
        <v>256</v>
      </c>
    </row>
    <row r="15" spans="2:17" x14ac:dyDescent="0.25">
      <c r="P15" s="80"/>
    </row>
    <row r="16" spans="2:17" ht="24" thickBot="1" x14ac:dyDescent="0.4">
      <c r="B16" s="63" t="s">
        <v>8</v>
      </c>
      <c r="P16" s="80"/>
    </row>
    <row r="17" spans="2:17" ht="15.75" thickBot="1" x14ac:dyDescent="0.3">
      <c r="B17" s="31"/>
      <c r="C17" s="32" t="s">
        <v>0</v>
      </c>
      <c r="D17" s="32">
        <v>2007</v>
      </c>
      <c r="E17" s="33">
        <v>2008</v>
      </c>
      <c r="F17" s="34">
        <v>2009</v>
      </c>
      <c r="G17" s="34">
        <v>2010</v>
      </c>
      <c r="H17" s="34">
        <v>2011</v>
      </c>
      <c r="I17" s="34">
        <v>2012</v>
      </c>
      <c r="J17" s="34">
        <v>2013</v>
      </c>
      <c r="K17" s="34">
        <v>2014</v>
      </c>
      <c r="L17" s="34">
        <v>2015</v>
      </c>
      <c r="M17" s="90">
        <v>2016</v>
      </c>
      <c r="N17" s="34">
        <v>2017</v>
      </c>
      <c r="O17" s="90">
        <v>2018</v>
      </c>
      <c r="P17" s="90">
        <v>2019</v>
      </c>
      <c r="Q17" s="50">
        <v>2020</v>
      </c>
    </row>
    <row r="18" spans="2:17" x14ac:dyDescent="0.25">
      <c r="B18" s="41" t="s">
        <v>9</v>
      </c>
      <c r="C18" s="39">
        <v>2</v>
      </c>
      <c r="D18" s="39">
        <v>4</v>
      </c>
      <c r="E18" s="39">
        <v>19</v>
      </c>
      <c r="F18" s="39">
        <v>20</v>
      </c>
      <c r="G18" s="39">
        <v>8</v>
      </c>
      <c r="H18" s="39">
        <v>8</v>
      </c>
      <c r="I18" s="39">
        <v>6</v>
      </c>
      <c r="J18" s="39">
        <v>2</v>
      </c>
      <c r="K18" s="39">
        <v>4</v>
      </c>
      <c r="L18" s="39">
        <v>1</v>
      </c>
      <c r="M18" s="91">
        <v>8</v>
      </c>
      <c r="N18" s="39">
        <v>0</v>
      </c>
      <c r="O18" s="91">
        <v>1</v>
      </c>
      <c r="P18" s="39">
        <v>3</v>
      </c>
      <c r="Q18" s="102">
        <v>3</v>
      </c>
    </row>
    <row r="19" spans="2:17" ht="15.75" thickBot="1" x14ac:dyDescent="0.3">
      <c r="B19" s="123" t="s">
        <v>4</v>
      </c>
      <c r="C19" s="40">
        <v>8</v>
      </c>
      <c r="D19" s="40">
        <v>7</v>
      </c>
      <c r="E19" s="40">
        <v>16</v>
      </c>
      <c r="F19" s="40">
        <v>21</v>
      </c>
      <c r="G19" s="40">
        <v>59</v>
      </c>
      <c r="H19" s="40">
        <v>27</v>
      </c>
      <c r="I19" s="40">
        <v>14</v>
      </c>
      <c r="J19" s="40">
        <v>4</v>
      </c>
      <c r="K19" s="40">
        <v>5</v>
      </c>
      <c r="L19" s="40">
        <v>1</v>
      </c>
      <c r="M19" s="92">
        <v>10</v>
      </c>
      <c r="N19" s="40">
        <v>2</v>
      </c>
      <c r="O19" s="92">
        <v>1</v>
      </c>
      <c r="P19" s="40">
        <v>1</v>
      </c>
      <c r="Q19" s="121">
        <v>3</v>
      </c>
    </row>
    <row r="20" spans="2:17" ht="15.75" thickBot="1" x14ac:dyDescent="0.3">
      <c r="B20" s="37" t="s">
        <v>23</v>
      </c>
      <c r="C20" s="38">
        <v>10</v>
      </c>
      <c r="D20" s="38">
        <v>11</v>
      </c>
      <c r="E20" s="38">
        <v>35</v>
      </c>
      <c r="F20" s="38">
        <v>41</v>
      </c>
      <c r="G20" s="38">
        <v>67</v>
      </c>
      <c r="H20" s="38">
        <v>35</v>
      </c>
      <c r="I20" s="38">
        <v>20</v>
      </c>
      <c r="J20" s="38">
        <v>6</v>
      </c>
      <c r="K20" s="38">
        <v>9</v>
      </c>
      <c r="L20" s="38">
        <v>2</v>
      </c>
      <c r="M20" s="93">
        <v>18</v>
      </c>
      <c r="N20" s="94">
        <v>2</v>
      </c>
      <c r="O20" s="103">
        <v>2</v>
      </c>
      <c r="P20" s="38">
        <f>P18+P19</f>
        <v>4</v>
      </c>
      <c r="Q20" s="122">
        <f>+Q19+Q18</f>
        <v>6</v>
      </c>
    </row>
    <row r="22" spans="2:17" x14ac:dyDescent="0.25">
      <c r="B22" s="5" t="s">
        <v>27</v>
      </c>
    </row>
    <row r="23" spans="2:17" x14ac:dyDescent="0.25">
      <c r="B23" s="5" t="s">
        <v>26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B5:L32"/>
  <sheetViews>
    <sheetView workbookViewId="0"/>
  </sheetViews>
  <sheetFormatPr defaultColWidth="9.140625" defaultRowHeight="15" x14ac:dyDescent="0.25"/>
  <cols>
    <col min="1" max="1" width="3" style="2" customWidth="1"/>
    <col min="2" max="2" width="35.140625" style="2" customWidth="1"/>
    <col min="3" max="3" width="9.42578125" style="2" customWidth="1"/>
    <col min="4" max="4" width="9" style="2" customWidth="1"/>
    <col min="5" max="5" width="9.140625" style="2"/>
    <col min="6" max="6" width="9.140625" style="5"/>
    <col min="7" max="16384" width="9.140625" style="2"/>
  </cols>
  <sheetData>
    <row r="5" spans="2:12" ht="27" thickBot="1" x14ac:dyDescent="0.45">
      <c r="B5" s="63" t="s">
        <v>13</v>
      </c>
      <c r="C5" s="1"/>
      <c r="D5" s="1"/>
      <c r="F5" s="2"/>
    </row>
    <row r="6" spans="2:12" x14ac:dyDescent="0.25">
      <c r="B6" s="16"/>
      <c r="C6" s="25">
        <v>2011</v>
      </c>
      <c r="D6" s="25">
        <v>2012</v>
      </c>
      <c r="E6" s="25">
        <v>2013</v>
      </c>
      <c r="F6" s="25">
        <v>2014</v>
      </c>
      <c r="G6" s="25">
        <v>2015</v>
      </c>
      <c r="H6" s="25">
        <v>2016</v>
      </c>
      <c r="I6" s="73">
        <v>2017</v>
      </c>
      <c r="J6" s="104">
        <v>2018</v>
      </c>
      <c r="K6" s="25">
        <v>2019</v>
      </c>
      <c r="L6" s="124">
        <v>2020</v>
      </c>
    </row>
    <row r="7" spans="2:12" x14ac:dyDescent="0.25">
      <c r="B7" s="17" t="s">
        <v>16</v>
      </c>
      <c r="C7" s="20"/>
      <c r="D7" s="20"/>
      <c r="E7" s="20"/>
      <c r="F7" s="9"/>
      <c r="G7" s="20"/>
      <c r="H7" s="20"/>
      <c r="I7" s="74"/>
      <c r="J7" s="105"/>
      <c r="K7" s="125"/>
      <c r="L7" s="126"/>
    </row>
    <row r="8" spans="2:12" x14ac:dyDescent="0.25">
      <c r="B8" s="18" t="s">
        <v>17</v>
      </c>
      <c r="C8" s="10">
        <v>0</v>
      </c>
      <c r="D8" s="10">
        <v>5</v>
      </c>
      <c r="E8" s="4">
        <v>0</v>
      </c>
      <c r="F8" s="4">
        <v>1</v>
      </c>
      <c r="G8" s="4">
        <v>3</v>
      </c>
      <c r="H8" s="4">
        <v>0</v>
      </c>
      <c r="I8" s="75">
        <v>1</v>
      </c>
      <c r="J8" s="106">
        <v>0</v>
      </c>
      <c r="K8" s="125">
        <v>13</v>
      </c>
      <c r="L8" s="126">
        <v>0</v>
      </c>
    </row>
    <row r="9" spans="2:12" x14ac:dyDescent="0.25">
      <c r="B9" s="18" t="s">
        <v>21</v>
      </c>
      <c r="C9" s="10">
        <v>18</v>
      </c>
      <c r="D9" s="10">
        <v>29</v>
      </c>
      <c r="E9" s="4">
        <v>24</v>
      </c>
      <c r="F9" s="4">
        <v>21</v>
      </c>
      <c r="G9" s="4">
        <v>14</v>
      </c>
      <c r="H9" s="4">
        <v>8</v>
      </c>
      <c r="I9" s="75">
        <v>0</v>
      </c>
      <c r="J9" s="106">
        <v>9</v>
      </c>
      <c r="K9" s="125">
        <v>5</v>
      </c>
      <c r="L9" s="126">
        <v>17</v>
      </c>
    </row>
    <row r="10" spans="2:12" x14ac:dyDescent="0.25">
      <c r="B10" s="18" t="s">
        <v>22</v>
      </c>
      <c r="C10" s="10">
        <v>20</v>
      </c>
      <c r="D10" s="10">
        <v>19</v>
      </c>
      <c r="E10" s="4">
        <v>20</v>
      </c>
      <c r="F10" s="4">
        <v>17</v>
      </c>
      <c r="G10" s="4">
        <v>11</v>
      </c>
      <c r="H10" s="4">
        <v>7</v>
      </c>
      <c r="I10" s="75">
        <v>25</v>
      </c>
      <c r="J10" s="106">
        <v>28</v>
      </c>
      <c r="K10" s="125">
        <v>32</v>
      </c>
      <c r="L10" s="126">
        <v>8</v>
      </c>
    </row>
    <row r="11" spans="2:12" x14ac:dyDescent="0.25">
      <c r="B11" s="19" t="s">
        <v>19</v>
      </c>
      <c r="C11" s="10">
        <v>7</v>
      </c>
      <c r="D11" s="10">
        <v>5</v>
      </c>
      <c r="E11" s="4">
        <v>7</v>
      </c>
      <c r="F11" s="4">
        <v>34</v>
      </c>
      <c r="G11" s="4">
        <v>36</v>
      </c>
      <c r="H11" s="4">
        <v>1</v>
      </c>
      <c r="I11" s="75">
        <v>19</v>
      </c>
      <c r="J11" s="106">
        <v>39</v>
      </c>
      <c r="K11" s="125">
        <v>25</v>
      </c>
      <c r="L11" s="126">
        <v>20</v>
      </c>
    </row>
    <row r="12" spans="2:12" ht="15.75" thickBot="1" x14ac:dyDescent="0.3">
      <c r="B12" s="70" t="s">
        <v>7</v>
      </c>
      <c r="C12" s="21">
        <v>45</v>
      </c>
      <c r="D12" s="21">
        <v>55</v>
      </c>
      <c r="E12" s="23">
        <v>51</v>
      </c>
      <c r="F12" s="23">
        <v>73</v>
      </c>
      <c r="G12" s="23">
        <v>64</v>
      </c>
      <c r="H12" s="23">
        <v>16</v>
      </c>
      <c r="I12" s="76">
        <v>45</v>
      </c>
      <c r="J12" s="107">
        <f>SUM(J8:J11)</f>
        <v>76</v>
      </c>
      <c r="K12" s="127">
        <f>SUM(K8:K11)</f>
        <v>75</v>
      </c>
      <c r="L12" s="128">
        <f>SUM(L8:L11)</f>
        <v>45</v>
      </c>
    </row>
    <row r="13" spans="2:12" x14ac:dyDescent="0.25">
      <c r="B13" s="29" t="s">
        <v>15</v>
      </c>
      <c r="C13" s="28"/>
      <c r="D13" s="28"/>
      <c r="E13" s="27"/>
      <c r="F13" s="27"/>
      <c r="G13" s="27"/>
      <c r="H13" s="27"/>
      <c r="I13" s="77"/>
      <c r="J13" s="108"/>
      <c r="K13" s="125"/>
      <c r="L13" s="126"/>
    </row>
    <row r="14" spans="2:12" x14ac:dyDescent="0.25">
      <c r="B14" s="18" t="s">
        <v>17</v>
      </c>
      <c r="C14" s="10">
        <v>0</v>
      </c>
      <c r="D14" s="10">
        <v>1</v>
      </c>
      <c r="E14" s="4">
        <v>0</v>
      </c>
      <c r="F14" s="4">
        <v>0</v>
      </c>
      <c r="G14" s="4">
        <v>1</v>
      </c>
      <c r="H14" s="4">
        <v>0</v>
      </c>
      <c r="I14" s="75">
        <v>1</v>
      </c>
      <c r="J14" s="106">
        <v>0</v>
      </c>
      <c r="K14" s="125">
        <v>11</v>
      </c>
      <c r="L14" s="126">
        <v>0</v>
      </c>
    </row>
    <row r="15" spans="2:12" x14ac:dyDescent="0.25">
      <c r="B15" s="18" t="s">
        <v>21</v>
      </c>
      <c r="C15" s="10">
        <v>8</v>
      </c>
      <c r="D15" s="10">
        <v>24</v>
      </c>
      <c r="E15" s="4">
        <v>12</v>
      </c>
      <c r="F15" s="4">
        <v>12</v>
      </c>
      <c r="G15" s="4">
        <v>12</v>
      </c>
      <c r="H15" s="4">
        <v>8</v>
      </c>
      <c r="I15" s="75">
        <v>0</v>
      </c>
      <c r="J15" s="106">
        <v>6</v>
      </c>
      <c r="K15" s="125">
        <v>2</v>
      </c>
      <c r="L15" s="126">
        <v>0</v>
      </c>
    </row>
    <row r="16" spans="2:12" x14ac:dyDescent="0.25">
      <c r="B16" s="18" t="s">
        <v>22</v>
      </c>
      <c r="C16" s="10">
        <v>3</v>
      </c>
      <c r="D16" s="10">
        <v>1</v>
      </c>
      <c r="E16" s="4">
        <v>1</v>
      </c>
      <c r="F16" s="4">
        <v>3</v>
      </c>
      <c r="G16" s="4">
        <v>1</v>
      </c>
      <c r="H16" s="4">
        <v>1</v>
      </c>
      <c r="I16" s="75">
        <v>4</v>
      </c>
      <c r="J16" s="106">
        <v>10</v>
      </c>
      <c r="K16" s="125">
        <v>3</v>
      </c>
      <c r="L16" s="126">
        <v>1</v>
      </c>
    </row>
    <row r="17" spans="2:12" x14ac:dyDescent="0.25">
      <c r="B17" s="18" t="s">
        <v>19</v>
      </c>
      <c r="C17" s="10">
        <v>5</v>
      </c>
      <c r="D17" s="10">
        <v>4</v>
      </c>
      <c r="E17" s="4">
        <v>3</v>
      </c>
      <c r="F17" s="4">
        <v>12</v>
      </c>
      <c r="G17" s="4">
        <v>19</v>
      </c>
      <c r="H17" s="4">
        <v>3</v>
      </c>
      <c r="I17" s="75">
        <v>11</v>
      </c>
      <c r="J17" s="106">
        <v>33</v>
      </c>
      <c r="K17" s="125">
        <v>15</v>
      </c>
      <c r="L17" s="126">
        <v>13</v>
      </c>
    </row>
    <row r="18" spans="2:12" ht="15.75" thickBot="1" x14ac:dyDescent="0.3">
      <c r="B18" s="71" t="s">
        <v>7</v>
      </c>
      <c r="C18" s="22">
        <v>16</v>
      </c>
      <c r="D18" s="22">
        <v>30</v>
      </c>
      <c r="E18" s="24">
        <v>16</v>
      </c>
      <c r="F18" s="24">
        <v>27</v>
      </c>
      <c r="G18" s="24">
        <v>31</v>
      </c>
      <c r="H18" s="24">
        <v>12</v>
      </c>
      <c r="I18" s="78">
        <v>16</v>
      </c>
      <c r="J18" s="109">
        <f>SUM(J14:J17)</f>
        <v>49</v>
      </c>
      <c r="K18" s="127">
        <f>SUM(K14:K17)</f>
        <v>31</v>
      </c>
      <c r="L18" s="128">
        <f>SUM(L14:L17)</f>
        <v>14</v>
      </c>
    </row>
    <row r="19" spans="2:12" x14ac:dyDescent="0.25">
      <c r="B19" s="29" t="s">
        <v>18</v>
      </c>
      <c r="C19" s="28"/>
      <c r="D19" s="28"/>
      <c r="E19" s="27"/>
      <c r="F19" s="27"/>
      <c r="G19" s="27"/>
      <c r="H19" s="27"/>
      <c r="I19" s="77"/>
      <c r="J19" s="108"/>
      <c r="K19" s="125"/>
      <c r="L19" s="126"/>
    </row>
    <row r="20" spans="2:12" x14ac:dyDescent="0.25">
      <c r="B20" s="18" t="s">
        <v>17</v>
      </c>
      <c r="C20" s="10">
        <v>0</v>
      </c>
      <c r="D20" s="10">
        <v>0</v>
      </c>
      <c r="E20" s="4">
        <v>0</v>
      </c>
      <c r="F20" s="4">
        <v>0</v>
      </c>
      <c r="G20" s="4">
        <v>1</v>
      </c>
      <c r="H20" s="4">
        <v>0</v>
      </c>
      <c r="I20" s="75">
        <v>0</v>
      </c>
      <c r="J20" s="106">
        <v>0</v>
      </c>
      <c r="K20" s="125">
        <v>0</v>
      </c>
      <c r="L20" s="126">
        <v>0</v>
      </c>
    </row>
    <row r="21" spans="2:12" x14ac:dyDescent="0.25">
      <c r="B21" s="18" t="s">
        <v>21</v>
      </c>
      <c r="C21" s="10">
        <v>1</v>
      </c>
      <c r="D21" s="10">
        <v>2</v>
      </c>
      <c r="E21" s="4">
        <v>2</v>
      </c>
      <c r="F21" s="4">
        <v>4</v>
      </c>
      <c r="G21" s="4">
        <v>10</v>
      </c>
      <c r="H21" s="4">
        <v>0</v>
      </c>
      <c r="I21" s="75">
        <v>0</v>
      </c>
      <c r="J21" s="106">
        <v>0</v>
      </c>
      <c r="K21" s="125">
        <v>1</v>
      </c>
      <c r="L21" s="126">
        <v>0</v>
      </c>
    </row>
    <row r="22" spans="2:12" x14ac:dyDescent="0.25">
      <c r="B22" s="18" t="s">
        <v>22</v>
      </c>
      <c r="C22" s="10">
        <v>1</v>
      </c>
      <c r="D22" s="10">
        <v>4</v>
      </c>
      <c r="E22" s="4">
        <v>3</v>
      </c>
      <c r="F22" s="4">
        <v>0</v>
      </c>
      <c r="G22" s="4">
        <v>1</v>
      </c>
      <c r="H22" s="4">
        <v>0</v>
      </c>
      <c r="I22" s="75">
        <v>0</v>
      </c>
      <c r="J22" s="106">
        <v>0</v>
      </c>
      <c r="K22" s="125">
        <v>0</v>
      </c>
      <c r="L22" s="126">
        <v>0</v>
      </c>
    </row>
    <row r="23" spans="2:12" x14ac:dyDescent="0.25">
      <c r="B23" s="18" t="s">
        <v>19</v>
      </c>
      <c r="C23" s="10">
        <v>0</v>
      </c>
      <c r="D23" s="10">
        <v>0</v>
      </c>
      <c r="E23" s="4">
        <v>1</v>
      </c>
      <c r="F23" s="4">
        <v>0</v>
      </c>
      <c r="G23" s="4">
        <v>0</v>
      </c>
      <c r="H23" s="4">
        <v>1</v>
      </c>
      <c r="I23" s="75">
        <v>0</v>
      </c>
      <c r="J23" s="106">
        <v>0</v>
      </c>
      <c r="K23" s="125">
        <v>0</v>
      </c>
      <c r="L23" s="126">
        <v>0</v>
      </c>
    </row>
    <row r="24" spans="2:12" ht="15.75" thickBot="1" x14ac:dyDescent="0.3">
      <c r="B24" s="70" t="s">
        <v>7</v>
      </c>
      <c r="C24" s="21">
        <v>2</v>
      </c>
      <c r="D24" s="21">
        <v>6</v>
      </c>
      <c r="E24" s="23">
        <v>6</v>
      </c>
      <c r="F24" s="23">
        <v>4</v>
      </c>
      <c r="G24" s="23">
        <v>12</v>
      </c>
      <c r="H24" s="23">
        <v>1</v>
      </c>
      <c r="I24" s="76">
        <v>0</v>
      </c>
      <c r="J24" s="107">
        <f>SUM(J20:J23)</f>
        <v>0</v>
      </c>
      <c r="K24" s="127">
        <f>SUM(K20:K23)</f>
        <v>1</v>
      </c>
      <c r="L24" s="128">
        <f>SUM(L20:L23)</f>
        <v>0</v>
      </c>
    </row>
    <row r="25" spans="2:12" ht="30" x14ac:dyDescent="0.25">
      <c r="B25" s="60" t="s">
        <v>24</v>
      </c>
      <c r="C25" s="28"/>
      <c r="D25" s="26"/>
      <c r="E25" s="27"/>
      <c r="F25" s="27"/>
      <c r="G25" s="27"/>
      <c r="H25" s="27"/>
      <c r="I25" s="77"/>
      <c r="J25" s="108"/>
      <c r="K25" s="125"/>
      <c r="L25" s="126"/>
    </row>
    <row r="26" spans="2:12" x14ac:dyDescent="0.25">
      <c r="B26" s="19" t="s">
        <v>17</v>
      </c>
      <c r="C26" s="10">
        <v>0</v>
      </c>
      <c r="D26" s="11">
        <v>0</v>
      </c>
      <c r="E26" s="4">
        <v>0</v>
      </c>
      <c r="F26" s="4">
        <v>0</v>
      </c>
      <c r="G26" s="4">
        <v>0</v>
      </c>
      <c r="H26" s="4">
        <v>0</v>
      </c>
      <c r="I26" s="75">
        <v>0</v>
      </c>
      <c r="J26" s="106">
        <v>0</v>
      </c>
      <c r="K26" s="125">
        <v>0</v>
      </c>
      <c r="L26" s="126">
        <v>0</v>
      </c>
    </row>
    <row r="27" spans="2:12" x14ac:dyDescent="0.25">
      <c r="B27" s="18" t="s">
        <v>21</v>
      </c>
      <c r="C27" s="10">
        <v>0</v>
      </c>
      <c r="D27" s="10">
        <v>1</v>
      </c>
      <c r="E27" s="4">
        <v>1</v>
      </c>
      <c r="F27" s="4">
        <v>0</v>
      </c>
      <c r="G27" s="4">
        <v>0</v>
      </c>
      <c r="H27" s="4">
        <v>0</v>
      </c>
      <c r="I27" s="75">
        <v>0</v>
      </c>
      <c r="J27" s="106">
        <v>0</v>
      </c>
      <c r="K27" s="125">
        <v>0</v>
      </c>
      <c r="L27" s="126">
        <v>0</v>
      </c>
    </row>
    <row r="28" spans="2:12" x14ac:dyDescent="0.25">
      <c r="B28" s="18" t="s">
        <v>22</v>
      </c>
      <c r="C28" s="10">
        <v>1</v>
      </c>
      <c r="D28" s="10">
        <v>4</v>
      </c>
      <c r="E28" s="4">
        <v>5</v>
      </c>
      <c r="F28" s="4">
        <v>1</v>
      </c>
      <c r="G28" s="4">
        <v>0</v>
      </c>
      <c r="H28" s="4">
        <v>0</v>
      </c>
      <c r="I28" s="75">
        <v>1</v>
      </c>
      <c r="J28" s="106">
        <v>1</v>
      </c>
      <c r="K28" s="125">
        <v>0</v>
      </c>
      <c r="L28" s="126">
        <v>0</v>
      </c>
    </row>
    <row r="29" spans="2:12" x14ac:dyDescent="0.25">
      <c r="B29" s="18" t="s">
        <v>19</v>
      </c>
      <c r="C29" s="10">
        <v>0</v>
      </c>
      <c r="D29" s="10">
        <v>0</v>
      </c>
      <c r="E29" s="4">
        <v>0</v>
      </c>
      <c r="F29" s="4">
        <v>0</v>
      </c>
      <c r="G29" s="4">
        <v>0</v>
      </c>
      <c r="H29" s="4">
        <v>0</v>
      </c>
      <c r="I29" s="75">
        <v>0</v>
      </c>
      <c r="J29" s="106">
        <v>0</v>
      </c>
      <c r="K29" s="125">
        <v>0</v>
      </c>
      <c r="L29" s="126">
        <v>0</v>
      </c>
    </row>
    <row r="30" spans="2:12" ht="15.75" thickBot="1" x14ac:dyDescent="0.3">
      <c r="B30" s="72" t="s">
        <v>7</v>
      </c>
      <c r="C30" s="22">
        <v>1</v>
      </c>
      <c r="D30" s="22">
        <v>5</v>
      </c>
      <c r="E30" s="24">
        <v>6</v>
      </c>
      <c r="F30" s="24">
        <v>1</v>
      </c>
      <c r="G30" s="24">
        <v>0</v>
      </c>
      <c r="H30" s="24">
        <v>0</v>
      </c>
      <c r="I30" s="78">
        <v>1</v>
      </c>
      <c r="J30" s="109">
        <f>SUM(J26:J29)</f>
        <v>1</v>
      </c>
      <c r="K30" s="127">
        <f>SUM(K26:K29)</f>
        <v>0</v>
      </c>
      <c r="L30" s="128">
        <f>SUM(L26:L29)</f>
        <v>0</v>
      </c>
    </row>
    <row r="31" spans="2:12" ht="9" customHeight="1" x14ac:dyDescent="0.25"/>
    <row r="32" spans="2:12" x14ac:dyDescent="0.25">
      <c r="B32" s="2" t="s">
        <v>27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B5:L11"/>
  <sheetViews>
    <sheetView workbookViewId="0"/>
  </sheetViews>
  <sheetFormatPr defaultColWidth="9.140625" defaultRowHeight="15" x14ac:dyDescent="0.25"/>
  <cols>
    <col min="1" max="1" width="2.140625" style="5" customWidth="1"/>
    <col min="2" max="2" width="29" style="5" customWidth="1"/>
    <col min="3" max="4" width="9.140625" style="5" customWidth="1"/>
    <col min="5" max="16384" width="9.140625" style="5"/>
  </cols>
  <sheetData>
    <row r="5" spans="2:12" ht="27" thickBot="1" x14ac:dyDescent="0.45">
      <c r="B5" s="63" t="s">
        <v>12</v>
      </c>
      <c r="C5" s="1"/>
      <c r="D5" s="1"/>
      <c r="E5" s="2"/>
      <c r="F5" s="2"/>
      <c r="G5" s="15"/>
    </row>
    <row r="6" spans="2:12" x14ac:dyDescent="0.25">
      <c r="B6" s="42"/>
      <c r="C6" s="25">
        <v>2011</v>
      </c>
      <c r="D6" s="25">
        <v>2012</v>
      </c>
      <c r="E6" s="25">
        <v>2013</v>
      </c>
      <c r="F6" s="25">
        <v>2014</v>
      </c>
      <c r="G6" s="25">
        <v>2015</v>
      </c>
      <c r="H6" s="25">
        <v>2016</v>
      </c>
      <c r="I6" s="79">
        <v>2017</v>
      </c>
      <c r="J6" s="110">
        <v>2018</v>
      </c>
      <c r="K6" s="129">
        <v>2019</v>
      </c>
      <c r="L6" s="130">
        <v>2020</v>
      </c>
    </row>
    <row r="7" spans="2:12" x14ac:dyDescent="0.25">
      <c r="B7" s="18" t="s">
        <v>16</v>
      </c>
      <c r="C7" s="3">
        <v>7</v>
      </c>
      <c r="D7" s="3">
        <v>6</v>
      </c>
      <c r="E7" s="10">
        <v>13</v>
      </c>
      <c r="F7" s="10">
        <v>4</v>
      </c>
      <c r="G7" s="10">
        <v>13</v>
      </c>
      <c r="H7" s="10">
        <v>18</v>
      </c>
      <c r="I7" s="80">
        <v>3</v>
      </c>
      <c r="J7" s="3">
        <v>0</v>
      </c>
      <c r="K7" s="10">
        <v>1</v>
      </c>
      <c r="L7" s="131">
        <v>0</v>
      </c>
    </row>
    <row r="8" spans="2:12" x14ac:dyDescent="0.25">
      <c r="B8" s="18" t="s">
        <v>15</v>
      </c>
      <c r="C8" s="3">
        <v>0</v>
      </c>
      <c r="D8" s="3">
        <v>4</v>
      </c>
      <c r="E8" s="10">
        <v>1</v>
      </c>
      <c r="F8" s="10">
        <v>1</v>
      </c>
      <c r="G8" s="10">
        <v>1</v>
      </c>
      <c r="H8" s="10">
        <v>3</v>
      </c>
      <c r="I8" s="80">
        <v>0</v>
      </c>
      <c r="J8" s="3">
        <v>0</v>
      </c>
      <c r="K8" s="10">
        <v>0</v>
      </c>
      <c r="L8" s="131">
        <v>0</v>
      </c>
    </row>
    <row r="9" spans="2:12" ht="30.75" thickBot="1" x14ac:dyDescent="0.3">
      <c r="B9" s="61" t="s">
        <v>24</v>
      </c>
      <c r="C9" s="66">
        <v>1</v>
      </c>
      <c r="D9" s="66">
        <v>13</v>
      </c>
      <c r="E9" s="66">
        <v>0</v>
      </c>
      <c r="F9" s="66">
        <v>3</v>
      </c>
      <c r="G9" s="66">
        <v>0</v>
      </c>
      <c r="H9" s="67">
        <v>0</v>
      </c>
      <c r="I9" s="81">
        <v>0</v>
      </c>
      <c r="J9" s="66">
        <v>0</v>
      </c>
      <c r="K9" s="66">
        <v>1</v>
      </c>
      <c r="L9" s="111">
        <v>0</v>
      </c>
    </row>
    <row r="11" spans="2:12" x14ac:dyDescent="0.25">
      <c r="B11" s="5" t="s">
        <v>10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B5:L12"/>
  <sheetViews>
    <sheetView workbookViewId="0"/>
  </sheetViews>
  <sheetFormatPr defaultColWidth="9.140625" defaultRowHeight="15" x14ac:dyDescent="0.25"/>
  <cols>
    <col min="1" max="1" width="2.140625" style="5" customWidth="1"/>
    <col min="2" max="2" width="31.42578125" style="5" customWidth="1"/>
    <col min="3" max="16384" width="9.140625" style="5"/>
  </cols>
  <sheetData>
    <row r="5" spans="2:12" ht="24" thickBot="1" x14ac:dyDescent="0.4">
      <c r="B5" s="64" t="s">
        <v>14</v>
      </c>
      <c r="C5" s="12"/>
      <c r="D5" s="12"/>
      <c r="E5" s="12"/>
      <c r="F5" s="12"/>
      <c r="G5" s="12"/>
      <c r="H5" s="12"/>
    </row>
    <row r="6" spans="2:12" x14ac:dyDescent="0.25">
      <c r="B6" s="43"/>
      <c r="C6" s="30">
        <v>2011</v>
      </c>
      <c r="D6" s="30">
        <v>2012</v>
      </c>
      <c r="E6" s="30">
        <v>2013</v>
      </c>
      <c r="F6" s="30">
        <v>2014</v>
      </c>
      <c r="G6" s="30">
        <v>2015</v>
      </c>
      <c r="H6" s="30">
        <v>2016</v>
      </c>
      <c r="I6" s="95">
        <v>2017</v>
      </c>
      <c r="J6" s="95">
        <v>2018</v>
      </c>
      <c r="K6" s="30">
        <v>2019</v>
      </c>
      <c r="L6" s="112">
        <v>2020</v>
      </c>
    </row>
    <row r="7" spans="2:12" x14ac:dyDescent="0.25">
      <c r="B7" s="44" t="s">
        <v>16</v>
      </c>
      <c r="C7" s="13">
        <v>13</v>
      </c>
      <c r="D7" s="14">
        <v>1</v>
      </c>
      <c r="E7" s="14">
        <v>5</v>
      </c>
      <c r="F7" s="14">
        <v>20</v>
      </c>
      <c r="G7" s="14">
        <v>1</v>
      </c>
      <c r="H7" s="68">
        <v>1</v>
      </c>
      <c r="I7" s="68">
        <v>0</v>
      </c>
      <c r="J7" s="68">
        <v>13</v>
      </c>
      <c r="K7" s="14">
        <v>18</v>
      </c>
      <c r="L7" s="113">
        <v>38</v>
      </c>
    </row>
    <row r="8" spans="2:12" x14ac:dyDescent="0.25">
      <c r="B8" s="44" t="s">
        <v>15</v>
      </c>
      <c r="C8" s="13">
        <v>0</v>
      </c>
      <c r="D8" s="14">
        <v>0</v>
      </c>
      <c r="E8" s="14">
        <v>2</v>
      </c>
      <c r="F8" s="14">
        <v>1</v>
      </c>
      <c r="G8" s="14">
        <v>0</v>
      </c>
      <c r="H8" s="68">
        <v>0</v>
      </c>
      <c r="I8" s="68">
        <v>0</v>
      </c>
      <c r="J8" s="68">
        <v>0</v>
      </c>
      <c r="K8" s="14">
        <v>0</v>
      </c>
      <c r="L8" s="113">
        <v>0</v>
      </c>
    </row>
    <row r="9" spans="2:12" x14ac:dyDescent="0.25">
      <c r="B9" s="44" t="s">
        <v>18</v>
      </c>
      <c r="C9" s="13">
        <v>9</v>
      </c>
      <c r="D9" s="14">
        <v>4</v>
      </c>
      <c r="E9" s="14">
        <v>0</v>
      </c>
      <c r="F9" s="14">
        <v>5</v>
      </c>
      <c r="G9" s="14">
        <v>11</v>
      </c>
      <c r="H9" s="68">
        <v>1</v>
      </c>
      <c r="I9" s="68">
        <v>0</v>
      </c>
      <c r="J9" s="68">
        <v>0</v>
      </c>
      <c r="K9" s="14">
        <v>0</v>
      </c>
      <c r="L9" s="113">
        <v>0</v>
      </c>
    </row>
    <row r="10" spans="2:12" ht="30.75" thickBot="1" x14ac:dyDescent="0.3">
      <c r="B10" s="45" t="s">
        <v>24</v>
      </c>
      <c r="C10" s="65">
        <v>0</v>
      </c>
      <c r="D10" s="65">
        <v>0</v>
      </c>
      <c r="E10" s="65">
        <v>0</v>
      </c>
      <c r="F10" s="65">
        <v>0</v>
      </c>
      <c r="G10" s="65">
        <v>0</v>
      </c>
      <c r="H10" s="69">
        <v>0</v>
      </c>
      <c r="I10" s="69">
        <v>0</v>
      </c>
      <c r="J10" s="69">
        <v>0</v>
      </c>
      <c r="K10" s="69">
        <v>0</v>
      </c>
      <c r="L10" s="114">
        <v>0</v>
      </c>
    </row>
    <row r="11" spans="2:12" ht="7.5" customHeight="1" x14ac:dyDescent="0.25"/>
    <row r="12" spans="2:12" x14ac:dyDescent="0.25">
      <c r="B12" s="5" t="s">
        <v>20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11"/>
  <sheetViews>
    <sheetView workbookViewId="0"/>
  </sheetViews>
  <sheetFormatPr defaultColWidth="9.140625" defaultRowHeight="15" x14ac:dyDescent="0.25"/>
  <cols>
    <col min="1" max="1" width="2.140625" style="5" customWidth="1"/>
    <col min="2" max="2" width="31.42578125" style="5" customWidth="1"/>
    <col min="3" max="16384" width="9.140625" style="5"/>
  </cols>
  <sheetData>
    <row r="5" spans="2:5" ht="24" thickBot="1" x14ac:dyDescent="0.4">
      <c r="B5" s="64" t="s">
        <v>28</v>
      </c>
    </row>
    <row r="6" spans="2:5" x14ac:dyDescent="0.25">
      <c r="B6" s="43"/>
      <c r="C6" s="30">
        <v>2018</v>
      </c>
      <c r="D6" s="30">
        <v>2019</v>
      </c>
      <c r="E6" s="112">
        <v>2020</v>
      </c>
    </row>
    <row r="7" spans="2:5" x14ac:dyDescent="0.25">
      <c r="B7" s="44" t="s">
        <v>16</v>
      </c>
      <c r="C7" s="14">
        <v>6</v>
      </c>
      <c r="D7" s="14">
        <v>12</v>
      </c>
      <c r="E7" s="113">
        <v>11</v>
      </c>
    </row>
    <row r="8" spans="2:5" x14ac:dyDescent="0.25">
      <c r="B8" s="44" t="s">
        <v>15</v>
      </c>
      <c r="C8" s="14">
        <v>3</v>
      </c>
      <c r="D8" s="14">
        <v>5</v>
      </c>
      <c r="E8" s="113">
        <v>6</v>
      </c>
    </row>
    <row r="9" spans="2:5" ht="30.75" thickBot="1" x14ac:dyDescent="0.3">
      <c r="B9" s="45" t="s">
        <v>24</v>
      </c>
      <c r="C9" s="65">
        <v>0</v>
      </c>
      <c r="D9" s="65">
        <v>0</v>
      </c>
      <c r="E9" s="114">
        <v>0</v>
      </c>
    </row>
    <row r="10" spans="2:5" ht="9" customHeight="1" x14ac:dyDescent="0.25"/>
    <row r="11" spans="2:5" ht="15" customHeight="1" x14ac:dyDescent="0.25">
      <c r="B11" s="5" t="s">
        <v>20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Market abuse cases </vt:lpstr>
      <vt:lpstr>Disclosure obligations</vt:lpstr>
      <vt:lpstr>Prospectus regulation</vt:lpstr>
      <vt:lpstr>Transaction reporting</vt:lpstr>
      <vt:lpstr>Net short positions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Mahnoor Hussain (FT)</dc:creator>
  <cp:lastModifiedBy>Morten Hedegaard Rasmussen (FT)</cp:lastModifiedBy>
  <cp:lastPrinted>2017-03-31T08:39:07Z</cp:lastPrinted>
  <dcterms:created xsi:type="dcterms:W3CDTF">2017-03-20T07:58:54Z</dcterms:created>
  <dcterms:modified xsi:type="dcterms:W3CDTF">2021-02-23T14:06:36Z</dcterms:modified>
</cp:coreProperties>
</file>